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omments1.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trlProps/ctrlProp4.xml" ContentType="application/vnd.ms-excel.controlproperties+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trlProps/ctrlProp5.xml" ContentType="application/vnd.ms-excel.controlproperties+xml"/>
  <Override PartName="/xl/comments2.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harts/chart2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Ex5.xml" ContentType="application/vnd.ms-office.chartex+xml"/>
  <Override PartName="/xl/charts/style8.xml" ContentType="application/vnd.ms-office.chartstyle+xml"/>
  <Override PartName="/xl/charts/colors8.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trlProps/ctrlProp6.xml" ContentType="application/vnd.ms-excel.controlproperties+xml"/>
  <Override PartName="/xl/comments3.xml" ContentType="application/vnd.openxmlformats-officedocument.spreadsheetml.comments+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trlProps/ctrlProp7.xml" ContentType="application/vnd.ms-excel.controlproperties+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trlProps/ctrlProp8.xml" ContentType="application/vnd.ms-excel.controlproperties+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20.xml" ContentType="application/vnd.openxmlformats-officedocument.drawing+xml"/>
  <Override PartName="/xl/ctrlProps/ctrlProp9.xml" ContentType="application/vnd.ms-excel.controlproperties+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xml"/>
  <Override PartName="/xl/ctrlProps/ctrlProp10.xml" ContentType="application/vnd.ms-excel.controlproperti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22.xml" ContentType="application/vnd.openxmlformats-officedocument.drawing+xml"/>
  <Override PartName="/xl/ctrlProps/ctrlProp11.xml" ContentType="application/vnd.ms-excel.controlproperties+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codeName="ThisWorkbook" hidePivotFieldList="1" defaultThemeVersion="166925"/>
  <mc:AlternateContent xmlns:mc="http://schemas.openxmlformats.org/markup-compatibility/2006">
    <mc:Choice Requires="x15">
      <x15ac:absPath xmlns:x15ac="http://schemas.microsoft.com/office/spreadsheetml/2010/11/ac" url="https://d.docs.live.net/90707478f3dfc1e6/Desktop/"/>
    </mc:Choice>
  </mc:AlternateContent>
  <xr:revisionPtr revIDLastSave="0" documentId="8_{B0193F9D-42C5-4C87-8454-8F3F7D345E6E}" xr6:coauthVersionLast="47" xr6:coauthVersionMax="47" xr10:uidLastSave="{00000000-0000-0000-0000-000000000000}"/>
  <bookViews>
    <workbookView xWindow="-108" yWindow="-108" windowWidth="23256" windowHeight="12576" xr2:uid="{BDEB489B-8C22-E642-8451-A8F2DEA1021F}"/>
  </bookViews>
  <sheets>
    <sheet name="Top 100 Whiskeys" sheetId="3" r:id="rId1"/>
    <sheet name="SCA" sheetId="68" r:id="rId2"/>
    <sheet name="XLSTAT_20201115_165249_1_HID" sheetId="69" state="hidden" r:id="rId3"/>
    <sheet name="Top 100 Whiskeys (3)" sheetId="42" r:id="rId4"/>
    <sheet name="XLSTAT_20201115_155221_1_HID" sheetId="52" state="hidden" r:id="rId5"/>
    <sheet name="Desc" sheetId="71" r:id="rId6"/>
    <sheet name="XLSTAT_20201117_162628_1_HID" sheetId="72" state="hidden" r:id="rId7"/>
    <sheet name="Top 100 Whiskeys (2)" sheetId="34" r:id="rId8"/>
    <sheet name="Box Plots Top 3" sheetId="64" r:id="rId9"/>
    <sheet name="XLSTAT_20201115_163236_1_HID" sheetId="65" state="hidden" r:id="rId10"/>
    <sheet name="ANOVA Top 3" sheetId="51" r:id="rId11"/>
    <sheet name="Box Plots 5+" sheetId="62" r:id="rId12"/>
    <sheet name="XLSTAT_20201115_163145_1_HID" sheetId="63" state="hidden" r:id="rId13"/>
    <sheet name="ANOVA 5+" sheetId="47" r:id="rId14"/>
    <sheet name="Sheet27" sheetId="70" r:id="rId15"/>
    <sheet name="XLSTAT_20201115_154842_1_HID" sheetId="48" state="hidden" r:id="rId16"/>
    <sheet name="Best and Worst Pivot" sheetId="19" state="hidden" r:id="rId17"/>
    <sheet name="Sheet1" sheetId="25" state="hidden" r:id="rId18"/>
    <sheet name="Sheet2" sheetId="26" state="hidden" r:id="rId19"/>
    <sheet name="Best and Worst Combined" sheetId="11" r:id="rId20"/>
    <sheet name="Price and Rating" sheetId="20" state="hidden" r:id="rId21"/>
    <sheet name="Category and Rating" sheetId="21" state="hidden" r:id="rId22"/>
    <sheet name="Strength and Rating" sheetId="22" state="hidden" r:id="rId23"/>
    <sheet name="Category and Price" sheetId="23" state="hidden" r:id="rId24"/>
    <sheet name="Age and Rating" sheetId="24" state="hidden" r:id="rId25"/>
    <sheet name="US Currency" sheetId="12" state="hidden" r:id="rId26"/>
    <sheet name="Bottler" sheetId="13" state="hidden" r:id="rId27"/>
    <sheet name="Category" sheetId="14" state="hidden" r:id="rId28"/>
    <sheet name="Rating" sheetId="15" state="hidden" r:id="rId29"/>
    <sheet name="Cask Type" sheetId="17" state="hidden" r:id="rId30"/>
    <sheet name="Strength" sheetId="16" state="hidden" r:id="rId31"/>
    <sheet name="Age" sheetId="18" state="hidden" r:id="rId32"/>
    <sheet name="Data Dictionary (Worst)" sheetId="1" state="hidden" r:id="rId33"/>
    <sheet name="Ind v. Dist ANOVA" sheetId="53" r:id="rId34"/>
    <sheet name="Ind v. Dist Box" sheetId="40" r:id="rId35"/>
    <sheet name="Data Dictionary (Best)" sheetId="4" state="hidden" r:id="rId36"/>
    <sheet name="XLSTAT_20201112_122444_1_HID" sheetId="41" state="hidden" r:id="rId37"/>
    <sheet name="Best Model No Age" sheetId="57" r:id="rId38"/>
    <sheet name="Best Model 2" sheetId="55" r:id="rId39"/>
    <sheet name="XLSTAT_20201115_155501_1_HID" sheetId="54" state="hidden" r:id="rId40"/>
    <sheet name="Kitchen Sink 2" sheetId="46" r:id="rId41"/>
    <sheet name="Dist ANOVA" sheetId="33" r:id="rId42"/>
    <sheet name="Worst 100 Whiskys" sheetId="2" state="hidden" r:id="rId43"/>
    <sheet name="Data Summary (Worst)" sheetId="5" state="hidden" r:id="rId44"/>
    <sheet name="Worst Whiskey Pivot" sheetId="10" state="hidden" r:id="rId45"/>
    <sheet name="Data Summary (Best)" sheetId="6" state="hidden" r:id="rId46"/>
    <sheet name="Top Whiskeys Pivot" sheetId="8" state="hidden" r:id="rId47"/>
  </sheets>
  <definedNames>
    <definedName name="_xlchart.v1.0" hidden="1">'Best and Worst Combined'!$R$1</definedName>
    <definedName name="_xlchart.v1.1" hidden="1">'Best and Worst Combined'!$R$2:$R$201</definedName>
    <definedName name="_xlchart.v1.2" hidden="1">'Best and Worst Combined'!$R$1</definedName>
    <definedName name="_xlchart.v1.3" hidden="1">'Best and Worst Combined'!$R$2:$R$101</definedName>
    <definedName name="_xlchart.v1.4" hidden="1">'Best and Worst Combined'!$R$1</definedName>
    <definedName name="_xlchart.v1.5" hidden="1">'Best and Worst Combined'!$R$102:$R$201</definedName>
    <definedName name="_xlchart.v1.6" hidden="1">'Best and Worst Combined'!$H$1</definedName>
    <definedName name="_xlchart.v1.7" hidden="1">'Best and Worst Combined'!$H$2:$H$201</definedName>
    <definedName name="_xlchart.v1.8" hidden="1">'Best and Worst Combined'!$F$1</definedName>
    <definedName name="_xlchart.v1.9" hidden="1">'Best and Worst Combined'!$F$2:$F$201</definedName>
    <definedName name="xcir1" localSheetId="1" hidden="1">-3.14159265358979+(ROW(OFFSET(SCA!$B$1,0,0,300,1))-1)*0.0210139976828748</definedName>
    <definedName name="xcir1" hidden="1">-3.14159265358979+(ROW(OFFSET(#REF!,0,0,300,1))-1)*0.0210139976828748</definedName>
    <definedName name="xcir2" localSheetId="1" hidden="1">-3.14159265358979+(ROW(OFFSET(SCA!$B$1,0,0,300,1))-1)*0.0210139976828748</definedName>
    <definedName name="xcir2" hidden="1">-3.14159265358979+(ROW(OFFSET(#REF!,0,0,300,1))-1)*0.0210139976828748</definedName>
    <definedName name="xcircle332770821" localSheetId="1" hidden="1">13.8753254655777*COS(SCA!xcir1)+48.9054054054054</definedName>
    <definedName name="xcircle332770821" hidden="1">13.8753254655777*COS([0]!xcir1)+48.9054054054054</definedName>
    <definedName name="xcircle341282701" localSheetId="1" hidden="1">16.3276704779998*COS(SCA!xcir2)+51.1692307692308</definedName>
    <definedName name="xcircle341282701" hidden="1">16.3276704779998*COS([0]!xcir2)+51.1692307692308</definedName>
    <definedName name="xdata1" localSheetId="13" hidden="1">94.51884+(ROW(OFFSET('ANOVA 5+'!$B$1,0,0,70,1))-1)*0.287379130434783</definedName>
    <definedName name="xdata1" localSheetId="10" hidden="1">94.533220952381+(ROW(OFFSET('ANOVA Top 3'!$B$1,0,0,70,1))-1)*0.280918122843339</definedName>
    <definedName name="xdata1" localSheetId="38" hidden="1">94.5463827525779+(ROW(OFFSET('Best Model 2'!$B$1,0,0,70,1))-1)*0.283420194682947</definedName>
    <definedName name="xdata1" localSheetId="37" hidden="1">94.5724737069073+(ROW(OFFSET('Best Model No Age'!$B$1,0,0,70,1))-1)*0.285067531078092</definedName>
    <definedName name="xdata1" localSheetId="11" hidden="1">1.25+'Box Plots 5+'!xlstatbox1*-0.0007153075822604</definedName>
    <definedName name="xdata1" localSheetId="8" hidden="1">1.25+'Box Plots Top 3'!xlstatbox1*-0.0007153075822604</definedName>
    <definedName name="xdata1" localSheetId="5" hidden="1">1.25+Desc!xlstatbox1*-0.0007153075822604</definedName>
    <definedName name="xdata1" localSheetId="41" hidden="1">94.3452+(ROW(OFFSET('Dist ANOVA'!$B$1,0,0,70,1))-1)*0.305026086956522</definedName>
    <definedName name="xdata1" localSheetId="33" hidden="1">94.6690278586279+(ROW(OFFSET('Ind v. Dist ANOVA'!$B$1,0,0,70,1))-1)*0.281991792461358</definedName>
    <definedName name="xdata1" localSheetId="34" hidden="1">1.25+'Ind v. Dist Box'!xlstatbox1*-0.0007153075822604</definedName>
    <definedName name="xdata1" localSheetId="40" hidden="1">94.5364552422148+(ROW(OFFSET('Kitchen Sink 2'!$B$1,0,0,70,1))-1)*0.285089705063029</definedName>
    <definedName name="xdata1" hidden="1">94.6562044572495+(ROW(OFFSET(#REF!,0,0,70,1))-1)*0.277062035358347</definedName>
    <definedName name="xdata2" localSheetId="13" hidden="1">75.6388+(ROW(OFFSET('ANOVA 5+'!$B$1,0,0,70,1))-1)*0.561002898550725</definedName>
    <definedName name="xdata2" localSheetId="10" hidden="1">75.6388+(ROW(OFFSET('ANOVA Top 3'!$B$1,0,0,70,1))-1)*0.554750310559006</definedName>
    <definedName name="xdata2" localSheetId="38" hidden="1">75.6536886862317+(ROW(OFFSET('Best Model 2'!$B$1,0,0,70,1))-1)*0.557227355064775</definedName>
    <definedName name="xdata2" localSheetId="37" hidden="1">75.677342168167+(ROW(OFFSET('Best Model No Age'!$B$1,0,0,70,1))-1)*0.558910017146791</definedName>
    <definedName name="xdata2" localSheetId="11" hidden="1">2.25+'Box Plots 5+'!xlstatbox2*-0.0007153075822604</definedName>
    <definedName name="xdata2" localSheetId="8" hidden="1">2.25+'Box Plots Top 3'!xlstatbox2*-0.0007153075822604</definedName>
    <definedName name="xdata2" localSheetId="41" hidden="1">75.532+(ROW(OFFSET('Dist ANOVA'!$B$1,0,0,70,1))-1)*0.57768115942029</definedName>
    <definedName name="xdata2" localSheetId="33" hidden="1">75.7486486486487+(ROW(OFFSET('Ind v. Dist ANOVA'!$B$1,0,0,70,1))-1)*0.556200186808883</definedName>
    <definedName name="xdata2" localSheetId="34" hidden="1">2.25+'Ind v. Dist Box'!xlstatbox2*-0.0007153075822604</definedName>
    <definedName name="xdata2" localSheetId="40" hidden="1">75.6487513373848+(ROW(OFFSET('Kitchen Sink 2'!$B$1,0,0,70,1))-1)*0.558824544263464</definedName>
    <definedName name="xdata2" hidden="1">75.7297338106272+(ROW(OFFSET(#REF!,0,0,70,1))-1)*0.551358711396352</definedName>
    <definedName name="xdata3" localSheetId="11" hidden="1">3.25+'Box Plots 5+'!xlstatbox3*-0.0007153075822604</definedName>
    <definedName name="xdata3" localSheetId="8" hidden="1">3.25+'Box Plots Top 3'!xlstatbox3*-0.0007153075822604</definedName>
    <definedName name="xdata3" hidden="1">38+(ROW(OFFSET(#REF!,0,0,100,1))-1)*0.254545454545455</definedName>
    <definedName name="xdata4" localSheetId="11" hidden="1">4.25+'Box Plots 5+'!xlstatbox4*-0.0007153075822604</definedName>
    <definedName name="xdata4" hidden="1">38+(ROW(OFFSET(#REF!,0,0,100,1))-1)*0.254545454545455</definedName>
    <definedName name="xdata5" localSheetId="11" hidden="1">5.25+'Box Plots 5+'!xlstatbox5*-0.0007153075822604</definedName>
    <definedName name="xdata5" hidden="1">94.6184358904315+(ROW(OFFSET(#REF!,0,0,70,1))-1)*0.27914074840529</definedName>
    <definedName name="xdata6" hidden="1">75.7033903652139+(ROW(OFFSET(#REF!,0,0,70,1))-1)*0.553271842973661</definedName>
    <definedName name="xlstatbox1" localSheetId="11" hidden="1">(ROW(OFFSET('Box Plots 5+'!$B$1,0,0,700,1))-1)</definedName>
    <definedName name="xlstatbox1" localSheetId="8" hidden="1">(ROW(OFFSET('Box Plots Top 3'!$B$1,0,0,700,1))-1)</definedName>
    <definedName name="xlstatbox1" localSheetId="5" hidden="1">(ROW(OFFSET(Desc!$B$1,0,0,700,1))-1)</definedName>
    <definedName name="xlstatbox1" localSheetId="34" hidden="1">(ROW(OFFSET('Ind v. Dist Box'!$B$1,0,0,700,1))-1)</definedName>
    <definedName name="xlstatbox2" localSheetId="11" hidden="1">(ROW(OFFSET('Box Plots 5+'!$B$1,0,0,700,1))-1)</definedName>
    <definedName name="xlstatbox2" localSheetId="8" hidden="1">(ROW(OFFSET('Box Plots Top 3'!$B$1,0,0,700,1))-1)</definedName>
    <definedName name="xlstatbox2" localSheetId="34" hidden="1">(ROW(OFFSET('Ind v. Dist Box'!$B$1,0,0,700,1))-1)</definedName>
    <definedName name="xlstatbox3" localSheetId="11" hidden="1">(ROW(OFFSET('Box Plots 5+'!$B$1,0,0,700,1))-1)</definedName>
    <definedName name="xlstatbox3" localSheetId="8" hidden="1">(ROW(OFFSET('Box Plots Top 3'!$B$1,0,0,700,1))-1)</definedName>
    <definedName name="xlstatbox4" localSheetId="11" hidden="1">(ROW(OFFSET('Box Plots 5+'!$B$1,0,0,700,1))-1)</definedName>
    <definedName name="xlstatbox5" localSheetId="11" hidden="1">(ROW(OFFSET('Box Plots 5+'!$B$1,0,0,700,1))-1)</definedName>
    <definedName name="ycircle332770821" localSheetId="1" hidden="1">0.77981673409726*SIN(SCA!xcir1)+94.6858108108108+0.0523693170296835*COS(SCA!xcir1)</definedName>
    <definedName name="ycircle332770821" hidden="1">0.77981673409726*SIN([0]!xcir1)+94.6858108108108+0.0523693170296835*COS([0]!xcir1)</definedName>
    <definedName name="ycircle341282701" localSheetId="1" hidden="1">1.53107158757043*SIN(SCA!xcir2)+95.1053846153846+0.409888207535112*COS(SCA!xcir2)</definedName>
    <definedName name="ycircle341282701" hidden="1">1.53107158757043*SIN([0]!xcir2)+95.1053846153846+0.409888207535112*COS([0]!xcir2)</definedName>
    <definedName name="ydata1" localSheetId="13" hidden="1">0+1*'ANOVA 5+'!xdata1-0.830170825248343*(1.015625+('ANOVA 5+'!xdata1-94.77890625)^2/3.41807627632747)^0.5</definedName>
    <definedName name="ydata1" localSheetId="10" hidden="1">0+1*'ANOVA Top 3'!xdata1-0.667714456012505*(1.01851851851852+('ANOVA Top 3'!xdata1-94.7125925925926)^2/1.66420987586442)^0.5</definedName>
    <definedName name="ydata1" localSheetId="38" hidden="1">0+1*'Best Model 2'!xdata1-0.710028551817343*(1.01333333333333+('Best Model 2'!xdata1-94.7494666666666)^2/1.52504175442045)^0.5</definedName>
    <definedName name="ydata1" localSheetId="37" hidden="1">0+1*'Best Model No Age'!xdata1-0.78444745696445*(1.01+('Best Model No Age'!xdata1-94.7949)^2/3.69686608358103)^0.5</definedName>
    <definedName name="ydata1" localSheetId="11" hidden="1">IF('Box Plots 5+'!xlstatbox1/2-INT('Box Plots 5+'!xlstatbox1/2)&lt;0.1,94.59,94.3975)</definedName>
    <definedName name="ydata1" localSheetId="8" hidden="1">IF('Box Plots Top 3'!xlstatbox1/2-INT('Box Plots Top 3'!xlstatbox1/2)&lt;0.1,94.59,94.3975)</definedName>
    <definedName name="ydata1" localSheetId="5" hidden="1">IF(Desc!xlstatbox1/2-INT(Desc!xlstatbox1/2)&lt;0.1,25019.99,5170.49)</definedName>
    <definedName name="ydata1" localSheetId="41" hidden="1">0+1*'Dist ANOVA'!xdata1-0.781046202532519*(1.01020408163265+('Dist ANOVA'!xdata1-94.7844897959184)^2/7.09614399528989)^0.5</definedName>
    <definedName name="ydata1" localSheetId="33" hidden="1">0+1*'Ind v. Dist ANOVA'!xdata1-0.788271235936599*(1.01+('Ind v. Dist ANOVA'!xdata1-94.7949)^2/3.38705149480243)^0.5</definedName>
    <definedName name="ydata1" localSheetId="34" hidden="1">IF('Ind v. Dist Box'!xlstatbox1/2-INT('Ind v. Dist Box'!xlstatbox1/2)&lt;0.1,94.88,94.44)</definedName>
    <definedName name="ydata1" localSheetId="40" hidden="1">0+1*'Kitchen Sink 2'!xdata1-0.715456047996451*(1.01333333333333+('Kitchen Sink 2'!xdata1-94.7494666666666)^2/1.65128470758762)^0.5</definedName>
    <definedName name="ydata1" hidden="1">0+1*[0]!xdata1-0.6729438461264*(1.01351351351351+([0]!xdata1-94.727972972973)^2/0.125990951806444)^0.5</definedName>
    <definedName name="ydata2" localSheetId="13" hidden="1">0+1*'ANOVA 5+'!xdata2+0.830170825248343*(1.015625+('ANOVA 5+'!xdata2-94.77890625)^2/3.41807627632747)^0.5</definedName>
    <definedName name="ydata2" localSheetId="10" hidden="1">0+1*'ANOVA Top 3'!xdata2+0.667714456012505*(1.01851851851852+('ANOVA Top 3'!xdata2-94.7125925925926)^2/1.66420987586442)^0.5</definedName>
    <definedName name="ydata2" localSheetId="38" hidden="1">0+1*'Best Model 2'!xdata2+0.710028551817343*(1.01333333333333+('Best Model 2'!xdata2-94.7494666666666)^2/1.52504175442045)^0.5</definedName>
    <definedName name="ydata2" localSheetId="37" hidden="1">0+1*'Best Model No Age'!xdata2+0.78444745696445*(1.01+('Best Model No Age'!xdata2-94.7949)^2/3.69686608358103)^0.5</definedName>
    <definedName name="ydata2" localSheetId="11" hidden="1">IF('Box Plots 5+'!xlstatbox2/2-INT('Box Plots 5+'!xlstatbox2/2)&lt;0.1,95.02,94.79)</definedName>
    <definedName name="ydata2" localSheetId="8" hidden="1">IF('Box Plots Top 3'!xlstatbox2/2-INT('Box Plots Top 3'!xlstatbox2/2)&lt;0.1,95.02,94.79)</definedName>
    <definedName name="ydata2" localSheetId="41" hidden="1">0+1*'Dist ANOVA'!xdata2+0.781046202532519*(1.01020408163265+('Dist ANOVA'!xdata2-94.7844897959184)^2/7.09614399528989)^0.5</definedName>
    <definedName name="ydata2" localSheetId="33" hidden="1">0+1*'Ind v. Dist ANOVA'!xdata2+0.788271235936599*(1.01+('Ind v. Dist ANOVA'!xdata2-94.7949)^2/3.38705149480243)^0.5</definedName>
    <definedName name="ydata2" localSheetId="34" hidden="1">IF('Ind v. Dist Box'!xlstatbox2/2-INT('Ind v. Dist Box'!xlstatbox2/2)&lt;0.1,95.35,94.69)</definedName>
    <definedName name="ydata2" localSheetId="40" hidden="1">0+1*'Kitchen Sink 2'!xdata2+0.715456047996451*(1.01333333333333+('Kitchen Sink 2'!xdata2-94.7494666666666)^2/1.65128470758762)^0.5</definedName>
    <definedName name="ydata2" hidden="1">0+1*[0]!xdata2+0.6729438461264*(1.01351351351351+([0]!xdata2-94.727972972973)^2/0.125990951806444)^0.5</definedName>
    <definedName name="ydata3" localSheetId="11" hidden="1">IF('Box Plots 5+'!xlstatbox3/2-INT('Box Plots 5+'!xlstatbox3/2)&lt;0.1,96.18,94.45)</definedName>
    <definedName name="ydata3" localSheetId="8" hidden="1">IF('Box Plots Top 3'!xlstatbox3/2-INT('Box Plots Top 3'!xlstatbox3/2)&lt;0.1,94.84,94.33)</definedName>
    <definedName name="ydata3" hidden="1">94.1135678969426+0.0128596024831613*[0]!xdata3-0.748852584646417*(1.01333333333333+([0]!xdata3-49.4493333333333)^2/2133.96746666667)^0.5</definedName>
    <definedName name="ydata4" localSheetId="11" hidden="1">IF('Box Plots 5+'!xlstatbox4/2-INT('Box Plots 5+'!xlstatbox4/2)&lt;0.1,94.84,94.33)</definedName>
    <definedName name="ydata4" hidden="1">94.1135678969426+0.0128596024831613*[0]!xdata4+0.748852584646417*(1.01333333333333+([0]!xdata4-49.4493333333333)^2/2133.96746666667)^0.5</definedName>
    <definedName name="ydata5" localSheetId="11" hidden="1">IF('Box Plots 5+'!xlstatbox5/2-INT('Box Plots 5+'!xlstatbox5/2)&lt;0.1,95.39,94.82)</definedName>
    <definedName name="ydata5" hidden="1">0+1*[0]!xdata5-0.748852584646417*(1.01333333333333+([0]!xdata5-94.7494666666666)^2/0.352892868420178)^0.5</definedName>
    <definedName name="ydata6" hidden="1">0+1*[0]!xdata6+0.748852584646417*(1.01333333333333+([0]!xdata6-94.7494666666666)^2/0.352892868420178)^0.5</definedName>
  </definedNames>
  <calcPr calcId="191028" concurrentCalc="0"/>
  <pivotCaches>
    <pivotCache cacheId="6376" r:id="rId48"/>
    <pivotCache cacheId="6377" r:id="rId49"/>
    <pivotCache cacheId="6378" r:id="rId50"/>
    <pivotCache cacheId="6379" r:id="rId5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7" i="42" l="1"/>
  <c r="V56" i="42"/>
  <c r="Q55" i="42"/>
  <c r="L55" i="42"/>
  <c r="J55" i="42"/>
  <c r="H55" i="42"/>
  <c r="F55" i="42"/>
  <c r="Q54" i="42"/>
  <c r="L54" i="42"/>
  <c r="J54" i="42"/>
  <c r="H54" i="42"/>
  <c r="F54" i="42"/>
  <c r="Q53" i="42"/>
  <c r="L53" i="42"/>
  <c r="J53" i="42"/>
  <c r="H53" i="42"/>
  <c r="F53" i="42"/>
  <c r="Q52" i="42"/>
  <c r="L52" i="42"/>
  <c r="J52" i="42"/>
  <c r="H52" i="42"/>
  <c r="F52" i="42"/>
  <c r="Q51" i="42"/>
  <c r="L51" i="42"/>
  <c r="J51" i="42"/>
  <c r="H51" i="42"/>
  <c r="F51" i="42"/>
  <c r="Q50" i="42"/>
  <c r="L50" i="42"/>
  <c r="J50" i="42"/>
  <c r="H50" i="42"/>
  <c r="F50" i="42"/>
  <c r="Q49" i="42"/>
  <c r="L49" i="42"/>
  <c r="J49" i="42"/>
  <c r="H49" i="42"/>
  <c r="F49" i="42"/>
  <c r="Q48" i="42"/>
  <c r="L48" i="42"/>
  <c r="J48" i="42"/>
  <c r="H48" i="42"/>
  <c r="F48" i="42"/>
  <c r="Q47" i="42"/>
  <c r="L47" i="42"/>
  <c r="J47" i="42"/>
  <c r="H47" i="42"/>
  <c r="F47" i="42"/>
  <c r="Q46" i="42"/>
  <c r="L46" i="42"/>
  <c r="J46" i="42"/>
  <c r="H46" i="42"/>
  <c r="F46" i="42"/>
  <c r="Q45" i="42"/>
  <c r="L45" i="42"/>
  <c r="J45" i="42"/>
  <c r="H45" i="42"/>
  <c r="F45" i="42"/>
  <c r="Q44" i="42"/>
  <c r="L44" i="42"/>
  <c r="J44" i="42"/>
  <c r="H44" i="42"/>
  <c r="F44" i="42"/>
  <c r="Q43" i="42"/>
  <c r="L43" i="42"/>
  <c r="J43" i="42"/>
  <c r="H43" i="42"/>
  <c r="F43" i="42"/>
  <c r="Q42" i="42"/>
  <c r="L42" i="42"/>
  <c r="J42" i="42"/>
  <c r="H42" i="42"/>
  <c r="F42" i="42"/>
  <c r="Q41" i="42"/>
  <c r="L41" i="42"/>
  <c r="J41" i="42"/>
  <c r="H41" i="42"/>
  <c r="F41" i="42"/>
  <c r="Q40" i="42"/>
  <c r="L40" i="42"/>
  <c r="J40" i="42"/>
  <c r="H40" i="42"/>
  <c r="F40" i="42"/>
  <c r="Q39" i="42"/>
  <c r="L39" i="42"/>
  <c r="J39" i="42"/>
  <c r="H39" i="42"/>
  <c r="F39" i="42"/>
  <c r="Q38" i="42"/>
  <c r="L38" i="42"/>
  <c r="J38" i="42"/>
  <c r="H38" i="42"/>
  <c r="F38" i="42"/>
  <c r="Q37" i="42"/>
  <c r="L37" i="42"/>
  <c r="J37" i="42"/>
  <c r="H37" i="42"/>
  <c r="F37" i="42"/>
  <c r="Q36" i="42"/>
  <c r="L36" i="42"/>
  <c r="J36" i="42"/>
  <c r="H36" i="42"/>
  <c r="F36" i="42"/>
  <c r="Q35" i="42"/>
  <c r="L35" i="42"/>
  <c r="J35" i="42"/>
  <c r="H35" i="42"/>
  <c r="F35" i="42"/>
  <c r="Q34" i="42"/>
  <c r="L34" i="42"/>
  <c r="J34" i="42"/>
  <c r="H34" i="42"/>
  <c r="F34" i="42"/>
  <c r="Q33" i="42"/>
  <c r="L33" i="42"/>
  <c r="J33" i="42"/>
  <c r="H33" i="42"/>
  <c r="F33" i="42"/>
  <c r="Q32" i="42"/>
  <c r="L32" i="42"/>
  <c r="J32" i="42"/>
  <c r="H32" i="42"/>
  <c r="F32" i="42"/>
  <c r="Q31" i="42"/>
  <c r="L31" i="42"/>
  <c r="J31" i="42"/>
  <c r="H31" i="42"/>
  <c r="F31" i="42"/>
  <c r="Q30" i="42"/>
  <c r="L30" i="42"/>
  <c r="J30" i="42"/>
  <c r="H30" i="42"/>
  <c r="F30" i="42"/>
  <c r="Q29" i="42"/>
  <c r="L29" i="42"/>
  <c r="J29" i="42"/>
  <c r="H29" i="42"/>
  <c r="F29" i="42"/>
  <c r="Q28" i="42"/>
  <c r="L28" i="42"/>
  <c r="J28" i="42"/>
  <c r="H28" i="42"/>
  <c r="F28" i="42"/>
  <c r="Q27" i="42"/>
  <c r="L27" i="42"/>
  <c r="J27" i="42"/>
  <c r="H27" i="42"/>
  <c r="F27" i="42"/>
  <c r="Q26" i="42"/>
  <c r="L26" i="42"/>
  <c r="J26" i="42"/>
  <c r="H26" i="42"/>
  <c r="F26" i="42"/>
  <c r="Q25" i="42"/>
  <c r="L25" i="42"/>
  <c r="J25" i="42"/>
  <c r="H25" i="42"/>
  <c r="F25" i="42"/>
  <c r="Q24" i="42"/>
  <c r="L24" i="42"/>
  <c r="J24" i="42"/>
  <c r="H24" i="42"/>
  <c r="F24" i="42"/>
  <c r="Q23" i="42"/>
  <c r="L23" i="42"/>
  <c r="J23" i="42"/>
  <c r="H23" i="42"/>
  <c r="F23" i="42"/>
  <c r="Q22" i="42"/>
  <c r="L22" i="42"/>
  <c r="J22" i="42"/>
  <c r="H22" i="42"/>
  <c r="F22" i="42"/>
  <c r="Q21" i="42"/>
  <c r="L21" i="42"/>
  <c r="J21" i="42"/>
  <c r="H21" i="42"/>
  <c r="F21" i="42"/>
  <c r="Q20" i="42"/>
  <c r="L20" i="42"/>
  <c r="J20" i="42"/>
  <c r="H20" i="42"/>
  <c r="F20" i="42"/>
  <c r="Q19" i="42"/>
  <c r="L19" i="42"/>
  <c r="J19" i="42"/>
  <c r="H19" i="42"/>
  <c r="F19" i="42"/>
  <c r="Q18" i="42"/>
  <c r="L18" i="42"/>
  <c r="J18" i="42"/>
  <c r="H18" i="42"/>
  <c r="F18" i="42"/>
  <c r="Q17" i="42"/>
  <c r="L17" i="42"/>
  <c r="J17" i="42"/>
  <c r="H17" i="42"/>
  <c r="F17" i="42"/>
  <c r="Q16" i="42"/>
  <c r="L16" i="42"/>
  <c r="J16" i="42"/>
  <c r="H16" i="42"/>
  <c r="F16" i="42"/>
  <c r="Q15" i="42"/>
  <c r="L15" i="42"/>
  <c r="J15" i="42"/>
  <c r="H15" i="42"/>
  <c r="F15" i="42"/>
  <c r="Q14" i="42"/>
  <c r="L14" i="42"/>
  <c r="J14" i="42"/>
  <c r="H14" i="42"/>
  <c r="F14" i="42"/>
  <c r="Q13" i="42"/>
  <c r="L13" i="42"/>
  <c r="J13" i="42"/>
  <c r="H13" i="42"/>
  <c r="F13" i="42"/>
  <c r="Q12" i="42"/>
  <c r="L12" i="42"/>
  <c r="J12" i="42"/>
  <c r="H12" i="42"/>
  <c r="F12" i="42"/>
  <c r="Q11" i="42"/>
  <c r="L11" i="42"/>
  <c r="J11" i="42"/>
  <c r="H11" i="42"/>
  <c r="F11" i="42"/>
  <c r="Q10" i="42"/>
  <c r="L10" i="42"/>
  <c r="J10" i="42"/>
  <c r="H10" i="42"/>
  <c r="F10" i="42"/>
  <c r="Q9" i="42"/>
  <c r="L9" i="42"/>
  <c r="J9" i="42"/>
  <c r="H9" i="42"/>
  <c r="F9" i="42"/>
  <c r="Q8" i="42"/>
  <c r="L8" i="42"/>
  <c r="J8" i="42"/>
  <c r="H8" i="42"/>
  <c r="F8" i="42"/>
  <c r="Q7" i="42"/>
  <c r="L7" i="42"/>
  <c r="J7" i="42"/>
  <c r="H7" i="42"/>
  <c r="F7" i="42"/>
  <c r="Q6" i="42"/>
  <c r="L6" i="42"/>
  <c r="J6" i="42"/>
  <c r="H6" i="42"/>
  <c r="F6" i="42"/>
  <c r="Q5" i="42"/>
  <c r="L5" i="42"/>
  <c r="J5" i="42"/>
  <c r="H5" i="42"/>
  <c r="F5" i="42"/>
  <c r="Q4" i="42"/>
  <c r="L4" i="42"/>
  <c r="J4" i="42"/>
  <c r="H4" i="42"/>
  <c r="F4" i="42"/>
  <c r="Q3" i="42"/>
  <c r="L3" i="42"/>
  <c r="J3" i="42"/>
  <c r="H3" i="42"/>
  <c r="F3" i="42"/>
  <c r="Q2" i="42"/>
  <c r="L2" i="42"/>
  <c r="J2" i="42"/>
  <c r="H2" i="42"/>
  <c r="F2" i="42"/>
  <c r="Q72" i="3"/>
  <c r="Q99" i="3"/>
  <c r="Q12" i="3"/>
  <c r="Q11"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3" i="3"/>
  <c r="Q74" i="3"/>
  <c r="Q75" i="3"/>
  <c r="Q76" i="3"/>
  <c r="Q77" i="3"/>
  <c r="Q78" i="3"/>
  <c r="Q79" i="3"/>
  <c r="Q80" i="3"/>
  <c r="Q81" i="3"/>
  <c r="Q82" i="3"/>
  <c r="Q83" i="3"/>
  <c r="Q84" i="3"/>
  <c r="Q85" i="3"/>
  <c r="Q86" i="3"/>
  <c r="Q87" i="3"/>
  <c r="Q88" i="3"/>
  <c r="Q89" i="3"/>
  <c r="Q90" i="3"/>
  <c r="Q91" i="3"/>
  <c r="Q92" i="3"/>
  <c r="Q93" i="3"/>
  <c r="Q94" i="3"/>
  <c r="Q95" i="3"/>
  <c r="Q96" i="3"/>
  <c r="Q97" i="3"/>
  <c r="Q98" i="3"/>
  <c r="Q100" i="3"/>
  <c r="Q101" i="3"/>
  <c r="Q3" i="3"/>
  <c r="Q4" i="3"/>
  <c r="Q5" i="3"/>
  <c r="Q6" i="3"/>
  <c r="Q7" i="3"/>
  <c r="Q8" i="3"/>
  <c r="Q9" i="3"/>
  <c r="Q10" i="3"/>
  <c r="Q13" i="3"/>
  <c r="Q14" i="3"/>
  <c r="Q15" i="3"/>
  <c r="Q2" i="3"/>
  <c r="V67" i="34"/>
  <c r="V66" i="34"/>
  <c r="Q21" i="34"/>
  <c r="L21" i="34"/>
  <c r="J21" i="34"/>
  <c r="H21" i="34"/>
  <c r="F21" i="34"/>
  <c r="Q60" i="34"/>
  <c r="L60" i="34"/>
  <c r="J60" i="34"/>
  <c r="H60" i="34"/>
  <c r="F60" i="34"/>
  <c r="Q59" i="34"/>
  <c r="L59" i="34"/>
  <c r="J59" i="34"/>
  <c r="H59" i="34"/>
  <c r="F59" i="34"/>
  <c r="Q65" i="34"/>
  <c r="L65" i="34"/>
  <c r="J65" i="34"/>
  <c r="H65" i="34"/>
  <c r="F65" i="34"/>
  <c r="Q42" i="34"/>
  <c r="L42" i="34"/>
  <c r="J42" i="34"/>
  <c r="H42" i="34"/>
  <c r="F42" i="34"/>
  <c r="Q58" i="34"/>
  <c r="L58" i="34"/>
  <c r="J58" i="34"/>
  <c r="H58" i="34"/>
  <c r="F58" i="34"/>
  <c r="Q20" i="34"/>
  <c r="L20" i="34"/>
  <c r="J20" i="34"/>
  <c r="H20" i="34"/>
  <c r="F20" i="34"/>
  <c r="Q19" i="34"/>
  <c r="L19" i="34"/>
  <c r="J19" i="34"/>
  <c r="H19" i="34"/>
  <c r="F19" i="34"/>
  <c r="Q18" i="34"/>
  <c r="L18" i="34"/>
  <c r="J18" i="34"/>
  <c r="H18" i="34"/>
  <c r="F18" i="34"/>
  <c r="Q57" i="34"/>
  <c r="L57" i="34"/>
  <c r="J57" i="34"/>
  <c r="H57" i="34"/>
  <c r="F57" i="34"/>
  <c r="Q56" i="34"/>
  <c r="L56" i="34"/>
  <c r="J56" i="34"/>
  <c r="H56" i="34"/>
  <c r="F56" i="34"/>
  <c r="Q55" i="34"/>
  <c r="L55" i="34"/>
  <c r="J55" i="34"/>
  <c r="H55" i="34"/>
  <c r="F55" i="34"/>
  <c r="Q17" i="34"/>
  <c r="L17" i="34"/>
  <c r="J17" i="34"/>
  <c r="H17" i="34"/>
  <c r="F17" i="34"/>
  <c r="Q16" i="34"/>
  <c r="L16" i="34"/>
  <c r="J16" i="34"/>
  <c r="H16" i="34"/>
  <c r="F16" i="34"/>
  <c r="Q15" i="34"/>
  <c r="L15" i="34"/>
  <c r="J15" i="34"/>
  <c r="H15" i="34"/>
  <c r="F15" i="34"/>
  <c r="Q14" i="34"/>
  <c r="L14" i="34"/>
  <c r="J14" i="34"/>
  <c r="H14" i="34"/>
  <c r="F14" i="34"/>
  <c r="Q47" i="34"/>
  <c r="L47" i="34"/>
  <c r="J47" i="34"/>
  <c r="H47" i="34"/>
  <c r="F47" i="34"/>
  <c r="Q13" i="34"/>
  <c r="L13" i="34"/>
  <c r="J13" i="34"/>
  <c r="H13" i="34"/>
  <c r="F13" i="34"/>
  <c r="Q12" i="34"/>
  <c r="L12" i="34"/>
  <c r="J12" i="34"/>
  <c r="H12" i="34"/>
  <c r="F12" i="34"/>
  <c r="Q11" i="34"/>
  <c r="L11" i="34"/>
  <c r="J11" i="34"/>
  <c r="H11" i="34"/>
  <c r="F11" i="34"/>
  <c r="Q46" i="34"/>
  <c r="L46" i="34"/>
  <c r="J46" i="34"/>
  <c r="H46" i="34"/>
  <c r="F46" i="34"/>
  <c r="Q10" i="34"/>
  <c r="L10" i="34"/>
  <c r="J10" i="34"/>
  <c r="H10" i="34"/>
  <c r="F10" i="34"/>
  <c r="Q9" i="34"/>
  <c r="L9" i="34"/>
  <c r="J9" i="34"/>
  <c r="H9" i="34"/>
  <c r="F9" i="34"/>
  <c r="Q8" i="34"/>
  <c r="L8" i="34"/>
  <c r="J8" i="34"/>
  <c r="H8" i="34"/>
  <c r="F8" i="34"/>
  <c r="Q54" i="34"/>
  <c r="L54" i="34"/>
  <c r="J54" i="34"/>
  <c r="H54" i="34"/>
  <c r="F54" i="34"/>
  <c r="Q41" i="34"/>
  <c r="L41" i="34"/>
  <c r="J41" i="34"/>
  <c r="H41" i="34"/>
  <c r="F41" i="34"/>
  <c r="Q7" i="34"/>
  <c r="L7" i="34"/>
  <c r="J7" i="34"/>
  <c r="H7" i="34"/>
  <c r="F7" i="34"/>
  <c r="Q40" i="34"/>
  <c r="L40" i="34"/>
  <c r="J40" i="34"/>
  <c r="H40" i="34"/>
  <c r="F40" i="34"/>
  <c r="Q6" i="34"/>
  <c r="L6" i="34"/>
  <c r="J6" i="34"/>
  <c r="H6" i="34"/>
  <c r="F6" i="34"/>
  <c r="Q53" i="34"/>
  <c r="L53" i="34"/>
  <c r="J53" i="34"/>
  <c r="H53" i="34"/>
  <c r="F53" i="34"/>
  <c r="Q39" i="34"/>
  <c r="L39" i="34"/>
  <c r="J39" i="34"/>
  <c r="H39" i="34"/>
  <c r="F39" i="34"/>
  <c r="Q38" i="34"/>
  <c r="L38" i="34"/>
  <c r="J38" i="34"/>
  <c r="H38" i="34"/>
  <c r="F38" i="34"/>
  <c r="Q5" i="34"/>
  <c r="L5" i="34"/>
  <c r="J5" i="34"/>
  <c r="H5" i="34"/>
  <c r="F5" i="34"/>
  <c r="Q37" i="34"/>
  <c r="L37" i="34"/>
  <c r="J37" i="34"/>
  <c r="H37" i="34"/>
  <c r="F37" i="34"/>
  <c r="Q52" i="34"/>
  <c r="L52" i="34"/>
  <c r="J52" i="34"/>
  <c r="H52" i="34"/>
  <c r="F52" i="34"/>
  <c r="Q36" i="34"/>
  <c r="L36" i="34"/>
  <c r="J36" i="34"/>
  <c r="H36" i="34"/>
  <c r="F36" i="34"/>
  <c r="Q64" i="34"/>
  <c r="L64" i="34"/>
  <c r="J64" i="34"/>
  <c r="H64" i="34"/>
  <c r="F64" i="34"/>
  <c r="Q35" i="34"/>
  <c r="L35" i="34"/>
  <c r="J35" i="34"/>
  <c r="H35" i="34"/>
  <c r="F35" i="34"/>
  <c r="Q63" i="34"/>
  <c r="L63" i="34"/>
  <c r="J63" i="34"/>
  <c r="H63" i="34"/>
  <c r="F63" i="34"/>
  <c r="Q51" i="34"/>
  <c r="L51" i="34"/>
  <c r="J51" i="34"/>
  <c r="H51" i="34"/>
  <c r="F51" i="34"/>
  <c r="Q34" i="34"/>
  <c r="L34" i="34"/>
  <c r="J34" i="34"/>
  <c r="H34" i="34"/>
  <c r="F34" i="34"/>
  <c r="Q33" i="34"/>
  <c r="L33" i="34"/>
  <c r="J33" i="34"/>
  <c r="H33" i="34"/>
  <c r="F33" i="34"/>
  <c r="Q50" i="34"/>
  <c r="L50" i="34"/>
  <c r="J50" i="34"/>
  <c r="H50" i="34"/>
  <c r="F50" i="34"/>
  <c r="Q32" i="34"/>
  <c r="L32" i="34"/>
  <c r="J32" i="34"/>
  <c r="H32" i="34"/>
  <c r="F32" i="34"/>
  <c r="Q31" i="34"/>
  <c r="L31" i="34"/>
  <c r="J31" i="34"/>
  <c r="H31" i="34"/>
  <c r="F31" i="34"/>
  <c r="Q30" i="34"/>
  <c r="L30" i="34"/>
  <c r="J30" i="34"/>
  <c r="H30" i="34"/>
  <c r="F30" i="34"/>
  <c r="Q29" i="34"/>
  <c r="L29" i="34"/>
  <c r="J29" i="34"/>
  <c r="H29" i="34"/>
  <c r="F29" i="34"/>
  <c r="Q28" i="34"/>
  <c r="L28" i="34"/>
  <c r="J28" i="34"/>
  <c r="H28" i="34"/>
  <c r="F28" i="34"/>
  <c r="Q4" i="34"/>
  <c r="L4" i="34"/>
  <c r="J4" i="34"/>
  <c r="H4" i="34"/>
  <c r="F4" i="34"/>
  <c r="Q27" i="34"/>
  <c r="L27" i="34"/>
  <c r="J27" i="34"/>
  <c r="H27" i="34"/>
  <c r="F27" i="34"/>
  <c r="Q45" i="34"/>
  <c r="L45" i="34"/>
  <c r="J45" i="34"/>
  <c r="H45" i="34"/>
  <c r="F45" i="34"/>
  <c r="Q49" i="34"/>
  <c r="L49" i="34"/>
  <c r="J49" i="34"/>
  <c r="H49" i="34"/>
  <c r="F49" i="34"/>
  <c r="Q26" i="34"/>
  <c r="L26" i="34"/>
  <c r="J26" i="34"/>
  <c r="H26" i="34"/>
  <c r="F26" i="34"/>
  <c r="Q3" i="34"/>
  <c r="L3" i="34"/>
  <c r="J3" i="34"/>
  <c r="H3" i="34"/>
  <c r="F3" i="34"/>
  <c r="Q25" i="34"/>
  <c r="L25" i="34"/>
  <c r="J25" i="34"/>
  <c r="H25" i="34"/>
  <c r="F25" i="34"/>
  <c r="Q24" i="34"/>
  <c r="L24" i="34"/>
  <c r="J24" i="34"/>
  <c r="H24" i="34"/>
  <c r="F24" i="34"/>
  <c r="Q48" i="34"/>
  <c r="L48" i="34"/>
  <c r="J48" i="34"/>
  <c r="H48" i="34"/>
  <c r="F48" i="34"/>
  <c r="Q23" i="34"/>
  <c r="L23" i="34"/>
  <c r="J23" i="34"/>
  <c r="H23" i="34"/>
  <c r="F23" i="34"/>
  <c r="Q62" i="34"/>
  <c r="L62" i="34"/>
  <c r="J62" i="34"/>
  <c r="H62" i="34"/>
  <c r="F62" i="34"/>
  <c r="Q2" i="34"/>
  <c r="L2" i="34"/>
  <c r="J2" i="34"/>
  <c r="H2" i="34"/>
  <c r="F2" i="34"/>
  <c r="Q61" i="34"/>
  <c r="L61" i="34"/>
  <c r="J61" i="34"/>
  <c r="H61" i="34"/>
  <c r="F61" i="34"/>
  <c r="Q22" i="34"/>
  <c r="L22" i="34"/>
  <c r="J22" i="34"/>
  <c r="H22" i="34"/>
  <c r="F22" i="34"/>
  <c r="Q44" i="34"/>
  <c r="L44" i="34"/>
  <c r="J44" i="34"/>
  <c r="H44" i="34"/>
  <c r="F44" i="34"/>
  <c r="Q43" i="34"/>
  <c r="L43" i="34"/>
  <c r="J43" i="34"/>
  <c r="H43" i="34"/>
  <c r="F43" i="34"/>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 i="11"/>
  <c r="R15" i="11"/>
  <c r="R27" i="11"/>
  <c r="R28" i="11"/>
  <c r="R29" i="11"/>
  <c r="R30" i="11"/>
  <c r="R31" i="11"/>
  <c r="R32" i="11"/>
  <c r="R33" i="11"/>
  <c r="R35" i="11"/>
  <c r="R36" i="11"/>
  <c r="R37" i="11"/>
  <c r="R38" i="11"/>
  <c r="R39" i="11"/>
  <c r="R41" i="11"/>
  <c r="R42" i="11"/>
  <c r="R43" i="11"/>
  <c r="R44" i="11"/>
  <c r="R45" i="11"/>
  <c r="R47" i="11"/>
  <c r="R49" i="11"/>
  <c r="R50" i="11"/>
  <c r="R51" i="11"/>
  <c r="R52" i="11"/>
  <c r="R54" i="11"/>
  <c r="R55" i="11"/>
  <c r="R56" i="11"/>
  <c r="R57" i="11"/>
  <c r="R58" i="11"/>
  <c r="R59" i="11"/>
  <c r="R60" i="11"/>
  <c r="R61" i="11"/>
  <c r="R62" i="11"/>
  <c r="R63" i="11"/>
  <c r="R64" i="11"/>
  <c r="R65" i="11"/>
  <c r="R66" i="11"/>
  <c r="R68" i="11"/>
  <c r="R69" i="11"/>
  <c r="R70" i="11"/>
  <c r="R71" i="11"/>
  <c r="R72" i="11"/>
  <c r="R74" i="11"/>
  <c r="R75" i="11"/>
  <c r="R76" i="11"/>
  <c r="R78" i="11"/>
  <c r="R80" i="11"/>
  <c r="R81" i="11"/>
  <c r="R82" i="11"/>
  <c r="R83" i="11"/>
  <c r="R84" i="11"/>
  <c r="R85" i="11"/>
  <c r="R86" i="11"/>
  <c r="R87" i="11"/>
  <c r="R88" i="11"/>
  <c r="R89" i="11"/>
  <c r="R90" i="11"/>
  <c r="R91" i="11"/>
  <c r="R92" i="11"/>
  <c r="R93" i="11"/>
  <c r="R94" i="11"/>
  <c r="R95" i="11"/>
  <c r="R96"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R140" i="11"/>
  <c r="R141" i="11"/>
  <c r="R142" i="11"/>
  <c r="R143" i="11"/>
  <c r="R144" i="11"/>
  <c r="R145" i="11"/>
  <c r="R146" i="11"/>
  <c r="R147" i="11"/>
  <c r="R148" i="11"/>
  <c r="R149" i="11"/>
  <c r="R150" i="11"/>
  <c r="R151" i="11"/>
  <c r="R152" i="11"/>
  <c r="R153" i="11"/>
  <c r="R154" i="11"/>
  <c r="R155" i="11"/>
  <c r="R156" i="11"/>
  <c r="R157" i="11"/>
  <c r="R158" i="11"/>
  <c r="R159" i="11"/>
  <c r="R160" i="11"/>
  <c r="R161" i="11"/>
  <c r="R162" i="11"/>
  <c r="R163" i="11"/>
  <c r="R164" i="11"/>
  <c r="R165" i="11"/>
  <c r="R166" i="11"/>
  <c r="R167" i="11"/>
  <c r="R168" i="11"/>
  <c r="R169" i="11"/>
  <c r="R170" i="11"/>
  <c r="R171" i="11"/>
  <c r="R172" i="11"/>
  <c r="R174" i="11"/>
  <c r="R175" i="11"/>
  <c r="R176" i="11"/>
  <c r="R177" i="11"/>
  <c r="R178" i="11"/>
  <c r="R179" i="11"/>
  <c r="R180" i="11"/>
  <c r="R181" i="11"/>
  <c r="R182" i="11"/>
  <c r="R183" i="11"/>
  <c r="R184" i="11"/>
  <c r="R185" i="11"/>
  <c r="R186" i="11"/>
  <c r="R187" i="11"/>
  <c r="R188" i="11"/>
  <c r="R189" i="11"/>
  <c r="R190" i="11"/>
  <c r="R191" i="11"/>
  <c r="R192" i="11"/>
  <c r="R193" i="11"/>
  <c r="R194" i="11"/>
  <c r="R195" i="11"/>
  <c r="R196" i="11"/>
  <c r="R198" i="11"/>
  <c r="R199" i="11"/>
  <c r="R200" i="11"/>
  <c r="R201" i="11"/>
  <c r="R3" i="11"/>
  <c r="R4" i="11"/>
  <c r="R5" i="11"/>
  <c r="R6" i="11"/>
  <c r="R7" i="11"/>
  <c r="R11" i="11"/>
  <c r="R12" i="11"/>
  <c r="R13" i="11"/>
  <c r="R17" i="11"/>
  <c r="R18" i="11"/>
  <c r="R19" i="11"/>
  <c r="R20" i="11"/>
  <c r="R21" i="11"/>
  <c r="R22" i="11"/>
  <c r="R23" i="11"/>
  <c r="R24" i="11"/>
  <c r="R25" i="1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100" i="3"/>
  <c r="L101" i="3"/>
  <c r="L9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100" i="3"/>
  <c r="J101" i="3"/>
  <c r="J9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100" i="3"/>
  <c r="H101" i="3"/>
  <c r="H99"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100" i="3"/>
  <c r="F101" i="3"/>
  <c r="F99" i="3"/>
  <c r="F2" i="3"/>
  <c r="H9" i="2"/>
  <c r="H10" i="2"/>
  <c r="H15" i="2"/>
  <c r="H21" i="2"/>
  <c r="H30" i="2"/>
  <c r="H32" i="2"/>
  <c r="H48" i="2"/>
  <c r="H53" i="2"/>
  <c r="H69" i="2"/>
  <c r="H73" i="2"/>
  <c r="H91" i="2"/>
  <c r="H99" i="2"/>
  <c r="H3" i="2"/>
  <c r="H4" i="2"/>
  <c r="H5" i="2"/>
  <c r="H6" i="2"/>
  <c r="H7" i="2"/>
  <c r="H8" i="2"/>
  <c r="H11" i="2"/>
  <c r="H12" i="2"/>
  <c r="H13" i="2"/>
  <c r="H14" i="2"/>
  <c r="H16" i="2"/>
  <c r="H17" i="2"/>
  <c r="H18" i="2"/>
  <c r="H19" i="2"/>
  <c r="H20" i="2"/>
  <c r="H22" i="2"/>
  <c r="H23" i="2"/>
  <c r="H24" i="2"/>
  <c r="H25" i="2"/>
  <c r="H26" i="2"/>
  <c r="H27" i="2"/>
  <c r="H28" i="2"/>
  <c r="H29" i="2"/>
  <c r="H31" i="2"/>
  <c r="H33" i="2"/>
  <c r="H34" i="2"/>
  <c r="H35" i="2"/>
  <c r="H36" i="2"/>
  <c r="H37" i="2"/>
  <c r="H38" i="2"/>
  <c r="H39" i="2"/>
  <c r="H40" i="2"/>
  <c r="H41" i="2"/>
  <c r="H42" i="2"/>
  <c r="H43" i="2"/>
  <c r="H44" i="2"/>
  <c r="H45" i="2"/>
  <c r="H46" i="2"/>
  <c r="H47" i="2"/>
  <c r="H49" i="2"/>
  <c r="H50" i="2"/>
  <c r="H51" i="2"/>
  <c r="H52" i="2"/>
  <c r="H54" i="2"/>
  <c r="H55" i="2"/>
  <c r="H56" i="2"/>
  <c r="H57" i="2"/>
  <c r="H58" i="2"/>
  <c r="H59" i="2"/>
  <c r="H60" i="2"/>
  <c r="H61" i="2"/>
  <c r="H62" i="2"/>
  <c r="H63" i="2"/>
  <c r="H64" i="2"/>
  <c r="H65" i="2"/>
  <c r="H66" i="2"/>
  <c r="H67" i="2"/>
  <c r="H68" i="2"/>
  <c r="H70" i="2"/>
  <c r="H71" i="2"/>
  <c r="H72" i="2"/>
  <c r="H74" i="2"/>
  <c r="H75" i="2"/>
  <c r="H76" i="2"/>
  <c r="H77" i="2"/>
  <c r="H78" i="2"/>
  <c r="H79" i="2"/>
  <c r="H80" i="2"/>
  <c r="H81" i="2"/>
  <c r="H82" i="2"/>
  <c r="H83" i="2"/>
  <c r="H84" i="2"/>
  <c r="H85" i="2"/>
  <c r="H86" i="2"/>
  <c r="H87" i="2"/>
  <c r="H88" i="2"/>
  <c r="H89" i="2"/>
  <c r="H90" i="2"/>
  <c r="H92" i="2"/>
  <c r="H93" i="2"/>
  <c r="H94" i="2"/>
  <c r="H95" i="2"/>
  <c r="H96" i="2"/>
  <c r="H97" i="2"/>
  <c r="H98" i="2"/>
  <c r="H100" i="2"/>
  <c r="H101" i="2"/>
  <c r="H2" i="2"/>
  <c r="F102" i="2"/>
  <c r="R5" i="3"/>
  <c r="R2" i="3"/>
  <c r="R3" i="3"/>
  <c r="R4" i="3"/>
  <c r="R6" i="3"/>
  <c r="R7" i="3"/>
  <c r="R8" i="3"/>
  <c r="R9" i="3"/>
  <c r="R11" i="3"/>
  <c r="R12" i="3"/>
  <c r="R13" i="3"/>
  <c r="R14" i="3"/>
  <c r="R15" i="3"/>
  <c r="R16"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100" i="3"/>
  <c r="R101" i="3"/>
  <c r="R99" i="3"/>
  <c r="P2" i="2"/>
  <c r="P3" i="2"/>
  <c r="P4" i="2"/>
  <c r="P6" i="2"/>
  <c r="P7" i="2"/>
  <c r="P8" i="2"/>
  <c r="P9" i="2"/>
  <c r="P10" i="2"/>
  <c r="P11" i="2"/>
  <c r="P12" i="2"/>
  <c r="P14" i="2"/>
  <c r="P16" i="2"/>
  <c r="P19" i="2"/>
  <c r="P20" i="2"/>
  <c r="P21" i="2"/>
  <c r="P22" i="2"/>
  <c r="P24" i="2"/>
  <c r="P25" i="2"/>
  <c r="P27" i="2"/>
  <c r="P28" i="2"/>
  <c r="P30" i="2"/>
  <c r="P31" i="2"/>
  <c r="P32" i="2"/>
  <c r="P33" i="2"/>
  <c r="P35" i="2"/>
  <c r="P36" i="2"/>
  <c r="P37" i="2"/>
  <c r="P38" i="2"/>
  <c r="P39" i="2"/>
  <c r="P40" i="2"/>
  <c r="P41" i="2"/>
  <c r="P43" i="2"/>
  <c r="P45" i="2"/>
  <c r="P46" i="2"/>
  <c r="P47" i="2"/>
  <c r="P49" i="2"/>
  <c r="P51" i="2"/>
  <c r="P52" i="2"/>
  <c r="P53" i="2"/>
  <c r="P54" i="2"/>
  <c r="P55" i="2"/>
  <c r="P56" i="2"/>
  <c r="P57" i="2"/>
  <c r="P59" i="2"/>
  <c r="P60" i="2"/>
  <c r="P61" i="2"/>
  <c r="P62" i="2"/>
  <c r="P63" i="2"/>
  <c r="P65" i="2"/>
  <c r="P66" i="2"/>
  <c r="P67" i="2"/>
  <c r="P70" i="2"/>
  <c r="P71" i="2"/>
  <c r="P72" i="2"/>
  <c r="P73" i="2"/>
  <c r="P76" i="2"/>
  <c r="P77" i="2"/>
  <c r="P78" i="2"/>
  <c r="P79" i="2"/>
  <c r="P80" i="2"/>
  <c r="P81" i="2"/>
  <c r="P82" i="2"/>
  <c r="P86" i="2"/>
  <c r="P87" i="2"/>
  <c r="P88" i="2"/>
  <c r="P89" i="2"/>
  <c r="P90" i="2"/>
  <c r="P91" i="2"/>
  <c r="P94" i="2"/>
  <c r="P96" i="2"/>
  <c r="P9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Drew Stachowiak</author>
  </authors>
  <commentList>
    <comment ref="C248" authorId="0" shapeId="0" xr:uid="{25C75CED-1DE5-475C-AD4C-A820F09B6CF4}">
      <text>
        <r>
          <rPr>
            <sz val="9"/>
            <color indexed="81"/>
            <rFont val="Tahoma"/>
            <family val="2"/>
          </rPr>
          <t>[B]</t>
        </r>
      </text>
    </comment>
    <comment ref="C249" authorId="0" shapeId="0" xr:uid="{344C9703-401C-426E-AA33-4C42B32D1475}">
      <text>
        <r>
          <rPr>
            <sz val="9"/>
            <color indexed="81"/>
            <rFont val="Tahoma"/>
            <family val="2"/>
          </rPr>
          <t>[A]</t>
        </r>
      </text>
    </comment>
    <comment ref="C250" authorId="0" shapeId="0" xr:uid="{8C682C18-A3F7-4704-A7EC-FD63E9481391}">
      <text>
        <r>
          <rPr>
            <sz val="9"/>
            <color indexed="81"/>
            <rFont val="Tahoma"/>
            <family val="2"/>
          </rPr>
          <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Drew Stachowiak</author>
  </authors>
  <commentList>
    <comment ref="C281" authorId="0" shapeId="0" xr:uid="{ABED7B01-9BC8-4ECA-92AC-7AA8854A5139}">
      <text>
        <r>
          <rPr>
            <sz val="9"/>
            <color indexed="81"/>
            <rFont val="Tahoma"/>
            <family val="2"/>
          </rPr>
          <t>[B]</t>
        </r>
      </text>
    </comment>
    <comment ref="C282" authorId="0" shapeId="0" xr:uid="{47804AFB-C546-49F6-BA52-C395B5EA8FE3}">
      <text>
        <r>
          <rPr>
            <sz val="9"/>
            <color indexed="81"/>
            <rFont val="Tahoma"/>
            <family val="2"/>
          </rPr>
          <t>[AB]</t>
        </r>
      </text>
    </comment>
    <comment ref="C283" authorId="0" shapeId="0" xr:uid="{68DBF71A-4F9A-41C6-B12B-CDFD108A6A1E}">
      <text>
        <r>
          <rPr>
            <sz val="9"/>
            <color indexed="81"/>
            <rFont val="Tahoma"/>
            <family val="2"/>
          </rPr>
          <t>[AB]</t>
        </r>
      </text>
    </comment>
    <comment ref="C284" authorId="0" shapeId="0" xr:uid="{983B7C24-892E-465E-90D5-33766EB7659C}">
      <text>
        <r>
          <rPr>
            <sz val="9"/>
            <color indexed="81"/>
            <rFont val="Tahoma"/>
            <family val="2"/>
          </rPr>
          <t>[A]</t>
        </r>
      </text>
    </comment>
    <comment ref="C285" authorId="0" shapeId="0" xr:uid="{1252957F-4D5B-4A73-89C3-0392661B4582}">
      <text>
        <r>
          <rPr>
            <sz val="9"/>
            <color indexed="81"/>
            <rFont val="Tahoma"/>
            <family val="2"/>
          </rPr>
          <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Drew Stachowiak</author>
  </authors>
  <commentList>
    <comment ref="C286" authorId="0" shapeId="0" xr:uid="{A80A3A11-56C9-457C-B231-F9F5DF9DB2D6}">
      <text>
        <r>
          <rPr>
            <sz val="9"/>
            <color indexed="81"/>
            <rFont val="Tahoma"/>
            <family val="2"/>
          </rPr>
          <t>[B]</t>
        </r>
      </text>
    </comment>
    <comment ref="C287" authorId="0" shapeId="0" xr:uid="{42AE9C85-1377-4D79-8C39-E7835B059DC6}">
      <text>
        <r>
          <rPr>
            <sz val="9"/>
            <color indexed="81"/>
            <rFont val="Tahoma"/>
            <family val="2"/>
          </rPr>
          <t>[A]</t>
        </r>
      </text>
    </comment>
  </commentList>
</comments>
</file>

<file path=xl/sharedStrings.xml><?xml version="1.0" encoding="utf-8"?>
<sst xmlns="http://schemas.openxmlformats.org/spreadsheetml/2006/main" count="9805" uniqueCount="1758">
  <si>
    <t>Top List # (ID)</t>
  </si>
  <si>
    <t>Whiskey Name</t>
  </si>
  <si>
    <t>Whiskey URL (ID)</t>
  </si>
  <si>
    <t>Stated Age</t>
  </si>
  <si>
    <t>ABV (%)</t>
  </si>
  <si>
    <t>ABV_Clean</t>
  </si>
  <si>
    <t>Bottle Size</t>
  </si>
  <si>
    <t>BottleSize_Clean</t>
  </si>
  <si>
    <t>Reviewer Rating (0-100)</t>
  </si>
  <si>
    <t>Reviewer Rating (0-100)_Clean</t>
  </si>
  <si>
    <t xml:space="preserve">Reviews </t>
  </si>
  <si>
    <t>Reviews_Clean</t>
  </si>
  <si>
    <t>Name</t>
  </si>
  <si>
    <t>Category</t>
  </si>
  <si>
    <t>Distillery</t>
  </si>
  <si>
    <t>Bottler</t>
  </si>
  <si>
    <t>Dist/Ind</t>
  </si>
  <si>
    <t>Bottler_Clean</t>
  </si>
  <si>
    <t>Cask Type</t>
  </si>
  <si>
    <t>Stated Age_2</t>
  </si>
  <si>
    <t>Age_Clean</t>
  </si>
  <si>
    <t>Average Value</t>
  </si>
  <si>
    <t>Average Value Clean</t>
  </si>
  <si>
    <t>Currency</t>
  </si>
  <si>
    <t>Chocolate</t>
  </si>
  <si>
    <t>Coal-gas</t>
  </si>
  <si>
    <t>Cooked</t>
  </si>
  <si>
    <t>Nutty</t>
  </si>
  <si>
    <t>Oily</t>
  </si>
  <si>
    <t>Sandy</t>
  </si>
  <si>
    <t>Honey</t>
  </si>
  <si>
    <t>Solvent</t>
  </si>
  <si>
    <t>Citric</t>
  </si>
  <si>
    <t>Mash</t>
  </si>
  <si>
    <t>Vegetable</t>
  </si>
  <si>
    <t>Dried</t>
  </si>
  <si>
    <t>Fragant</t>
  </si>
  <si>
    <t>Fresh</t>
  </si>
  <si>
    <t>Green-House</t>
  </si>
  <si>
    <t>Hay-like</t>
  </si>
  <si>
    <t>Husky</t>
  </si>
  <si>
    <t>Kippery</t>
  </si>
  <si>
    <t>Leafy</t>
  </si>
  <si>
    <t>Leathery</t>
  </si>
  <si>
    <t>Malt-Extract</t>
  </si>
  <si>
    <t>Medicinal</t>
  </si>
  <si>
    <t>Mossy</t>
  </si>
  <si>
    <t>New-Wood</t>
  </si>
  <si>
    <t>Plastic</t>
  </si>
  <si>
    <t>Rubbery</t>
  </si>
  <si>
    <t>Sherried</t>
  </si>
  <si>
    <t>Smokey</t>
  </si>
  <si>
    <t>Sweaty</t>
  </si>
  <si>
    <t>Toasted</t>
  </si>
  <si>
    <t>Tobacco</t>
  </si>
  <si>
    <t>Vanilla</t>
  </si>
  <si>
    <t>Vegetative</t>
  </si>
  <si>
    <t>Yeasty</t>
  </si>
  <si>
    <t>Dried-Fruit</t>
  </si>
  <si>
    <t>Fresh-Fruit</t>
  </si>
  <si>
    <t>Old-Wood</t>
  </si>
  <si>
    <t xml:space="preserve">1	</t>
  </si>
  <si>
    <t xml:space="preserve">Laphroaig 1967 RWD </t>
  </si>
  <si>
    <t>https://www.whiskybase.com/whiskies/whisky/24413/laphroaig-1967-rwd</t>
  </si>
  <si>
    <t xml:space="preserve">57.0 % Vol.	</t>
  </si>
  <si>
    <t xml:space="preserve">750 ml	</t>
  </si>
  <si>
    <t xml:space="preserve">96.34	</t>
  </si>
  <si>
    <t xml:space="preserve">66	</t>
  </si>
  <si>
    <t>Laphroaig 1967 RWD</t>
  </si>
  <si>
    <t>Single Malt</t>
  </si>
  <si>
    <t>Laphroaig</t>
  </si>
  <si>
    <t>R. W. Duthie &amp; Co. (RWD)</t>
  </si>
  <si>
    <t>Sherry Casks</t>
  </si>
  <si>
    <t>15 years old</t>
  </si>
  <si>
    <t>€ 46.833,33</t>
  </si>
  <si>
    <t xml:space="preserve">€ </t>
  </si>
  <si>
    <t xml:space="preserve">2	</t>
  </si>
  <si>
    <t xml:space="preserve">Laphroaig 1970 RWD </t>
  </si>
  <si>
    <t>https://www.whiskybase.com/whiskies/whisky/23249/laphroaig-1970-rwd</t>
  </si>
  <si>
    <t xml:space="preserve">57.1 % Vol.	</t>
  </si>
  <si>
    <t xml:space="preserve">700 ml	</t>
  </si>
  <si>
    <t xml:space="preserve">96.18	</t>
  </si>
  <si>
    <t xml:space="preserve">41	</t>
  </si>
  <si>
    <t>Laphroaig 1970 RWD</t>
  </si>
  <si>
    <t>€ 8.999,00</t>
  </si>
  <si>
    <t xml:space="preserve">3	</t>
  </si>
  <si>
    <t xml:space="preserve">Strathisla 1967 RWD </t>
  </si>
  <si>
    <t>https://www.whiskybase.com/whiskies/whisky/12078/strathisla-1967-rwd</t>
  </si>
  <si>
    <t xml:space="preserve">96.16	</t>
  </si>
  <si>
    <t xml:space="preserve">53	</t>
  </si>
  <si>
    <t>Strathisla 1967 RWD</t>
  </si>
  <si>
    <t>Strathisla</t>
  </si>
  <si>
    <t>Sherry Wood</t>
  </si>
  <si>
    <t>€ 3.300,00</t>
  </si>
  <si>
    <t xml:space="preserve">4	</t>
  </si>
  <si>
    <t>Bowmore 1966 Sa Bouquet</t>
  </si>
  <si>
    <t>https://www.whiskybase.com/whiskies/whisky/8854/bowmore-1966-sa</t>
  </si>
  <si>
    <t xml:space="preserve">53.0 % Vol.	</t>
  </si>
  <si>
    <t xml:space="preserve">96.08	</t>
  </si>
  <si>
    <t xml:space="preserve">93	</t>
  </si>
  <si>
    <t>Bowmore 1966 Sa</t>
  </si>
  <si>
    <t>Bowmore</t>
  </si>
  <si>
    <t>Samaroli (Sa)</t>
  </si>
  <si>
    <t>€ 31.960,14</t>
  </si>
  <si>
    <t xml:space="preserve">5	</t>
  </si>
  <si>
    <t>Springbank 100 Proof Imported by Samaroli</t>
  </si>
  <si>
    <t>https://www.whiskybase.com/whiskies/whisky/9260/springbank-100-proof</t>
  </si>
  <si>
    <t xml:space="preserve">95.61	</t>
  </si>
  <si>
    <t xml:space="preserve">141	</t>
  </si>
  <si>
    <t>Springbank 100 Proof</t>
  </si>
  <si>
    <t>Springbank</t>
  </si>
  <si>
    <t>Distillery Bottling</t>
  </si>
  <si>
    <t>12 years old</t>
  </si>
  <si>
    <t>€ 6.373,75</t>
  </si>
  <si>
    <t xml:space="preserve">6	</t>
  </si>
  <si>
    <t xml:space="preserve">Ardbeg 1976 </t>
  </si>
  <si>
    <t>https://www.whiskybase.com/whiskies/whisky/1292/ardbeg-1976</t>
  </si>
  <si>
    <t xml:space="preserve">54.5 % Vol.	</t>
  </si>
  <si>
    <t xml:space="preserve">95.41	</t>
  </si>
  <si>
    <t xml:space="preserve">98	</t>
  </si>
  <si>
    <t>Ardbeg 1976</t>
  </si>
  <si>
    <t>Ardbeg</t>
  </si>
  <si>
    <t>Sherry Butt</t>
  </si>
  <si>
    <t>25 years old</t>
  </si>
  <si>
    <t>€ 3.778,54</t>
  </si>
  <si>
    <t xml:space="preserve">7	</t>
  </si>
  <si>
    <t>Springbank 1969 SV Cask Strength Collection</t>
  </si>
  <si>
    <t>https://www.whiskybase.com/whiskies/whisky/15778/springbank-1969-sv</t>
  </si>
  <si>
    <t xml:space="preserve">54.4 % Vol.	</t>
  </si>
  <si>
    <t xml:space="preserve">95.39	</t>
  </si>
  <si>
    <t xml:space="preserve">84	</t>
  </si>
  <si>
    <t>Springbank 1969 SV</t>
  </si>
  <si>
    <t>Signatory Vintage (SV)</t>
  </si>
  <si>
    <t>40 years old</t>
  </si>
  <si>
    <t>€ 9.840,00</t>
  </si>
  <si>
    <t xml:space="preserve">8	</t>
  </si>
  <si>
    <t>Caol Ila 1968 RWD Full proof</t>
  </si>
  <si>
    <t>https://www.whiskybase.com/whiskies/whisky/17669/caol-ila-1968-rwd</t>
  </si>
  <si>
    <t xml:space="preserve">95.38	</t>
  </si>
  <si>
    <t xml:space="preserve">64	</t>
  </si>
  <si>
    <t>Caol Ila 1968 RWD</t>
  </si>
  <si>
    <t>Caol Ila</t>
  </si>
  <si>
    <t>€ 2.440,00</t>
  </si>
  <si>
    <t xml:space="preserve">9	</t>
  </si>
  <si>
    <t>Glen Cawdor 1964 RWD Pure Malt Scotch Whisky</t>
  </si>
  <si>
    <t>https://www.whiskybase.com/whiskies/whisky/32205/glen-cawdor-1964-rwd</t>
  </si>
  <si>
    <t xml:space="preserve">43.0 % Vol.	</t>
  </si>
  <si>
    <t xml:space="preserve">51	</t>
  </si>
  <si>
    <t>Glen Cawdor 1964 RWD</t>
  </si>
  <si>
    <t>€ 1.100,00</t>
  </si>
  <si>
    <t xml:space="preserve">10	</t>
  </si>
  <si>
    <t xml:space="preserve">The Prestonfield 1966 MBo </t>
  </si>
  <si>
    <t>https://www.whiskybase.com/whiskies/whisky/15731/the-prestonfield-1966-mbo</t>
  </si>
  <si>
    <t xml:space="preserve">95.32	</t>
  </si>
  <si>
    <t xml:space="preserve">35	</t>
  </si>
  <si>
    <t>The Prestonfield 1966 MBo</t>
  </si>
  <si>
    <t>Morrison Bowmore Distillers Ltd (MBo)</t>
  </si>
  <si>
    <t>21 years old</t>
  </si>
  <si>
    <t>€ 4.500,00</t>
  </si>
  <si>
    <t xml:space="preserve">11	</t>
  </si>
  <si>
    <t>Macallan 65-year-old - Lalique Pearless Spirit</t>
  </si>
  <si>
    <t>https://www.whiskybase.com/whiskies/whisky/83385/macallan-65-year-old-lalique</t>
  </si>
  <si>
    <t xml:space="preserve">46.3 % Vol.	</t>
  </si>
  <si>
    <t xml:space="preserve">95.31	</t>
  </si>
  <si>
    <t xml:space="preserve">19	</t>
  </si>
  <si>
    <t>Macallan 65-year-old - Lalique</t>
  </si>
  <si>
    <t>Macallan</t>
  </si>
  <si>
    <t>Ex-Sherry Cask</t>
  </si>
  <si>
    <t>65 years old</t>
  </si>
  <si>
    <t>€ 86.072,83</t>
  </si>
  <si>
    <t xml:space="preserve">12	</t>
  </si>
  <si>
    <t xml:space="preserve">Glenlivet 1955 RWD </t>
  </si>
  <si>
    <t>https://www.whiskybase.com/whiskies/whisky/34544/glenlivet-1955-rwd</t>
  </si>
  <si>
    <t xml:space="preserve">95.30	</t>
  </si>
  <si>
    <t xml:space="preserve">43	</t>
  </si>
  <si>
    <t>Glenlivet 1955 RWD</t>
  </si>
  <si>
    <t>Glenlivet</t>
  </si>
  <si>
    <t>27 years old</t>
  </si>
  <si>
    <t>€ 1.501,00</t>
  </si>
  <si>
    <t xml:space="preserve">13	</t>
  </si>
  <si>
    <t>Glenfarclas 1958 SV 10th Anniversary 1988-1998 of Signatory</t>
  </si>
  <si>
    <t>https://www.whiskybase.com/whiskies/whisky/25154/glenfarclas-1958-sv</t>
  </si>
  <si>
    <t xml:space="preserve">52.8 % Vol.	</t>
  </si>
  <si>
    <t xml:space="preserve">95.29	</t>
  </si>
  <si>
    <t xml:space="preserve">55	</t>
  </si>
  <si>
    <t>Glenfarclas 1958 SV</t>
  </si>
  <si>
    <t>Glenfarclas</t>
  </si>
  <si>
    <t>€ 8.083,31</t>
  </si>
  <si>
    <t xml:space="preserve">14	</t>
  </si>
  <si>
    <t>Bowmore 1964 Fino Cask The Trilogy Series</t>
  </si>
  <si>
    <t>https://www.whiskybase.com/whiskies/whisky/17300/bowmore-1964-fino-cask</t>
  </si>
  <si>
    <t xml:space="preserve">49.6 % Vol.	</t>
  </si>
  <si>
    <t xml:space="preserve">68	</t>
  </si>
  <si>
    <t>Bowmore 1964 Fino Cask</t>
  </si>
  <si>
    <t>37 years old</t>
  </si>
  <si>
    <t>€ 13.246,36</t>
  </si>
  <si>
    <t xml:space="preserve">15	</t>
  </si>
  <si>
    <t>Glenlivet 1954 GM Private Collection</t>
  </si>
  <si>
    <t>https://www.whiskybase.com/whiskies/whisky/21071/glenlivet-1954-gm</t>
  </si>
  <si>
    <t xml:space="preserve">50.6 % Vol.	</t>
  </si>
  <si>
    <t xml:space="preserve">95.23	</t>
  </si>
  <si>
    <t xml:space="preserve">46	</t>
  </si>
  <si>
    <t>Glenlivet 1954 GM</t>
  </si>
  <si>
    <t>Gordon &amp; MacPhail (GM)</t>
  </si>
  <si>
    <t>56 years old</t>
  </si>
  <si>
    <t>€ 2.566,55</t>
  </si>
  <si>
    <t xml:space="preserve">16	</t>
  </si>
  <si>
    <t>Glen Cawdor 1951 RWD Pure Malt Scotch Whisky</t>
  </si>
  <si>
    <t>https://www.whiskybase.com/whiskies/whisky/40090/glen-cawdor-1951-rwd</t>
  </si>
  <si>
    <t xml:space="preserve">46.0 % Vol.	</t>
  </si>
  <si>
    <t>Glen Cawdor 1951 RWD</t>
  </si>
  <si>
    <t>€ 2.999,99</t>
  </si>
  <si>
    <t xml:space="preserve">17	</t>
  </si>
  <si>
    <t>Bowmore 1964 Islay Pure Malt</t>
  </si>
  <si>
    <t>https://www.whiskybase.com/whiskies/whisky/33051/bowmore-1964</t>
  </si>
  <si>
    <t xml:space="preserve">95.21	</t>
  </si>
  <si>
    <t>Bowmore 1964</t>
  </si>
  <si>
    <t>€ 8.223,65</t>
  </si>
  <si>
    <t xml:space="preserve">18	</t>
  </si>
  <si>
    <t>Ord 1962 Sa Bouquet</t>
  </si>
  <si>
    <t>https://www.whiskybase.com/whiskies/whisky/12055/ord-1962-sa</t>
  </si>
  <si>
    <t xml:space="preserve">58.0 % Vol.	</t>
  </si>
  <si>
    <t xml:space="preserve">95.18	</t>
  </si>
  <si>
    <t>Ord 1962 Sa</t>
  </si>
  <si>
    <t>Glen Ord</t>
  </si>
  <si>
    <t>22 years old</t>
  </si>
  <si>
    <t>€ 19.799,82</t>
  </si>
  <si>
    <t>Ardbeg 1974 La Maison du Whisky</t>
  </si>
  <si>
    <t>https://www.whiskybase.com/whiskies/whisky/1286/ardbeg-1974</t>
  </si>
  <si>
    <t xml:space="preserve">52.5 % Vol.	</t>
  </si>
  <si>
    <t xml:space="preserve">95.14	</t>
  </si>
  <si>
    <t xml:space="preserve">54	</t>
  </si>
  <si>
    <t>Ardbeg 1974</t>
  </si>
  <si>
    <t>32 years old</t>
  </si>
  <si>
    <t>€ 4.800,00</t>
  </si>
  <si>
    <t xml:space="preserve">20	</t>
  </si>
  <si>
    <t>Bowmore 1956 Islay Pure Malt</t>
  </si>
  <si>
    <t>https://www.whiskybase.com/whiskies/whisky/7297/bowmore-1956</t>
  </si>
  <si>
    <t xml:space="preserve">95.12	</t>
  </si>
  <si>
    <t xml:space="preserve">105	</t>
  </si>
  <si>
    <t>Bowmore 1956</t>
  </si>
  <si>
    <t>€ 14.863,20</t>
  </si>
  <si>
    <t xml:space="preserve">21	</t>
  </si>
  <si>
    <t xml:space="preserve">Macallan 1951 </t>
  </si>
  <si>
    <t>https://www.whiskybase.com/whiskies/whisky/17647/macallan-1951</t>
  </si>
  <si>
    <t xml:space="preserve">48.8 % Vol.	</t>
  </si>
  <si>
    <t xml:space="preserve">95.06	</t>
  </si>
  <si>
    <t xml:space="preserve">34	</t>
  </si>
  <si>
    <t>Macallan 1951</t>
  </si>
  <si>
    <t>€ 26.695,00</t>
  </si>
  <si>
    <t xml:space="preserve">22	</t>
  </si>
  <si>
    <t>Glen Garioch 1971 Sa Full Proof</t>
  </si>
  <si>
    <t>https://www.whiskybase.com/whiskies/whisky/12513/glen-garioch-1971-sa</t>
  </si>
  <si>
    <t xml:space="preserve">59.6 % Vol.	</t>
  </si>
  <si>
    <t xml:space="preserve">95.05	</t>
  </si>
  <si>
    <t xml:space="preserve">135	</t>
  </si>
  <si>
    <t>Glen Garioch 1971 Sa</t>
  </si>
  <si>
    <t>Glen Garioch</t>
  </si>
  <si>
    <t>€ 13.310,00</t>
  </si>
  <si>
    <t xml:space="preserve">23	</t>
  </si>
  <si>
    <t>https://www.whiskybase.com/whiskies/whisky/10733/laphroaig-1970-rwd</t>
  </si>
  <si>
    <t xml:space="preserve">54.0 % Vol.	</t>
  </si>
  <si>
    <t xml:space="preserve">95.04	</t>
  </si>
  <si>
    <t xml:space="preserve">75	</t>
  </si>
  <si>
    <t>16 years old</t>
  </si>
  <si>
    <t>€ 2.365,00</t>
  </si>
  <si>
    <t xml:space="preserve">24	</t>
  </si>
  <si>
    <t>Brora 1972 Limited Edition</t>
  </si>
  <si>
    <t>https://www.whiskybase.com/whiskies/whisky/52606/brora-1972</t>
  </si>
  <si>
    <t xml:space="preserve">59.1 % Vol.	</t>
  </si>
  <si>
    <t xml:space="preserve">95.02	</t>
  </si>
  <si>
    <t xml:space="preserve">95	</t>
  </si>
  <si>
    <t>Brora 1972</t>
  </si>
  <si>
    <t>Brora</t>
  </si>
  <si>
    <t>€ 10.517,51</t>
  </si>
  <si>
    <t xml:space="preserve">25	</t>
  </si>
  <si>
    <t xml:space="preserve">Bowmore 1964 Gold </t>
  </si>
  <si>
    <t>https://www.whiskybase.com/whiskies/whisky/11164/bowmore-1964-gold</t>
  </si>
  <si>
    <t xml:space="preserve">42.4 % Vol.	</t>
  </si>
  <si>
    <t xml:space="preserve">90	</t>
  </si>
  <si>
    <t>Bowmore 1964 Gold</t>
  </si>
  <si>
    <t>3 Bourbon &amp; 1 Oloroso Sherry Casks</t>
  </si>
  <si>
    <t>44 years old</t>
  </si>
  <si>
    <t>€ 25.889,91</t>
  </si>
  <si>
    <t xml:space="preserve">26	</t>
  </si>
  <si>
    <t>Mortlach 1930 UD Mort Lach</t>
  </si>
  <si>
    <t>https://www.whiskybase.com/whiskies/whisky/46607/mortlach-1930-ud</t>
  </si>
  <si>
    <t xml:space="preserve">52.0 % Vol.	</t>
  </si>
  <si>
    <t xml:space="preserve">94.96	</t>
  </si>
  <si>
    <t xml:space="preserve">27	</t>
  </si>
  <si>
    <t>Mortlach 1930 UD</t>
  </si>
  <si>
    <t>Mortlach</t>
  </si>
  <si>
    <t>UD - bottler (UD)</t>
  </si>
  <si>
    <t>€ 700,00</t>
  </si>
  <si>
    <t>Dalmore 50-year-old Crystal Decanter</t>
  </si>
  <si>
    <t>https://www.whiskybase.com/whiskies/whisky/10160/dalmore-50-year-old</t>
  </si>
  <si>
    <t xml:space="preserve">94.93	</t>
  </si>
  <si>
    <t xml:space="preserve">31	</t>
  </si>
  <si>
    <t>Dalmore 50-year-old</t>
  </si>
  <si>
    <t>Dalmore</t>
  </si>
  <si>
    <t>50 years old</t>
  </si>
  <si>
    <t>€ 23.972,60</t>
  </si>
  <si>
    <t xml:space="preserve">28	</t>
  </si>
  <si>
    <t>Glendronach 1972 Single Cask - Batch 12</t>
  </si>
  <si>
    <t>https://www.whiskybase.com/whiskies/whisky/72279/glendronach-1972</t>
  </si>
  <si>
    <t xml:space="preserve">51.1 % Vol.	</t>
  </si>
  <si>
    <t xml:space="preserve">94.92	</t>
  </si>
  <si>
    <t xml:space="preserve">123	</t>
  </si>
  <si>
    <t>Glendronach 1972</t>
  </si>
  <si>
    <t>Glendronach</t>
  </si>
  <si>
    <t>43 years old</t>
  </si>
  <si>
    <t>€ 4.777,00</t>
  </si>
  <si>
    <t xml:space="preserve">29	</t>
  </si>
  <si>
    <t>Ardbeg 1976 Feis Ile 2002</t>
  </si>
  <si>
    <t>https://www.whiskybase.com/whiskies/whisky/1307/ardbeg-1976</t>
  </si>
  <si>
    <t xml:space="preserve">53.1 % Vol.	</t>
  </si>
  <si>
    <t xml:space="preserve">94.91	</t>
  </si>
  <si>
    <t xml:space="preserve">96	</t>
  </si>
  <si>
    <t>€ 5.448,55</t>
  </si>
  <si>
    <t xml:space="preserve">30	</t>
  </si>
  <si>
    <t xml:space="preserve">Bowmore 1964 White </t>
  </si>
  <si>
    <t>https://www.whiskybase.com/whiskies/whisky/3999/bowmore-1964-white</t>
  </si>
  <si>
    <t xml:space="preserve">42.8 % Vol.	</t>
  </si>
  <si>
    <t xml:space="preserve">104	</t>
  </si>
  <si>
    <t>Bowmore 1964 White</t>
  </si>
  <si>
    <t>Bourbon cask</t>
  </si>
  <si>
    <t>€ 25.019,99</t>
  </si>
  <si>
    <t>Bowmore 1964 Black First Edition</t>
  </si>
  <si>
    <t>https://www.whiskybase.com/whiskies/whisky/8342/bowmore-1964-black</t>
  </si>
  <si>
    <t xml:space="preserve">50.0 % Vol.	</t>
  </si>
  <si>
    <t xml:space="preserve">94.90	</t>
  </si>
  <si>
    <t xml:space="preserve">118	</t>
  </si>
  <si>
    <t>Bowmore 1964 Black</t>
  </si>
  <si>
    <t>29 years old</t>
  </si>
  <si>
    <t>€ 30.014,83</t>
  </si>
  <si>
    <t xml:space="preserve">32	</t>
  </si>
  <si>
    <t>Bowmore 1966 Kb Celtic Series</t>
  </si>
  <si>
    <t>https://www.whiskybase.com/whiskies/whisky/6284/bowmore-1966-kb</t>
  </si>
  <si>
    <t xml:space="preserve">43.7 % Vol.	</t>
  </si>
  <si>
    <t xml:space="preserve">94.89	</t>
  </si>
  <si>
    <t xml:space="preserve">42	</t>
  </si>
  <si>
    <t>Bowmore 1966 Kb</t>
  </si>
  <si>
    <t>Kingsbury (Kb)</t>
  </si>
  <si>
    <t>Hogshead</t>
  </si>
  <si>
    <t>35 years old</t>
  </si>
  <si>
    <t>€ 2.149,41</t>
  </si>
  <si>
    <t xml:space="preserve">33	</t>
  </si>
  <si>
    <t>https://www.whiskybase.com/whiskies/whisky/93129/bowmore-1956</t>
  </si>
  <si>
    <t>€ 14.055,76</t>
  </si>
  <si>
    <t xml:space="preserve">Bowmore 1967 </t>
  </si>
  <si>
    <t>https://www.whiskybase.com/whiskies/whisky/38897/bowmore-1967</t>
  </si>
  <si>
    <t>Bowmore 1967</t>
  </si>
  <si>
    <t>€ 5.727,00</t>
  </si>
  <si>
    <t>Macallan 1972 Fine &amp; Rare</t>
  </si>
  <si>
    <t>https://www.whiskybase.com/whiskies/whisky/21752/macallan-1972</t>
  </si>
  <si>
    <t xml:space="preserve">58.4 % Vol.	</t>
  </si>
  <si>
    <t xml:space="preserve">40	</t>
  </si>
  <si>
    <t>Macallan 1972</t>
  </si>
  <si>
    <t>€ 18.241,00</t>
  </si>
  <si>
    <t xml:space="preserve">36	</t>
  </si>
  <si>
    <t xml:space="preserve">Glen Grant 27-year-old RWD </t>
  </si>
  <si>
    <t>https://www.whiskybase.com/whiskies/whisky/39752/glen-grant-27-year-old-rwd</t>
  </si>
  <si>
    <t xml:space="preserve">94.88	</t>
  </si>
  <si>
    <t>Glen Grant 27-year-old RWD</t>
  </si>
  <si>
    <t>Glen Grant</t>
  </si>
  <si>
    <t>€ 980,00</t>
  </si>
  <si>
    <t xml:space="preserve">37	</t>
  </si>
  <si>
    <t xml:space="preserve">Bowmore 1964 </t>
  </si>
  <si>
    <t>https://www.whiskybase.com/whiskies/whisky/34513/bowmore-1964</t>
  </si>
  <si>
    <t xml:space="preserve">42.9 % Vol.	</t>
  </si>
  <si>
    <t>Fino Sherry Finish</t>
  </si>
  <si>
    <t>€ 17.241,38</t>
  </si>
  <si>
    <t xml:space="preserve">38	</t>
  </si>
  <si>
    <t>Bowmore 1966 HSC The Scottish Colourists</t>
  </si>
  <si>
    <t>https://www.whiskybase.com/whiskies/whisky/8855/bowmore-1966-hsc</t>
  </si>
  <si>
    <t xml:space="preserve">94.87	</t>
  </si>
  <si>
    <t>Bowmore 1966 HSC</t>
  </si>
  <si>
    <t>High Spirits' Collection (HSC)</t>
  </si>
  <si>
    <t>€ 4.244,00</t>
  </si>
  <si>
    <t xml:space="preserve">39	</t>
  </si>
  <si>
    <t>Glenglassaugh 1972 Rare Cask Release - Batch 1</t>
  </si>
  <si>
    <t>https://www.whiskybase.com/whiskies/whisky/53760/glenglassaugh-1972</t>
  </si>
  <si>
    <t xml:space="preserve">94.86	</t>
  </si>
  <si>
    <t xml:space="preserve">298	</t>
  </si>
  <si>
    <t>Glenglassaugh 1972</t>
  </si>
  <si>
    <t>Glenglassaugh</t>
  </si>
  <si>
    <t>41 years old</t>
  </si>
  <si>
    <t>€ 1.298,77</t>
  </si>
  <si>
    <t>Macallan 1958/59 The Anniversary Malt</t>
  </si>
  <si>
    <t>https://www.whiskybase.com/whiskies/whisky/20157/macallan-195859</t>
  </si>
  <si>
    <t xml:space="preserve">94.84	</t>
  </si>
  <si>
    <t>Macallan 1958/59</t>
  </si>
  <si>
    <t>€ 7.599,00</t>
  </si>
  <si>
    <t>Springbank 1962 White Label Big Golden S</t>
  </si>
  <si>
    <t>https://www.whiskybase.com/whiskies/whisky/14330/springbank-1962</t>
  </si>
  <si>
    <t>Springbank 1962</t>
  </si>
  <si>
    <t>€ 1.850,00</t>
  </si>
  <si>
    <t>Bowmore 1965 Islay Pure Malt</t>
  </si>
  <si>
    <t>https://www.whiskybase.com/whiskies/whisky/15931/bowmore-1965</t>
  </si>
  <si>
    <t xml:space="preserve">94.83	</t>
  </si>
  <si>
    <t xml:space="preserve">83	</t>
  </si>
  <si>
    <t>Bowmore 1965</t>
  </si>
  <si>
    <t>€ 8.690,65</t>
  </si>
  <si>
    <t>Springbank 1966 Local Barley - West Highland</t>
  </si>
  <si>
    <t>https://www.whiskybase.com/whiskies/whisky/14391/springbank-1966</t>
  </si>
  <si>
    <t xml:space="preserve">58.1 % Vol.	</t>
  </si>
  <si>
    <t xml:space="preserve">94.82	</t>
  </si>
  <si>
    <t xml:space="preserve">79	</t>
  </si>
  <si>
    <t>Springbank 1966</t>
  </si>
  <si>
    <t>24 years old</t>
  </si>
  <si>
    <t>€ 10.492,00</t>
  </si>
  <si>
    <t xml:space="preserve">44	</t>
  </si>
  <si>
    <t xml:space="preserve">The Prestonfield 1965 MBo </t>
  </si>
  <si>
    <t>https://www.whiskybase.com/whiskies/whisky/9248/the-prestonfield-1965-mbo</t>
  </si>
  <si>
    <t xml:space="preserve">94.81	</t>
  </si>
  <si>
    <t xml:space="preserve">99	</t>
  </si>
  <si>
    <t>The Prestonfield 1965 MBo</t>
  </si>
  <si>
    <t>€ 3.029,00</t>
  </si>
  <si>
    <t xml:space="preserve">45	</t>
  </si>
  <si>
    <t>Macallan 1955 Rinaldi Import</t>
  </si>
  <si>
    <t>https://www.whiskybase.com/whiskies/whisky/9422/macallan-1955</t>
  </si>
  <si>
    <t xml:space="preserve">45.85 % Vol.	</t>
  </si>
  <si>
    <t>Macallan 1955</t>
  </si>
  <si>
    <t>€ 10.226,76</t>
  </si>
  <si>
    <t>Bowmore 1964 Black Final Edition</t>
  </si>
  <si>
    <t>https://www.whiskybase.com/whiskies/whisky/8341/bowmore-1964-black</t>
  </si>
  <si>
    <t xml:space="preserve">49.0 % Vol.	</t>
  </si>
  <si>
    <t xml:space="preserve">94.79	</t>
  </si>
  <si>
    <t>31 years old</t>
  </si>
  <si>
    <t>€ 26.367,52</t>
  </si>
  <si>
    <t xml:space="preserve">47	</t>
  </si>
  <si>
    <t>Brora 1972 Rare Malts Selection</t>
  </si>
  <si>
    <t>https://www.whiskybase.com/whiskies/whisky/9530/brora-1972</t>
  </si>
  <si>
    <t xml:space="preserve">61.1 % Vol.	</t>
  </si>
  <si>
    <t xml:space="preserve">94.75	</t>
  </si>
  <si>
    <t>€ 10.999,66</t>
  </si>
  <si>
    <t xml:space="preserve">48	</t>
  </si>
  <si>
    <t>Ardbeg 1976 Manager's Choice</t>
  </si>
  <si>
    <t>https://www.whiskybase.com/whiskies/whisky/1306/ardbeg-1976</t>
  </si>
  <si>
    <t xml:space="preserve">56.0 % Vol.	</t>
  </si>
  <si>
    <t xml:space="preserve">94.74	</t>
  </si>
  <si>
    <t xml:space="preserve">60	</t>
  </si>
  <si>
    <t>€ 6.821,79</t>
  </si>
  <si>
    <t xml:space="preserve">49	</t>
  </si>
  <si>
    <t>Glenfarclas 1959 The Family Casks (Release IV)</t>
  </si>
  <si>
    <t>https://www.whiskybase.com/whiskies/whisky/14861/glenfarclas-1959</t>
  </si>
  <si>
    <t xml:space="preserve">94.71	</t>
  </si>
  <si>
    <t>Glenfarclas 1959</t>
  </si>
  <si>
    <t>€ 6.450,00</t>
  </si>
  <si>
    <t xml:space="preserve">50	</t>
  </si>
  <si>
    <t>https://www.whiskybase.com/whiskies/whisky/9531/brora-1972</t>
  </si>
  <si>
    <t xml:space="preserve">58.7 % Vol.	</t>
  </si>
  <si>
    <t>€ 10.952,57</t>
  </si>
  <si>
    <t>Bowmore 1955 Ceramic decanter - commemorate opening Visitor Centre</t>
  </si>
  <si>
    <t>https://www.whiskybase.com/whiskies/whisky/15471/bowmore-1955</t>
  </si>
  <si>
    <t xml:space="preserve">40.0 % Vol.	</t>
  </si>
  <si>
    <t xml:space="preserve">375 ml	</t>
  </si>
  <si>
    <t>Bowmore 1955</t>
  </si>
  <si>
    <t>€ 5.747,13</t>
  </si>
  <si>
    <t xml:space="preserve">52	</t>
  </si>
  <si>
    <t xml:space="preserve">Bowmore 1957 </t>
  </si>
  <si>
    <t>https://www.whiskybase.com/whiskies/whisky/200/bowmore-1957</t>
  </si>
  <si>
    <t xml:space="preserve">40.1 % Vol.	</t>
  </si>
  <si>
    <t xml:space="preserve">94.68	</t>
  </si>
  <si>
    <t>Bowmore 1957</t>
  </si>
  <si>
    <t>38 years old</t>
  </si>
  <si>
    <t>€ 26.486,19</t>
  </si>
  <si>
    <t>Highland Park 35-year-old John Goodwin - Cask Strength</t>
  </si>
  <si>
    <t>https://www.whiskybase.com/whiskies/whisky/15579/highland-park-35-year-old</t>
  </si>
  <si>
    <t>Highland Park 35-year-old</t>
  </si>
  <si>
    <t>Highland Park</t>
  </si>
  <si>
    <t>€ 5.968,46</t>
  </si>
  <si>
    <t xml:space="preserve">Dalmore 50-year-old </t>
  </si>
  <si>
    <t>https://www.whiskybase.com/whiskies/whisky/53352/dalmore-50-year-old</t>
  </si>
  <si>
    <t xml:space="preserve">100 ml	</t>
  </si>
  <si>
    <t xml:space="preserve">94.67	</t>
  </si>
  <si>
    <t>€ 4.950,00</t>
  </si>
  <si>
    <t>Highland Park 1964 Orcadian Vintage Series</t>
  </si>
  <si>
    <t>https://www.whiskybase.com/whiskies/whisky/11895/highland-park-1964</t>
  </si>
  <si>
    <t xml:space="preserve">42.2 % Vol.	</t>
  </si>
  <si>
    <t xml:space="preserve">94.64	</t>
  </si>
  <si>
    <t>Highland Park 1964</t>
  </si>
  <si>
    <t>€ 15.354,00</t>
  </si>
  <si>
    <t xml:space="preserve">56	</t>
  </si>
  <si>
    <t>Macallan 1970 Fine &amp; Rare</t>
  </si>
  <si>
    <t>https://www.whiskybase.com/whiskies/whisky/22175/macallan-1970</t>
  </si>
  <si>
    <t xml:space="preserve">54.9 % Vol.	</t>
  </si>
  <si>
    <t>Macallan 1970</t>
  </si>
  <si>
    <t>Dark Sherry</t>
  </si>
  <si>
    <t>€ 41.400,00</t>
  </si>
  <si>
    <t xml:space="preserve">57	</t>
  </si>
  <si>
    <t>Auchentoshan 1957 Decanter</t>
  </si>
  <si>
    <t>https://www.whiskybase.com/whiskies/whisky/1369/auchentoshan-1957</t>
  </si>
  <si>
    <t xml:space="preserve">49.1 % Vol.	</t>
  </si>
  <si>
    <t xml:space="preserve">94.63	</t>
  </si>
  <si>
    <t>Auchentoshan 1957</t>
  </si>
  <si>
    <t>Auchentoshan</t>
  </si>
  <si>
    <t>€ 8.990,00</t>
  </si>
  <si>
    <t xml:space="preserve">58	</t>
  </si>
  <si>
    <t xml:space="preserve">Ardbeg 1972 </t>
  </si>
  <si>
    <t>https://www.whiskybase.com/whiskies/whisky/1295/ardbeg-1972</t>
  </si>
  <si>
    <t xml:space="preserve">49.9 % Vol.	</t>
  </si>
  <si>
    <t xml:space="preserve">94.62	</t>
  </si>
  <si>
    <t xml:space="preserve">94	</t>
  </si>
  <si>
    <t>Ardbeg 1972</t>
  </si>
  <si>
    <t>Oak Barrel</t>
  </si>
  <si>
    <t>30 years old</t>
  </si>
  <si>
    <t>€ 6.100,00</t>
  </si>
  <si>
    <t xml:space="preserve">59	</t>
  </si>
  <si>
    <t>https://www.whiskybase.com/whiskies/whisky/15932/bowmore-1965</t>
  </si>
  <si>
    <t xml:space="preserve">57.8 % Vol.	</t>
  </si>
  <si>
    <t>€ 1.250,00</t>
  </si>
  <si>
    <t>Ledaig 1972 Dùsgadh</t>
  </si>
  <si>
    <t>https://www.whiskybase.com/whiskies/whisky/65422/ledaig-1972</t>
  </si>
  <si>
    <t xml:space="preserve">46.7 % Vol.	</t>
  </si>
  <si>
    <t>Ledaig 1972</t>
  </si>
  <si>
    <t>Tobermory</t>
  </si>
  <si>
    <t>42 years old</t>
  </si>
  <si>
    <t>€ 4.151,62</t>
  </si>
  <si>
    <t xml:space="preserve">61	</t>
  </si>
  <si>
    <t>Glenury Royal 1953 Special Release</t>
  </si>
  <si>
    <t>https://www.whiskybase.com/whiskies/whisky/8102/glenury-royal-1953</t>
  </si>
  <si>
    <t xml:space="preserve">94.61	</t>
  </si>
  <si>
    <t xml:space="preserve">73	</t>
  </si>
  <si>
    <t>Glenury Royal 1953</t>
  </si>
  <si>
    <t>Glenury Royal</t>
  </si>
  <si>
    <t>€ 14.257,36</t>
  </si>
  <si>
    <t xml:space="preserve">62	</t>
  </si>
  <si>
    <t xml:space="preserve">Bruichladdich 40-year-old </t>
  </si>
  <si>
    <t>https://www.whiskybase.com/whiskies/whisky/91/bruichladdich-40-year-old</t>
  </si>
  <si>
    <t xml:space="preserve">43.1 % Vol.	</t>
  </si>
  <si>
    <t xml:space="preserve">94.60	</t>
  </si>
  <si>
    <t>Bruichladdich 40-year-old</t>
  </si>
  <si>
    <t>Bruichladdich</t>
  </si>
  <si>
    <t>Bourbon Cask</t>
  </si>
  <si>
    <t>€ 3.919,51</t>
  </si>
  <si>
    <t xml:space="preserve">63	</t>
  </si>
  <si>
    <t xml:space="preserve">Glenglassaugh 1963 </t>
  </si>
  <si>
    <t>https://www.whiskybase.com/whiskies/whisky/61889/glenglassaugh-1963</t>
  </si>
  <si>
    <t xml:space="preserve">41.7 % Vol.	</t>
  </si>
  <si>
    <t xml:space="preserve">94.59	</t>
  </si>
  <si>
    <t>Glenglassaugh 1963</t>
  </si>
  <si>
    <t>51 years old</t>
  </si>
  <si>
    <t>€ 6.363,44</t>
  </si>
  <si>
    <t>Ardbeg 1972 Ping No. 1</t>
  </si>
  <si>
    <t>https://www.whiskybase.com/whiskies/whisky/889/ardbeg-1972</t>
  </si>
  <si>
    <t xml:space="preserve">51.4 % Vol.	</t>
  </si>
  <si>
    <t xml:space="preserve">94.58	</t>
  </si>
  <si>
    <t>€ 6.912,36</t>
  </si>
  <si>
    <t xml:space="preserve">65	</t>
  </si>
  <si>
    <t>Bowmore 1964 Black Bowmore - The Last Cask</t>
  </si>
  <si>
    <t>https://www.whiskybase.com/whiskies/whisky/88662/bowmore-1964</t>
  </si>
  <si>
    <t xml:space="preserve">40.9 % Vol.	</t>
  </si>
  <si>
    <t xml:space="preserve">94.57	</t>
  </si>
  <si>
    <t>€ 88.990,20</t>
  </si>
  <si>
    <t xml:space="preserve">Longmorn 1964 RWD </t>
  </si>
  <si>
    <t>https://www.whiskybase.com/whiskies/whisky/17559/longmorn-1964-rwd</t>
  </si>
  <si>
    <t>Longmorn 1964 RWD</t>
  </si>
  <si>
    <t>Longmorn</t>
  </si>
  <si>
    <t>€ 1.320,00</t>
  </si>
  <si>
    <t xml:space="preserve">67	</t>
  </si>
  <si>
    <t xml:space="preserve">Highland Park 50-year-old Sterling silver frame - exclusively from Harrods </t>
  </si>
  <si>
    <t>https://www.whiskybase.com/whiskies/whisky/18250/highland-park-50-year-old</t>
  </si>
  <si>
    <t xml:space="preserve">44.8 % Vol.	</t>
  </si>
  <si>
    <t xml:space="preserve">94.56	</t>
  </si>
  <si>
    <t>Highland Park 50-year-old</t>
  </si>
  <si>
    <t>€ 29.222,05</t>
  </si>
  <si>
    <t xml:space="preserve">Highland Park 1958 </t>
  </si>
  <si>
    <t>https://www.whiskybase.com/whiskies/whisky/16477/highland-park-1958</t>
  </si>
  <si>
    <t xml:space="preserve">44.0 % Vol.	</t>
  </si>
  <si>
    <t>Highland Park 1958</t>
  </si>
  <si>
    <t>€ 10.231,19</t>
  </si>
  <si>
    <t xml:space="preserve">69	</t>
  </si>
  <si>
    <t>Glendronach 1968 Recherché</t>
  </si>
  <si>
    <t>https://www.whiskybase.com/whiskies/whisky/43383/glendronach-1968</t>
  </si>
  <si>
    <t xml:space="preserve">48.6 % Vol.	</t>
  </si>
  <si>
    <t xml:space="preserve">72	</t>
  </si>
  <si>
    <t>Glendronach 1968</t>
  </si>
  <si>
    <t>€ 7.306,80</t>
  </si>
  <si>
    <t xml:space="preserve">70	</t>
  </si>
  <si>
    <t xml:space="preserve">Glen Moray 1959 RWD </t>
  </si>
  <si>
    <t>https://www.whiskybase.com/whiskies/whisky/41864/glen-moray-1959-rwd</t>
  </si>
  <si>
    <t xml:space="preserve">94.55	</t>
  </si>
  <si>
    <t>Glen Moray 1959 RWD</t>
  </si>
  <si>
    <t>Glen Moray</t>
  </si>
  <si>
    <t>Sherry Hogshead Cask</t>
  </si>
  <si>
    <t>€ 1.203,61</t>
  </si>
  <si>
    <t xml:space="preserve">71	</t>
  </si>
  <si>
    <t xml:space="preserve">Tormore 1966 RWD </t>
  </si>
  <si>
    <t>https://www.whiskybase.com/whiskies/whisky/9189/tormore-1966-rwd</t>
  </si>
  <si>
    <t xml:space="preserve">80	</t>
  </si>
  <si>
    <t>Tormore 1966 RWD</t>
  </si>
  <si>
    <t>Tormore</t>
  </si>
  <si>
    <t>€ 52.500,00</t>
  </si>
  <si>
    <t>https://www.whiskybase.com/whiskies/whisky/31152/macallan-1972</t>
  </si>
  <si>
    <t xml:space="preserve">49.2 % Vol.	</t>
  </si>
  <si>
    <t xml:space="preserve">94.54	</t>
  </si>
  <si>
    <t>Glendronach 1968 Single Cask - Batch 13</t>
  </si>
  <si>
    <t>https://www.whiskybase.com/whiskies/whisky/78379/glendronach-1968</t>
  </si>
  <si>
    <t xml:space="preserve">45.9 % Vol.	</t>
  </si>
  <si>
    <t xml:space="preserve">94.51	</t>
  </si>
  <si>
    <t>47 years old</t>
  </si>
  <si>
    <t>€ 6.346,34</t>
  </si>
  <si>
    <t xml:space="preserve">74	</t>
  </si>
  <si>
    <t xml:space="preserve">Ardbeg 1974 </t>
  </si>
  <si>
    <t>https://www.whiskybase.com/whiskies/whisky/892/ardbeg-1974</t>
  </si>
  <si>
    <t xml:space="preserve">44.5 % Vol.	</t>
  </si>
  <si>
    <t xml:space="preserve">94.50	</t>
  </si>
  <si>
    <t>Oak barrel</t>
  </si>
  <si>
    <t>28 years old</t>
  </si>
  <si>
    <t>€ 10.125,00</t>
  </si>
  <si>
    <t>Ardbeg 1975 Feis Ile 2006</t>
  </si>
  <si>
    <t>https://www.whiskybase.com/whiskies/whisky/1303/ardbeg-1975</t>
  </si>
  <si>
    <t xml:space="preserve">94.49	</t>
  </si>
  <si>
    <t>Ardbeg 1975</t>
  </si>
  <si>
    <t>€ 8.314,92</t>
  </si>
  <si>
    <t xml:space="preserve">76	</t>
  </si>
  <si>
    <t>https://www.whiskybase.com/whiskies/whisky/1627/ardbeg-1974</t>
  </si>
  <si>
    <t xml:space="preserve">53.5 % Vol.	</t>
  </si>
  <si>
    <t xml:space="preserve">94.47	</t>
  </si>
  <si>
    <t>€ 5.700,75</t>
  </si>
  <si>
    <t xml:space="preserve">77	</t>
  </si>
  <si>
    <t xml:space="preserve">Laphroaig 1980 </t>
  </si>
  <si>
    <t>https://www.whiskybase.com/whiskies/whisky/633/laphroaig-1980</t>
  </si>
  <si>
    <t xml:space="preserve">57.4 % Vol.	</t>
  </si>
  <si>
    <t xml:space="preserve">94.45	</t>
  </si>
  <si>
    <t xml:space="preserve">147	</t>
  </si>
  <si>
    <t>Laphroaig 1980</t>
  </si>
  <si>
    <t>5 Oloroso Sherry Casks</t>
  </si>
  <si>
    <t>€ 7.033,73</t>
  </si>
  <si>
    <t xml:space="preserve">78	</t>
  </si>
  <si>
    <t>https://www.whiskybase.com/whiskies/whisky/577/ardbeg-1972</t>
  </si>
  <si>
    <t xml:space="preserve">48.3 % Vol.	</t>
  </si>
  <si>
    <t xml:space="preserve">94.44	</t>
  </si>
  <si>
    <t>€ 7.626,22</t>
  </si>
  <si>
    <t xml:space="preserve">Ardbeg 1967 Kb </t>
  </si>
  <si>
    <t>https://www.whiskybase.com/whiskies/whisky/23004/ardbeg-1967-kb</t>
  </si>
  <si>
    <t xml:space="preserve">54.6 % Vol.	</t>
  </si>
  <si>
    <t>Ardbeg 1967 Kb</t>
  </si>
  <si>
    <t>€ 53.300,00</t>
  </si>
  <si>
    <t>https://www.whiskybase.com/whiskies/whisky/23005/ardbeg-1967-kb</t>
  </si>
  <si>
    <t xml:space="preserve">81	</t>
  </si>
  <si>
    <t>Laphroaig 1974 La Maison du Whisky</t>
  </si>
  <si>
    <t>https://www.whiskybase.com/whiskies/whisky/493/laphroaig-1974</t>
  </si>
  <si>
    <t xml:space="preserve">49.7 % Vol.	</t>
  </si>
  <si>
    <t>Laphroaig 1974</t>
  </si>
  <si>
    <t>€ 14.629,44</t>
  </si>
  <si>
    <t xml:space="preserve">82	</t>
  </si>
  <si>
    <t>https://www.whiskybase.com/whiskies/whisky/682/ardbeg-1974</t>
  </si>
  <si>
    <t xml:space="preserve">54.1 % Vol.	</t>
  </si>
  <si>
    <t xml:space="preserve">94.42	</t>
  </si>
  <si>
    <t>€ 4.526,50</t>
  </si>
  <si>
    <t>Ardbeg 1976 Islay festival 2004</t>
  </si>
  <si>
    <t>https://www.whiskybase.com/whiskies/whisky/1432/ardbeg-1976</t>
  </si>
  <si>
    <t xml:space="preserve">94.41	</t>
  </si>
  <si>
    <t xml:space="preserve">88	</t>
  </si>
  <si>
    <t>€ 6.083,29</t>
  </si>
  <si>
    <t>https://www.whiskybase.com/whiskies/whisky/888/ardbeg-1972</t>
  </si>
  <si>
    <t xml:space="preserve">94.40	</t>
  </si>
  <si>
    <t>€ 4.880,00</t>
  </si>
  <si>
    <t xml:space="preserve">85	</t>
  </si>
  <si>
    <t>Ardbeg 1974 Provenance 4th Release</t>
  </si>
  <si>
    <t>https://www.whiskybase.com/whiskies/whisky/7307/ardbeg-1974-provenance</t>
  </si>
  <si>
    <t xml:space="preserve">55.0 % Vol.	</t>
  </si>
  <si>
    <t xml:space="preserve">94.39	</t>
  </si>
  <si>
    <t>Ardbeg 1974 Provenance</t>
  </si>
  <si>
    <t xml:space="preserve">86	</t>
  </si>
  <si>
    <t>Macallan 1971 Fine &amp; Rare</t>
  </si>
  <si>
    <t>https://www.whiskybase.com/whiskies/whisky/86531/macallan-1971</t>
  </si>
  <si>
    <t xml:space="preserve">55.9 % Vol.	</t>
  </si>
  <si>
    <t xml:space="preserve">50 ml	</t>
  </si>
  <si>
    <t xml:space="preserve">94.38	</t>
  </si>
  <si>
    <t>Macallan 1971</t>
  </si>
  <si>
    <t>€ 20.519,31</t>
  </si>
  <si>
    <t xml:space="preserve">87	</t>
  </si>
  <si>
    <t>Macallan 1970 The Anniversary Malt</t>
  </si>
  <si>
    <t>https://www.whiskybase.com/whiskies/whisky/54289/macallan-1970</t>
  </si>
  <si>
    <t xml:space="preserve">94.37	</t>
  </si>
  <si>
    <t>€ 1.148,00</t>
  </si>
  <si>
    <t>Macallan 1938 The Malt</t>
  </si>
  <si>
    <t>https://www.whiskybase.com/whiskies/whisky/17000/macallan-1938</t>
  </si>
  <si>
    <t xml:space="preserve">94.33	</t>
  </si>
  <si>
    <t>Macallan 1938</t>
  </si>
  <si>
    <t>€ 39.211,35</t>
  </si>
  <si>
    <t xml:space="preserve">89	</t>
  </si>
  <si>
    <t>https://www.whiskybase.com/whiskies/whisky/1289/ardbeg-1972</t>
  </si>
  <si>
    <t xml:space="preserve">45.3 % Vol.	</t>
  </si>
  <si>
    <t xml:space="preserve">94.31	</t>
  </si>
  <si>
    <t>Bourbon Hogshead</t>
  </si>
  <si>
    <t>€ 8.350,00</t>
  </si>
  <si>
    <t>Ardbeg 1976 The Ardbeg Committee</t>
  </si>
  <si>
    <t>https://www.whiskybase.com/whiskies/whisky/1434/ardbeg-1976</t>
  </si>
  <si>
    <t xml:space="preserve">53.2 % Vol.	</t>
  </si>
  <si>
    <t>23 years old</t>
  </si>
  <si>
    <t>€ 5.389,81</t>
  </si>
  <si>
    <t xml:space="preserve">91	</t>
  </si>
  <si>
    <t>Ardbeg 1975 Manager's Choice</t>
  </si>
  <si>
    <t>https://www.whiskybase.com/whiskies/whisky/1305/ardbeg-1975</t>
  </si>
  <si>
    <t xml:space="preserve">94.30	</t>
  </si>
  <si>
    <t>€ 3.076,40</t>
  </si>
  <si>
    <t xml:space="preserve">92	</t>
  </si>
  <si>
    <t>Mortlach 70-year-old GM Generations Crystal Decanter</t>
  </si>
  <si>
    <t>https://www.whiskybase.com/whiskies/whisky/14352/mortlach-70-year-old-gm-generations</t>
  </si>
  <si>
    <t xml:space="preserve">46.1 % Vol.	</t>
  </si>
  <si>
    <t xml:space="preserve">94.29	</t>
  </si>
  <si>
    <t>Mortlach 70-year-old GM Generations</t>
  </si>
  <si>
    <t>70 years old</t>
  </si>
  <si>
    <t>€ 6.183,35</t>
  </si>
  <si>
    <t>Macallan 1952 80 proof Rinaldi Import</t>
  </si>
  <si>
    <t>https://www.whiskybase.com/whiskies/whisky/17255/macallan-1952-80-proof</t>
  </si>
  <si>
    <t>Macallan 1952 80 proof</t>
  </si>
  <si>
    <t>€ 4.550,00</t>
  </si>
  <si>
    <t>Bowmore 1973 Limited Release</t>
  </si>
  <si>
    <t>https://www.whiskybase.com/whiskies/whisky/99588/bowmore-1973</t>
  </si>
  <si>
    <t xml:space="preserve">43.2 % Vol.	</t>
  </si>
  <si>
    <t xml:space="preserve">94.26	</t>
  </si>
  <si>
    <t>Bowmore 1973</t>
  </si>
  <si>
    <t>€ 7.117,69</t>
  </si>
  <si>
    <t>Springbank 35-year-old Millennium Bottling Limited Edition</t>
  </si>
  <si>
    <t>https://www.whiskybase.com/whiskies/whisky/11046/springbank-35-year-old</t>
  </si>
  <si>
    <t xml:space="preserve">101	</t>
  </si>
  <si>
    <t>Springbank 35-year-old</t>
  </si>
  <si>
    <t>€ 6.411,22</t>
  </si>
  <si>
    <t>https://www.whiskybase.com/whiskies/whisky/31151/macallan-1970</t>
  </si>
  <si>
    <t xml:space="preserve">52.4 % Vol.	</t>
  </si>
  <si>
    <t xml:space="preserve">97	</t>
  </si>
  <si>
    <t>Longmorn 1974 Sa Natural Strength</t>
  </si>
  <si>
    <t>https://www.whiskybase.com/whiskies/whisky/17395/longmorn-1974-sa</t>
  </si>
  <si>
    <t xml:space="preserve">60.8 % Vol.	</t>
  </si>
  <si>
    <t>Longmorn 1974 Sa</t>
  </si>
  <si>
    <t xml:space="preserve">100	</t>
  </si>
  <si>
    <t>Glenfarclas 1971 Cask Strength</t>
  </si>
  <si>
    <t>https://www.whiskybase.com/whiskies/whisky/1759/glenfarclas-1971</t>
  </si>
  <si>
    <t xml:space="preserve">94.25	</t>
  </si>
  <si>
    <t>Glenfarclas 1971</t>
  </si>
  <si>
    <t>€ 2.247,19</t>
  </si>
  <si>
    <t>Macallan Private Eye Bonded: -1961</t>
  </si>
  <si>
    <t>https://www.whiskybase.com/whiskies/whisky/11165/macallan-private-eye</t>
  </si>
  <si>
    <t>Macallan Private Eye</t>
  </si>
  <si>
    <t>€ 7.651,14</t>
  </si>
  <si>
    <t>https://www.whiskybase.com/whiskies/whisky/4255/ardbeg-1976</t>
  </si>
  <si>
    <t xml:space="preserve">159	</t>
  </si>
  <si>
    <t>€ 5.170,49</t>
  </si>
  <si>
    <r>
      <t>XLSTAT-Student 2020.4.1.1016 - Scatter plots - Start time: 15/11/2020 at 16:52:49 / End time: 15/11/2020 at 16:52:50</t>
    </r>
    <r>
      <rPr>
        <sz val="12"/>
        <color rgb="FFFFFFFF"/>
        <rFont val="Calibri"/>
        <family val="2"/>
        <scheme val="minor"/>
      </rPr>
      <t xml:space="preserve"> / Microsoft Excel 16.013328</t>
    </r>
  </si>
  <si>
    <t>X: Workbook = Final Project.xlsx / Sheet = Top 100 Whiskeys / Range = 'Top 100 Whiskeys'!$F$2:$F$101 / 100 rows and 1 column</t>
  </si>
  <si>
    <t>Y: Workbook = Final Project.xlsx / Sheet = Top 100 Whiskeys / Range = 'Top 100 Whiskeys'!$J$2:$J$101 / 100 rows and 1 column</t>
  </si>
  <si>
    <t>Groups: Workbook = Final Project.xlsx / Sheet = Top 100 Whiskeys / Range = 'Top 100 Whiskeys'!$Q$2:$Q$101 / 100 rows and 1 column</t>
  </si>
  <si>
    <t>Confidence ellipses: Fisher / Confidence interval (%) = 95</t>
  </si>
  <si>
    <t>Scatter plots:</t>
  </si>
  <si>
    <t xml:space="preserve"> </t>
  </si>
  <si>
    <t>LS mean</t>
  </si>
  <si>
    <t>Standard error</t>
  </si>
  <si>
    <t>Lower bound (95%)</t>
  </si>
  <si>
    <t>Upper bound (95%)</t>
  </si>
  <si>
    <r>
      <t>XLSTAT-Student 2020.4.1.1016 - Univariate plots - Start time: 17/11/2020 at 16:26:26 / End time: 17/11/2020 at 16:26:29</t>
    </r>
    <r>
      <rPr>
        <sz val="12"/>
        <color rgb="FFFFFFFF"/>
        <rFont val="Calibri"/>
        <family val="2"/>
        <scheme val="minor"/>
      </rPr>
      <t xml:space="preserve"> / Microsoft Excel 16.013328</t>
    </r>
  </si>
  <si>
    <t>Quantitative data: Workbook = Final Project.xlsx / Sheet = Top 100 Whiskeys (3) / Range = 'Top 100 Whiskeys (3)'!$V$2:$V$57 / 55 rows and 1 column</t>
  </si>
  <si>
    <t>Descriptive statistics (Quantitative data):</t>
  </si>
  <si>
    <t>Statistic</t>
  </si>
  <si>
    <t>3778.54</t>
  </si>
  <si>
    <t>Nbr. of observations</t>
  </si>
  <si>
    <t>Minimum</t>
  </si>
  <si>
    <t>Maximum</t>
  </si>
  <si>
    <t>1st Quartile</t>
  </si>
  <si>
    <t>Median</t>
  </si>
  <si>
    <t>3rd Quartile</t>
  </si>
  <si>
    <t>Mean</t>
  </si>
  <si>
    <t>Variance (n-1)</t>
  </si>
  <si>
    <t>Standard deviation (n-1)</t>
  </si>
  <si>
    <t>Lower bound on mean (95%)</t>
  </si>
  <si>
    <t>Upper bound on mean (95%)</t>
  </si>
  <si>
    <t>Box plots:</t>
  </si>
  <si>
    <t>Scattergrams:</t>
  </si>
  <si>
    <r>
      <t>XLSTAT-Student 2020.4.1.1016 - Univariate plots - Start time: 15/11/2020 at 16:32:36 / End time: 15/11/2020 at 16:32:37</t>
    </r>
    <r>
      <rPr>
        <sz val="12"/>
        <color rgb="FFFFFFFF"/>
        <rFont val="Calibri"/>
        <family val="2"/>
        <scheme val="minor"/>
      </rPr>
      <t xml:space="preserve"> / Microsoft Excel 16.013328</t>
    </r>
  </si>
  <si>
    <t>Quantitative data: Workbook = Final Project.xlsx / Sheet = Top 100 Whiskeys (3) / Range = 'Top 100 Whiskeys (3)'!$J:$J / 54 rows and 1 column</t>
  </si>
  <si>
    <t>Subsamples: Workbook = Final Project.xlsx / Sheet = Top 100 Whiskeys (3) / Range = 'Top 100 Whiskeys (3)'!$O:$O / 54 rows and 1 column</t>
  </si>
  <si>
    <t>Reviewer Rating (0-100)_Clean | Ardbeg</t>
  </si>
  <si>
    <t>Reviewer Rating (0-100)_Clean | Bowmore</t>
  </si>
  <si>
    <t>Reviewer Rating (0-100)_Clean | Macallan</t>
  </si>
  <si>
    <r>
      <t>XLSTAT-Student 2020.4.1.1016 - ANOVA - Start time: 15/11/2020 at 15:52:20 / End time: 15/11/2020 at 15:52:22</t>
    </r>
    <r>
      <rPr>
        <sz val="12"/>
        <color rgb="FFFFFFFF"/>
        <rFont val="Calibri"/>
        <family val="2"/>
        <scheme val="minor"/>
      </rPr>
      <t xml:space="preserve"> / Microsoft Excel 16.013328</t>
    </r>
  </si>
  <si>
    <t>Y / Dependent variables: Workbook = Final Project.xlsx / Sheet = Top 100 Whiskeys (3) / Range = 'Top 100 Whiskeys (3)'!$J:$J / 54 rows and 1 column</t>
  </si>
  <si>
    <t>X / Qualitative: Workbook = Final Project.xlsx / Sheet = Top 100 Whiskeys (3) / Range = 'Top 100 Whiskeys (3)'!$O:$O / 54 rows and 1 column</t>
  </si>
  <si>
    <t>Constraints: an=0</t>
  </si>
  <si>
    <t>Confidence interval (%): 95</t>
  </si>
  <si>
    <t>Tolerance: 0.0001</t>
  </si>
  <si>
    <t>Use least squares means: Yes</t>
  </si>
  <si>
    <t>Summary statistics (Quantitative data):</t>
  </si>
  <si>
    <t>Variable</t>
  </si>
  <si>
    <t>Observations</t>
  </si>
  <si>
    <t>Obs. with missing data</t>
  </si>
  <si>
    <t>Obs. without missing data</t>
  </si>
  <si>
    <t>Std. deviation</t>
  </si>
  <si>
    <t>Summary statistics (Qualitative data):</t>
  </si>
  <si>
    <t>Categories</t>
  </si>
  <si>
    <t>Counts</t>
  </si>
  <si>
    <t>Frequencies</t>
  </si>
  <si>
    <t>%</t>
  </si>
  <si>
    <t/>
  </si>
  <si>
    <t>Correlation matrix:</t>
  </si>
  <si>
    <t>Distillery-Ardbeg</t>
  </si>
  <si>
    <t>Distillery-Bowmore</t>
  </si>
  <si>
    <t>Distillery-Macallan</t>
  </si>
  <si>
    <t>Regression of variable Reviewer Rating (0-100)_Clean:</t>
  </si>
  <si>
    <t>Goodness of fit statistics (Reviewer Rating (0-100)_Clean):</t>
  </si>
  <si>
    <t>Sum of weights</t>
  </si>
  <si>
    <t>DF</t>
  </si>
  <si>
    <t>R²</t>
  </si>
  <si>
    <t>Adjusted R²</t>
  </si>
  <si>
    <t>MSE</t>
  </si>
  <si>
    <t>RMSE</t>
  </si>
  <si>
    <t>MAPE</t>
  </si>
  <si>
    <t>DW</t>
  </si>
  <si>
    <t>Cp</t>
  </si>
  <si>
    <t>AIC</t>
  </si>
  <si>
    <t>SBC</t>
  </si>
  <si>
    <t>PC</t>
  </si>
  <si>
    <t>Analysis of variance  (Reviewer Rating (0-100)_Clean):</t>
  </si>
  <si>
    <t>Source</t>
  </si>
  <si>
    <t>Sum of squares</t>
  </si>
  <si>
    <t>Mean squares</t>
  </si>
  <si>
    <t>F</t>
  </si>
  <si>
    <t>Pr &gt; F</t>
  </si>
  <si>
    <t>Model</t>
  </si>
  <si>
    <t>Error</t>
  </si>
  <si>
    <t>Corrected Total</t>
  </si>
  <si>
    <t>Computed against model Y=Mean(Y)</t>
  </si>
  <si>
    <t>Model parameters (Reviewer Rating (0-100)_Clean):</t>
  </si>
  <si>
    <t>Value</t>
  </si>
  <si>
    <t>t</t>
  </si>
  <si>
    <t>Pr &gt; |t|</t>
  </si>
  <si>
    <t>Intercept</t>
  </si>
  <si>
    <t>Equation of the model (Reviewer Rating (0-100)_Clean):</t>
  </si>
  <si>
    <t>Reviewer Rating (0-100)_Clean = 94.613076923077-6.45769230769343E-02*Distillery-Ardbeg+0.317399267399214*Distillery-Bowmore</t>
  </si>
  <si>
    <t>Standardized coefficients (Reviewer Rating (0-100)_Clean):</t>
  </si>
  <si>
    <t>Predictions and residuals (Reviewer Rating (0-100)_Clean):</t>
  </si>
  <si>
    <t>Observation</t>
  </si>
  <si>
    <t>Weight</t>
  </si>
  <si>
    <t>Pred(Reviewer Rating (0-100)_Clean)</t>
  </si>
  <si>
    <t>Residual</t>
  </si>
  <si>
    <t>Std. residual</t>
  </si>
  <si>
    <t>Std. dev. on pred. (Mean)</t>
  </si>
  <si>
    <t>Lower bound 95% (Mean)</t>
  </si>
  <si>
    <t>Upper bound 95% (Mean)</t>
  </si>
  <si>
    <t>Std. dev. on pred. (Observation)</t>
  </si>
  <si>
    <t>Lower bound 95% (Observation)</t>
  </si>
  <si>
    <t>Upper bound 95% (Observation)</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</si>
  <si>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</si>
  <si>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</si>
  <si>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</si>
  <si>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</si>
  <si>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</si>
  <si>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</si>
  <si>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</si>
  <si>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</si>
  <si>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</si>
  <si>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</si>
  <si>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</si>
  <si>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</si>
  <si>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</si>
  <si>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</si>
  <si>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</si>
  <si>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</si>
  <si>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</si>
  <si>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</si>
  <si>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</si>
  <si>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</si>
  <si>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</si>
  <si>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</si>
  <si>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</si>
  <si>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</si>
  <si>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</si>
  <si>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</si>
  <si>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</si>
  <si>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</si>
  <si>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</si>
  <si>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</si>
  <si>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</si>
  <si>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</si>
  <si>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</si>
  <si>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</si>
  <si>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</si>
  <si>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</si>
  <si>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</si>
  <si>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</si>
  <si>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</si>
  <si>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</si>
  <si>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</si>
  <si>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</si>
  <si>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</si>
  <si>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</si>
  <si>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</si>
  <si>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</si>
  <si>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</si>
  <si>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</si>
  <si>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</si>
  <si>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</si>
  <si>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</si>
  <si>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</si>
  <si>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</si>
  <si>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</si>
  <si>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Means charts:</t>
  </si>
  <si>
    <t>Distillery / Tukey (HSD) / Analysis of the differences between the categories with a confidence interval of 95% (Reviewer Rating (0-100)_Clean):</t>
  </si>
  <si>
    <t>Contrast</t>
  </si>
  <si>
    <t>Difference</t>
  </si>
  <si>
    <t>Standardized difference</t>
  </si>
  <si>
    <t>Critical value</t>
  </si>
  <si>
    <t>Pr &gt; Diff</t>
  </si>
  <si>
    <t>Significant</t>
  </si>
  <si>
    <t>Ardbeg vs Bowmore</t>
  </si>
  <si>
    <t>Yes</t>
  </si>
  <si>
    <r>
      <t>||||||||||||||||||||||||||||||||||||</t>
    </r>
    <r>
      <rPr>
        <sz val="12"/>
        <color rgb="FFFFFFFF"/>
        <rFont val="Playbill"/>
        <family val="5"/>
      </rPr>
      <t>|||||||||</t>
    </r>
  </si>
  <si>
    <t>Ardbeg vs Macallan</t>
  </si>
  <si>
    <t>No</t>
  </si>
  <si>
    <t>|||||||||||||||||||||||||</t>
  </si>
  <si>
    <t>||||||||||||||||</t>
  </si>
  <si>
    <t>Macallan vs Bowmore</t>
  </si>
  <si>
    <r>
      <t>||||||||||||||||||||||||||||||||||||||||</t>
    </r>
    <r>
      <rPr>
        <sz val="12"/>
        <color rgb="FFFFFFFF"/>
        <rFont val="Playbill"/>
        <family val="5"/>
      </rPr>
      <t>||</t>
    </r>
  </si>
  <si>
    <t>Tukey's d critical value:</t>
  </si>
  <si>
    <t>LS means</t>
  </si>
  <si>
    <t>Groups</t>
  </si>
  <si>
    <t>A</t>
  </si>
  <si>
    <t>B</t>
  </si>
  <si>
    <t>Summary of all pairwise comparisons for Distillery (Tukey (HSD)):</t>
  </si>
  <si>
    <t>LS means(Reviewer Rating (0-100)_Clean)</t>
  </si>
  <si>
    <t>Summary (LS means) - Distillery:</t>
  </si>
  <si>
    <t>Pr &gt; F(Model)</t>
  </si>
  <si>
    <r>
      <t>XLSTAT-Student 2020.4.1.1016 - Univariate plots - Start time: 15/11/2020 at 16:31:45 / End time: 15/11/2020 at 16:31:46</t>
    </r>
    <r>
      <rPr>
        <sz val="12"/>
        <color rgb="FFFFFFFF"/>
        <rFont val="Calibri"/>
        <family val="2"/>
        <scheme val="minor"/>
      </rPr>
      <t xml:space="preserve"> / Microsoft Excel 16.013328</t>
    </r>
  </si>
  <si>
    <t>Quantitative data: Workbook = Final Project.xlsx / Sheet = Top 100 Whiskeys (2) / Range = 'Top 100 Whiskeys (2)'!$J:$J / 64 rows and 1 column</t>
  </si>
  <si>
    <t>Subsamples: Workbook = Final Project.xlsx / Sheet = Top 100 Whiskeys (2) / Range = 'Top 100 Whiskeys (2)'!$O:$O / 64 rows and 1 column</t>
  </si>
  <si>
    <t>Reviewer Rating (0-100)_Clean | Laphroaig</t>
  </si>
  <si>
    <t>Reviewer Rating (0-100)_Clean | Springbank</t>
  </si>
  <si>
    <r>
      <t>XLSTAT-Student 2020.4.1.1016 - ANOVA - Start time: 15/11/2020 at 15:48:42 / End time: 15/11/2020 at 15:48:44</t>
    </r>
    <r>
      <rPr>
        <sz val="12"/>
        <color rgb="FFFFFFFF"/>
        <rFont val="Calibri"/>
        <family val="2"/>
        <scheme val="minor"/>
      </rPr>
      <t xml:space="preserve"> / Microsoft Excel 16.013328</t>
    </r>
  </si>
  <si>
    <t>Y / Dependent variables: Workbook = Final Project.xlsx / Sheet = Top 100 Whiskeys (2) / Range = 'Top 100 Whiskeys (2)'!$J:$J / 64 rows and 1 column</t>
  </si>
  <si>
    <t>X / Qualitative: Workbook = Final Project.xlsx / Sheet = Top 100 Whiskeys (2) / Range = 'Top 100 Whiskeys (2)'!$o:$o / 64 rows and 1 column</t>
  </si>
  <si>
    <t>Distillery-Laphroaig</t>
  </si>
  <si>
    <t>Distillery-Springbank</t>
  </si>
  <si>
    <t>Reviewer Rating (0-100)_Clean = 94.9839999999999-0.435499999999892*Distillery-Ardbeg-5.35238095237041E-02*Distillery-Bowmore+0.30600000000011*Distillery-Laphroaig-0.37092307692296*Distillery-Macallan</t>
  </si>
  <si>
    <t>Obs55</t>
  </si>
  <si>
    <t>Obs56</t>
  </si>
  <si>
    <t>Obs57</t>
  </si>
  <si>
    <t>Obs58</t>
  </si>
  <si>
    <t>Obs59</t>
  </si>
  <si>
    <t>Obs60</t>
  </si>
  <si>
    <t>Obs61</t>
  </si>
  <si>
    <t>Obs62</t>
  </si>
  <si>
    <t>Obs63</t>
  </si>
  <si>
    <t>Obs64</t>
  </si>
  <si>
    <t>Groupings could not be performed with an exact method because the significance of differences is not transitive in this particular case. The harmonic mean of the group sizes needed to be used.</t>
  </si>
  <si>
    <t>Harmonic mean:</t>
  </si>
  <si>
    <t>Ardbeg vs Laphroaig</t>
  </si>
  <si>
    <r>
      <t>|||||||||||||||||||||||||||||||||||||||</t>
    </r>
    <r>
      <rPr>
        <sz val="12"/>
        <color rgb="FFFFFFFF"/>
        <rFont val="Playbill"/>
        <family val="5"/>
      </rPr>
      <t>||||||</t>
    </r>
  </si>
  <si>
    <t>Ardbeg vs Springbank</t>
  </si>
  <si>
    <t>||||||||||||||||||||||||||||||||||</t>
  </si>
  <si>
    <t>||||</t>
  </si>
  <si>
    <t>||||||||||||||||||||||||||||||||</t>
  </si>
  <si>
    <t>||||||</t>
  </si>
  <si>
    <t>|||||||||||||||||||||</t>
  </si>
  <si>
    <t>|||||||||||||||||</t>
  </si>
  <si>
    <t>Macallan vs Laphroaig</t>
  </si>
  <si>
    <r>
      <t>||||||||||||||||||||||||||||||||||||||</t>
    </r>
    <r>
      <rPr>
        <sz val="12"/>
        <color rgb="FFFFFFFF"/>
        <rFont val="Playbill"/>
        <family val="5"/>
      </rPr>
      <t>||||</t>
    </r>
  </si>
  <si>
    <t>Macallan vs Springbank</t>
  </si>
  <si>
    <t>||||||||||||||||||||||||||||||</t>
  </si>
  <si>
    <t>||||||||</t>
  </si>
  <si>
    <t>Bowmore vs Laphroaig</t>
  </si>
  <si>
    <t>|||||||||||||||||||||||||||||||</t>
  </si>
  <si>
    <t>|||||||</t>
  </si>
  <si>
    <t>Bowmore vs Springbank</t>
  </si>
  <si>
    <t>Springbank vs Laphroaig</t>
  </si>
  <si>
    <t>|||||||||</t>
  </si>
  <si>
    <t>Best or Worst (ID)</t>
  </si>
  <si>
    <t>Best</t>
  </si>
  <si>
    <t>Row Labels</t>
  </si>
  <si>
    <t>Count of Age_Clean</t>
  </si>
  <si>
    <t>Grand Total</t>
  </si>
  <si>
    <t>Average of Strength_Clean</t>
  </si>
  <si>
    <t>Average of Rating_Clean</t>
  </si>
  <si>
    <t>Worst</t>
  </si>
  <si>
    <t>BestWorstDummy</t>
  </si>
  <si>
    <t>List # (ID)</t>
  </si>
  <si>
    <t>Strength_Clean</t>
  </si>
  <si>
    <t>Size_Clean</t>
  </si>
  <si>
    <t>Rating_Clean</t>
  </si>
  <si>
    <t>Reviews_clean</t>
  </si>
  <si>
    <t>US Currency</t>
  </si>
  <si>
    <t xml:space="preserve">Highlands Whisky Red </t>
  </si>
  <si>
    <t>https://www.whiskybase.com/whiskies/whisky/71120/highlands-whisky-red</t>
  </si>
  <si>
    <t>Blend</t>
  </si>
  <si>
    <t>Bolanachi</t>
  </si>
  <si>
    <t xml:space="preserve">Whesskey Hessischer Mais Whisky </t>
  </si>
  <si>
    <t>https://www.whiskybase.com/whiskies/whisky/18419/whesskey-hessischer-mais-whisky</t>
  </si>
  <si>
    <t>Brennerei Höhler</t>
  </si>
  <si>
    <t>€ 35,00</t>
  </si>
  <si>
    <t xml:space="preserve">White Castle 05-year-old </t>
  </si>
  <si>
    <t>https://www.whiskybase.com/whiskies/whisky/74947/white-castle-05-year-old</t>
  </si>
  <si>
    <t>Destileria Limtuaco &amp; Co., Inc.</t>
  </si>
  <si>
    <t>American White Oak Barrel</t>
  </si>
  <si>
    <t>€ 21,54</t>
  </si>
  <si>
    <t xml:space="preserve">Aviator 05-year-old </t>
  </si>
  <si>
    <t>https://www.whiskybase.com/whiskies/whisky/123412/aviator-05-year-old</t>
  </si>
  <si>
    <t>€ 5,53</t>
  </si>
  <si>
    <t xml:space="preserve">Z. Kozuba White Dog </t>
  </si>
  <si>
    <t>https://www.whiskybase.com/whiskies/whisky/51452/z-kozuba-white-dog</t>
  </si>
  <si>
    <t>Rye</t>
  </si>
  <si>
    <t>Z.Kozuba i Synowie</t>
  </si>
  <si>
    <t>Rye Barrel</t>
  </si>
  <si>
    <t>€ 30,00</t>
  </si>
  <si>
    <t>t Koelschip 2010 Real Dutch Lowland Single Malt Whisky</t>
  </si>
  <si>
    <t>https://www.whiskybase.com/whiskies/whisky/101772/t-koelschip-2010</t>
  </si>
  <si>
    <t>'t Koelschip</t>
  </si>
  <si>
    <t>€ 60,00</t>
  </si>
  <si>
    <t xml:space="preserve">Granit Torfrauch-Gerstenmalz </t>
  </si>
  <si>
    <t>https://www.whiskybase.com/whiskies/whisky/71513/granit-torfrauch-gerstenmalz</t>
  </si>
  <si>
    <t>Granit Destillerie</t>
  </si>
  <si>
    <t>€ 0,00</t>
  </si>
  <si>
    <t xml:space="preserve">Waldviertler Whisky J.H. Single Malt - Peated Edition </t>
  </si>
  <si>
    <t>https://www.whiskybase.com/whiskies/whisky/71526/waldviertler-whisky-jh-single-malt-peated-edition</t>
  </si>
  <si>
    <t>Waldviertler Roggenhof</t>
  </si>
  <si>
    <t xml:space="preserve">Waldviertler Whisky J.H. J.H. Single Malt </t>
  </si>
  <si>
    <t>https://www.whiskybase.com/whiskies/whisky/71522/waldviertler-whisky-jh-jh-single-malt</t>
  </si>
  <si>
    <t xml:space="preserve">Mykulynetsky Brovar Mykulynetske </t>
  </si>
  <si>
    <t>https://www.whiskybase.com/whiskies/whisky/71312/mykulynetsky-brovar-mykulynetske</t>
  </si>
  <si>
    <t>Mykulynetsky Brovar</t>
  </si>
  <si>
    <t>€ 9,00</t>
  </si>
  <si>
    <t>Reisetbauer 12-year-old Edition Dallmayr</t>
  </si>
  <si>
    <t>https://www.whiskybase.com/whiskies/whisky/16832/reisetbauer-12-year-old</t>
  </si>
  <si>
    <t>Reisetbauer</t>
  </si>
  <si>
    <t>€ 125,00</t>
  </si>
  <si>
    <t xml:space="preserve">Mount Everest NAS </t>
  </si>
  <si>
    <t>https://www.whiskybase.com/whiskies/whisky/20646/mount-everest-nas</t>
  </si>
  <si>
    <t>€ 10,00</t>
  </si>
  <si>
    <t>Lost Spirits Paradiso American Peated Single Malt</t>
  </si>
  <si>
    <t>https://www.whiskybase.com/whiskies/whisky/39519/lost-spirits-paradiso</t>
  </si>
  <si>
    <t>Lost Spirits Distillery</t>
  </si>
  <si>
    <t xml:space="preserve">Waldviertler Whisky J.H. Gute Saat - Reiche Ernte </t>
  </si>
  <si>
    <t>https://www.whiskybase.com/whiskies/whisky/71520/waldviertler-whisky-jh-gute-saat-reiche-ernte</t>
  </si>
  <si>
    <t xml:space="preserve">Jim Beam White Label </t>
  </si>
  <si>
    <t>https://www.whiskybase.com/whiskies/whisky/100201/jim-beam-white-label</t>
  </si>
  <si>
    <t>Bourbon</t>
  </si>
  <si>
    <t>Jim Beam</t>
  </si>
  <si>
    <t xml:space="preserve">Mekong Gold Label </t>
  </si>
  <si>
    <t>https://www.whiskybase.com/whiskies/whisky/81288/mekong-gold-label</t>
  </si>
  <si>
    <t xml:space="preserve">Bunratty Irish Potcheen </t>
  </si>
  <si>
    <t>https://www.whiskybase.com/whiskies/whisky/32802/bunratty-irish-potcheen</t>
  </si>
  <si>
    <t>Spirit</t>
  </si>
  <si>
    <t>€ 25,14</t>
  </si>
  <si>
    <t xml:space="preserve">Ole Smoky Tennessee Moonshine </t>
  </si>
  <si>
    <t>https://www.whiskybase.com/whiskies/whisky/36391/ole-smoky-tennessee-moonshine</t>
  </si>
  <si>
    <t>Ole Smoky Distillery</t>
  </si>
  <si>
    <t>€ 22,99</t>
  </si>
  <si>
    <t>Wädi-Brau-Huus 2004 8820 Waedenswiler Single Malt</t>
  </si>
  <si>
    <t>https://www.whiskybase.com/whiskies/whisky/44802/wdi-brau-huus-2004</t>
  </si>
  <si>
    <t>Wädi-Brau-Huus</t>
  </si>
  <si>
    <t>€ 40,00</t>
  </si>
  <si>
    <t>Maple Leaf 08-year-old Canadian Blended Whisky</t>
  </si>
  <si>
    <t>https://www.whiskybase.com/whiskies/whisky/75592/maple-leaf-08-year-old</t>
  </si>
  <si>
    <t>Canadian Blended Whisky</t>
  </si>
  <si>
    <t>€ 2,00</t>
  </si>
  <si>
    <t>t Koelschip 2005 Real Dutch Lowland Single Malt Whisky</t>
  </si>
  <si>
    <t>https://www.whiskybase.com/whiskies/whisky/101771/t-koelschip-2005</t>
  </si>
  <si>
    <t>€ 45,00</t>
  </si>
  <si>
    <t>Old Fellow NORMA Straight Old Kentucky Bourbon Whiskey</t>
  </si>
  <si>
    <t>https://www.whiskybase.com/whiskies/whisky/21197/old-fellow-norma</t>
  </si>
  <si>
    <t>€ 7,00</t>
  </si>
  <si>
    <t xml:space="preserve">Ole Smoky Blue Flame Moonshine </t>
  </si>
  <si>
    <t>https://www.whiskybase.com/whiskies/whisky/77744/ole-smoky-blue-flame-moonshine</t>
  </si>
  <si>
    <t>€ 63,50</t>
  </si>
  <si>
    <t xml:space="preserve">Whesskey Torfrauch </t>
  </si>
  <si>
    <t>https://www.whiskybase.com/whiskies/whisky/60873/whesskey-torfrauch</t>
  </si>
  <si>
    <t>€ 48,00</t>
  </si>
  <si>
    <t xml:space="preserve">Queen Margot Blended Scotch Whisky Cd </t>
  </si>
  <si>
    <t>https://www.whiskybase.com/whiskies/whisky/128767/queen-margot-blended-scotch-whisky-cd</t>
  </si>
  <si>
    <t xml:space="preserve">Palatinatus 2012 </t>
  </si>
  <si>
    <t>https://www.whiskybase.com/whiskies/whisky/76254/palatinatus-2012</t>
  </si>
  <si>
    <t>Thomas Sippel</t>
  </si>
  <si>
    <t>€ 52,00</t>
  </si>
  <si>
    <t xml:space="preserve">Abhainn Dearg The Spirit of Lewis </t>
  </si>
  <si>
    <t>https://www.whiskybase.com/whiskies/whisky/63882/abhainn-dearg-the-spirit-of-lewis</t>
  </si>
  <si>
    <t>Abhainn Dearg</t>
  </si>
  <si>
    <t>€ 75,00</t>
  </si>
  <si>
    <t xml:space="preserve">William Lawson's Finest Blended Scotch Whisky </t>
  </si>
  <si>
    <t>https://www.whiskybase.com/whiskies/whisky/95746/william-lawsons-finest-blended-scotch-whisky</t>
  </si>
  <si>
    <t>€ 9,80</t>
  </si>
  <si>
    <t>Stonewood 2012 Smokey Monk</t>
  </si>
  <si>
    <t>https://www.whiskybase.com/whiskies/whisky/99161/stonewood-2012</t>
  </si>
  <si>
    <t>Steinwälder Hausbrennerei Schraml</t>
  </si>
  <si>
    <t>€ 3,90</t>
  </si>
  <si>
    <t>Brennerei Ludwig Faber 2005 Whisky aus der Eifel</t>
  </si>
  <si>
    <t>https://www.whiskybase.com/whiskies/whisky/66243/brennerei-ludwig-faber-2005</t>
  </si>
  <si>
    <t>Brennerei Ludwig Faber</t>
  </si>
  <si>
    <t>€ 36,40</t>
  </si>
  <si>
    <t>Abhainn Dearg Single Malt Scotch Whisky Cask Strength - Miniature</t>
  </si>
  <si>
    <t>https://www.whiskybase.com/whiskies/whisky/85216/abhainn-dearg-single-malt-scotch-whisky</t>
  </si>
  <si>
    <t>Bourbon Barrel</t>
  </si>
  <si>
    <t>€ 2,79</t>
  </si>
  <si>
    <t xml:space="preserve">Jim Beam Apple </t>
  </si>
  <si>
    <t>https://www.whiskybase.com/whiskies/whisky/146137/jim-beam-apple</t>
  </si>
  <si>
    <t>€ 15,00</t>
  </si>
  <si>
    <t>Johnnie Walker Red Label Highest Awards</t>
  </si>
  <si>
    <t>https://www.whiskybase.com/whiskies/whisky/96487/johnnie-walker-red-label</t>
  </si>
  <si>
    <t xml:space="preserve">Owen Single Grain Whisky </t>
  </si>
  <si>
    <t>https://www.whiskybase.com/whiskies/whisky/53811/owen-single-grain-whisky</t>
  </si>
  <si>
    <t>Single Grain</t>
  </si>
  <si>
    <t>Rabel</t>
  </si>
  <si>
    <t>German Oak 100L</t>
  </si>
  <si>
    <t>€ 17,90</t>
  </si>
  <si>
    <t xml:space="preserve">Safari Whisky A Distinctive Special Drink </t>
  </si>
  <si>
    <t>https://www.whiskybase.com/whiskies/whisky/145801/safari-whisky-a-distinctive-special-drink</t>
  </si>
  <si>
    <t>London Distillers (K) Ltd.</t>
  </si>
  <si>
    <t>t Koelschip 03-year-old Janz Whisky</t>
  </si>
  <si>
    <t>https://www.whiskybase.com/whiskies/whisky/37870/t-koelschip-03-year-old</t>
  </si>
  <si>
    <t xml:space="preserve">Abhainn Dearg 2008 </t>
  </si>
  <si>
    <t>https://www.whiskybase.com/whiskies/whisky/37886/abhainn-dearg-2008</t>
  </si>
  <si>
    <t>€ 249,00</t>
  </si>
  <si>
    <t>Duvel Moortgat Limited Edition 2009</t>
  </si>
  <si>
    <t>https://www.whiskybase.com/whiskies/whisky/50927/duvel-moortgat-limited-edition</t>
  </si>
  <si>
    <t xml:space="preserve">Duvel Moortgat Brouwerij </t>
  </si>
  <si>
    <t>€ 150,00</t>
  </si>
  <si>
    <t>Coillmór 2009 Peated - Single Cask</t>
  </si>
  <si>
    <t>https://www.whiskybase.com/whiskies/whisky/51312/coillmr-2009</t>
  </si>
  <si>
    <t>Coillmór</t>
  </si>
  <si>
    <t xml:space="preserve">8 PM Rare Blend of Indian Whisky &amp; Scotch </t>
  </si>
  <si>
    <t>https://www.whiskybase.com/whiskies/whisky/72616/8-pm-rare-blend-of-indian-whisky-scotch</t>
  </si>
  <si>
    <t>Blended Grain</t>
  </si>
  <si>
    <t>Radico Khaitan Ltd</t>
  </si>
  <si>
    <t>€ 24,85</t>
  </si>
  <si>
    <t xml:space="preserve">Mic Mac Finest Blended Whisky </t>
  </si>
  <si>
    <t>https://www.whiskybase.com/whiskies/whisky/77431/mic-mac-finest-blended-whisky</t>
  </si>
  <si>
    <t>€ 6,99</t>
  </si>
  <si>
    <t>Blaue Maus 1999 Single Cask Malt Whisky</t>
  </si>
  <si>
    <t>https://www.whiskybase.com/whiskies/whisky/16949/blaue-maus-1999</t>
  </si>
  <si>
    <t>Blaue Maus</t>
  </si>
  <si>
    <t>€ 36,00</t>
  </si>
  <si>
    <t>Old Canada Imported Superior Quality</t>
  </si>
  <si>
    <t>https://www.whiskybase.com/whiskies/whisky/80015/old-canada-imported</t>
  </si>
  <si>
    <t>Blended Malt</t>
  </si>
  <si>
    <t>€ 16,25</t>
  </si>
  <si>
    <t xml:space="preserve">Frysk Hynder 2010 </t>
  </si>
  <si>
    <t>https://www.whiskybase.com/whiskies/whisky/106444/frysk-hynder-2010</t>
  </si>
  <si>
    <t>Us Heit Distillery</t>
  </si>
  <si>
    <t xml:space="preserve">Canadian Mist Blended Canadian Whisky </t>
  </si>
  <si>
    <t>https://www.whiskybase.com/whiskies/whisky/87487/canadian-mist-blended-canadian-whisky</t>
  </si>
  <si>
    <t>Canadian Mist</t>
  </si>
  <si>
    <t xml:space="preserve">RoughStock Montana Whiskey </t>
  </si>
  <si>
    <t>https://www.whiskybase.com/whiskies/whisky/26742/roughstock-montana-whiskey</t>
  </si>
  <si>
    <t>RoughStock</t>
  </si>
  <si>
    <t>€ 54,08</t>
  </si>
  <si>
    <t xml:space="preserve">Old Flag NAS - Blended Irish Whiskey </t>
  </si>
  <si>
    <t>https://www.whiskybase.com/whiskies/whisky/70437/old-flag-nas-blended-irish-whiskey</t>
  </si>
  <si>
    <t xml:space="preserve">Preussischer Whisky 2011 </t>
  </si>
  <si>
    <t>https://www.whiskybase.com/whiskies/whisky/94014/preussischer-whisky-2011</t>
  </si>
  <si>
    <t>Preussische Whisky Destillerie</t>
  </si>
  <si>
    <t>€ 79,80</t>
  </si>
  <si>
    <t>Golden Shoe 2014 Blended Scotch Whisky</t>
  </si>
  <si>
    <t>https://www.whiskybase.com/whiskies/whisky/62719/golden-shoe-2014</t>
  </si>
  <si>
    <t>Broger Burn Out Heavily Peated Malt</t>
  </si>
  <si>
    <t>https://www.whiskybase.com/whiskies/whisky/38435/broger-burn-out</t>
  </si>
  <si>
    <t>Broger</t>
  </si>
  <si>
    <t>€ 54,00</t>
  </si>
  <si>
    <t xml:space="preserve">Bird Dog Kentucky Bourbon Whiskey </t>
  </si>
  <si>
    <t>https://www.whiskybase.com/whiskies/whisky/82262/bird-dog-kentucky-bourbon-whiskey</t>
  </si>
  <si>
    <t>Western Spirits Beverage Company</t>
  </si>
  <si>
    <t>€ 64,00</t>
  </si>
  <si>
    <t>Stonewood 2012 Drà</t>
  </si>
  <si>
    <t>https://www.whiskybase.com/whiskies/whisky/111753/stonewood-2012</t>
  </si>
  <si>
    <t xml:space="preserve">Vielanker Brauhaus AurOx </t>
  </si>
  <si>
    <t>https://www.whiskybase.com/whiskies/whisky/40810/vielanker-brauhaus-aurox</t>
  </si>
  <si>
    <t>Vielanker Brauhaus</t>
  </si>
  <si>
    <t>€ 46,00</t>
  </si>
  <si>
    <t>Stauning 2010 Traditional - Rye Cask Finish</t>
  </si>
  <si>
    <t>https://www.whiskybase.com/whiskies/whisky/53376/stauning-2010</t>
  </si>
  <si>
    <t>Stauning</t>
  </si>
  <si>
    <t>Traditional - Rye Cask Finish</t>
  </si>
  <si>
    <t>€ 199,00</t>
  </si>
  <si>
    <t>Waldviertler Whisky J.H. Special Single Malt Peated</t>
  </si>
  <si>
    <t>https://www.whiskybase.com/whiskies/whisky/35679/waldviertler-whisky-jh-special</t>
  </si>
  <si>
    <t>€ 29,00</t>
  </si>
  <si>
    <t>Mannochmore Loch Dhu Black Whisky - 80° proof</t>
  </si>
  <si>
    <t>https://www.whiskybase.com/whiskies/whisky/40632/mannochmore-loch-dhu</t>
  </si>
  <si>
    <t>Mannochmore</t>
  </si>
  <si>
    <t>€ 55,00</t>
  </si>
  <si>
    <t>Canadian Guard House - Old Special Whisky Special Reserve</t>
  </si>
  <si>
    <t>https://www.whiskybase.com/whiskies/whisky/110123/canadian-guard-house-old-special-whisky</t>
  </si>
  <si>
    <t>Wasmund's Single Malt Whisky Rappahannock Pot Stilled</t>
  </si>
  <si>
    <t>https://www.whiskybase.com/whiskies/whisky/25484/wasmunds-single-malt-whisky</t>
  </si>
  <si>
    <t>Copper Fox Distillery</t>
  </si>
  <si>
    <t>€ 35,71</t>
  </si>
  <si>
    <t>Mannochmore Loch Dhu Black Whisky</t>
  </si>
  <si>
    <t>https://www.whiskybase.com/whiskies/whisky/57815/mannochmore-loch-dhu</t>
  </si>
  <si>
    <t>€ 347,46</t>
  </si>
  <si>
    <t xml:space="preserve">Jack Daniel's Old No. 7 </t>
  </si>
  <si>
    <t>https://www.whiskybase.com/whiskies/whisky/93686/jack-daniels-old-no-7</t>
  </si>
  <si>
    <t>Jack Daniel's</t>
  </si>
  <si>
    <t>White Oak Barrel</t>
  </si>
  <si>
    <t>€ 118,39</t>
  </si>
  <si>
    <t xml:space="preserve">Braunstein Cask Edition no.2 </t>
  </si>
  <si>
    <t>https://www.whiskybase.com/whiskies/whisky/19323/braunstein-cask-edition-no2</t>
  </si>
  <si>
    <t>Braunstein</t>
  </si>
  <si>
    <t>€ 670,55</t>
  </si>
  <si>
    <t>Abhainn Dearg 2011 The Spirit of Lewis</t>
  </si>
  <si>
    <t>https://www.whiskybase.com/whiskies/whisky/26159/abhainn-dearg-2011</t>
  </si>
  <si>
    <t>€ 115,66</t>
  </si>
  <si>
    <t xml:space="preserve">Mc Illroy Blended Scotch Whisky </t>
  </si>
  <si>
    <t>https://www.whiskybase.com/whiskies/whisky/68536/mc-illroy-blended-scotch-whisky</t>
  </si>
  <si>
    <t>€ 5,99</t>
  </si>
  <si>
    <t>Waldviertler Whisky J.H. Special Rye Malt - Nougat Rye Malt Nougat</t>
  </si>
  <si>
    <t>https://www.whiskybase.com/whiskies/whisky/33715/waldviertler-whisky-jh-special-rye-malt-nougat</t>
  </si>
  <si>
    <t>€ 33,00</t>
  </si>
  <si>
    <t xml:space="preserve">Sikkim Old Gold </t>
  </si>
  <si>
    <t>https://www.whiskybase.com/whiskies/whisky/102230/sikkim-old-gold</t>
  </si>
  <si>
    <t>Sikkim</t>
  </si>
  <si>
    <t>€ 18,00</t>
  </si>
  <si>
    <t>Dolleruper 2015 Molt Whisky</t>
  </si>
  <si>
    <t>https://www.whiskybase.com/whiskies/whisky/120896/dolleruper-2015</t>
  </si>
  <si>
    <t>Dolleruper Destille</t>
  </si>
  <si>
    <t xml:space="preserve">Glen Mansion Premium Quality </t>
  </si>
  <si>
    <t>https://www.whiskybase.com/whiskies/whisky/80033/glen-mansion-premium-quality</t>
  </si>
  <si>
    <t>€ 14,25</t>
  </si>
  <si>
    <t>The Black Grouse Blended Scotch Whisky Peated</t>
  </si>
  <si>
    <t>https://www.whiskybase.com/whiskies/whisky/76534/the-black-grouse-blended-scotch-whisky</t>
  </si>
  <si>
    <t>€ 4,59</t>
  </si>
  <si>
    <t>Leopold Bros Rocky Mountain Blackberry Flavored Whiskey Single Barrel</t>
  </si>
  <si>
    <t>https://www.whiskybase.com/whiskies/whisky/52448/leopold-bros-rocky-mountain-blackberry-flavored-whiskey</t>
  </si>
  <si>
    <t>Leopold Bros</t>
  </si>
  <si>
    <t>€ 47,56</t>
  </si>
  <si>
    <t xml:space="preserve">Hudson New York Corn </t>
  </si>
  <si>
    <t>https://www.whiskybase.com/whiskies/whisky/24354/hudson-new-york-corn</t>
  </si>
  <si>
    <t>Corn</t>
  </si>
  <si>
    <t>Tuthilltown Spirits</t>
  </si>
  <si>
    <t>€ 51,35</t>
  </si>
  <si>
    <t>https://www.whiskybase.com/whiskies/whisky/71575/ole-smoky-tennessee-moonshine</t>
  </si>
  <si>
    <t>€ 22,97</t>
  </si>
  <si>
    <t>Whisky Alpin Gerste + Roggen Miniature</t>
  </si>
  <si>
    <t>https://www.whiskybase.com/whiskies/whisky/71512/whisky-alpin-gerste-roggen</t>
  </si>
  <si>
    <t>Franz Kostenzer</t>
  </si>
  <si>
    <t>https://www.whiskybase.com/whiskies/whisky/56274/william-lawsons-finest-blended-scotch-whisky</t>
  </si>
  <si>
    <t>€ 123,70</t>
  </si>
  <si>
    <t xml:space="preserve">Glenkenny NAS </t>
  </si>
  <si>
    <t>https://www.whiskybase.com/whiskies/whisky/74979/glenkenny-nas</t>
  </si>
  <si>
    <t>€ 19,45</t>
  </si>
  <si>
    <t xml:space="preserve">Isawa NAS </t>
  </si>
  <si>
    <t>https://www.whiskybase.com/whiskies/whisky/32087/isawa-nas</t>
  </si>
  <si>
    <t>Monde Shuzou</t>
  </si>
  <si>
    <t>€ 59,95</t>
  </si>
  <si>
    <t xml:space="preserve">Sloupisti NAS </t>
  </si>
  <si>
    <t>https://www.whiskybase.com/whiskies/whisky/53769/sloupisti-nas</t>
  </si>
  <si>
    <t>Spreewald Brennerei</t>
  </si>
  <si>
    <t xml:space="preserve">Seven Seals Peated Single Malt </t>
  </si>
  <si>
    <t>https://www.whiskybase.com/whiskies/whisky/129107/seven-seals-peated-single-malt</t>
  </si>
  <si>
    <t>Seven Seals</t>
  </si>
  <si>
    <t>Port Wood Finish</t>
  </si>
  <si>
    <t>€ 74,43</t>
  </si>
  <si>
    <t>Goalong Liquor 05-year-old Blended Malt Whiskey</t>
  </si>
  <si>
    <t>https://www.whiskybase.com/whiskies/whisky/96231/goalong-liquor-05-year-old</t>
  </si>
  <si>
    <t>Goalong Liquor</t>
  </si>
  <si>
    <t>Owen 06-year-old Single Grain Whisky</t>
  </si>
  <si>
    <t>https://www.whiskybase.com/whiskies/whisky/50815/owen-06-year-old</t>
  </si>
  <si>
    <t>€ 29,50</t>
  </si>
  <si>
    <t xml:space="preserve">Georgia Moon Corn Whiskey </t>
  </si>
  <si>
    <t>https://www.whiskybase.com/whiskies/whisky/25234/georgia-moon-corn-whiskey</t>
  </si>
  <si>
    <t>Heaven Hill Distilleries, Inc.</t>
  </si>
  <si>
    <t>€ 24,95</t>
  </si>
  <si>
    <t>Whesskey 2011 Hessischer Single Malt Whisky</t>
  </si>
  <si>
    <t>https://www.whiskybase.com/whiskies/whisky/64131/whesskey-2011</t>
  </si>
  <si>
    <t>€ 32,00</t>
  </si>
  <si>
    <t xml:space="preserve">Glen Morgain Blended Scotch Whisky </t>
  </si>
  <si>
    <t>https://www.whiskybase.com/whiskies/whisky/77759/glen-morgain-blended-scotch-whisky</t>
  </si>
  <si>
    <t>€ 7,50</t>
  </si>
  <si>
    <t>Johnnie Walker Red Label Blended Scotch Whisky</t>
  </si>
  <si>
    <t>https://www.whiskybase.com/whiskies/whisky/51076/johnnie-walker-red-label</t>
  </si>
  <si>
    <t>€ 13,99</t>
  </si>
  <si>
    <t>Irish Diamonds 2005 AC Small Batch No. 03</t>
  </si>
  <si>
    <t>https://www.whiskybase.com/whiskies/whisky/94580/irish-diamonds-2005-ac</t>
  </si>
  <si>
    <t>€ 66,00</t>
  </si>
  <si>
    <t>Blaue Maus 2001 Fassstärke - Single Cask</t>
  </si>
  <si>
    <t>https://www.whiskybase.com/whiskies/whisky/58462/blaue-maus-2001</t>
  </si>
  <si>
    <t>https://www.whiskybase.com/whiskies/whisky/71216/stonewood-2012</t>
  </si>
  <si>
    <t>€ 43,95</t>
  </si>
  <si>
    <t>Goldlys NAS Owners Reserve</t>
  </si>
  <si>
    <t>https://www.whiskybase.com/whiskies/whisky/17788/goldlys-nas</t>
  </si>
  <si>
    <t xml:space="preserve">Graanstokerij Filliers </t>
  </si>
  <si>
    <t>1st Fill Bourbon Cask</t>
  </si>
  <si>
    <t>€ 22,49</t>
  </si>
  <si>
    <t>Blackstone 08-year-old Canadian Whisky</t>
  </si>
  <si>
    <t>https://www.whiskybase.com/whiskies/whisky/66492/blackstone-08-year-old</t>
  </si>
  <si>
    <t>Canadian Whisky</t>
  </si>
  <si>
    <t>€ 8,99</t>
  </si>
  <si>
    <t>DutchSky 2010 Barrel #1</t>
  </si>
  <si>
    <t>https://www.whiskybase.com/whiskies/whisky/41023/dutchsky-2010</t>
  </si>
  <si>
    <t>Brouwerij de Molen</t>
  </si>
  <si>
    <t>Mandlberggut 05-year-old rock whisky</t>
  </si>
  <si>
    <t>https://www.whiskybase.com/whiskies/whisky/58097/mandlberggut-05-year-old</t>
  </si>
  <si>
    <t>Dachstein Destillerie Mandlberggut</t>
  </si>
  <si>
    <t>€ 5,00</t>
  </si>
  <si>
    <t xml:space="preserve">Old Keeper Blended Scotch Whisky </t>
  </si>
  <si>
    <t>https://www.whiskybase.com/whiskies/whisky/62586/old-keeper-blended-scotch-whisky</t>
  </si>
  <si>
    <t>€ 7,95</t>
  </si>
  <si>
    <t xml:space="preserve">Stillhouse Original Moonshine </t>
  </si>
  <si>
    <t>https://www.whiskybase.com/whiskies/whisky/89470/stillhouse-original-moonshine</t>
  </si>
  <si>
    <t>€ 53,45</t>
  </si>
  <si>
    <t>https://www.whiskybase.com/whiskies/whisky/15315/mannochmore-loch-dhu</t>
  </si>
  <si>
    <t>€ 236,76</t>
  </si>
  <si>
    <t xml:space="preserve">Clontarf Black Label - Irish Grain Whiskey </t>
  </si>
  <si>
    <t>https://www.whiskybase.com/whiskies/whisky/14307/clontarf-black-label-irish-grain-whiskey</t>
  </si>
  <si>
    <t>€ 31,13</t>
  </si>
  <si>
    <t>P&amp;M Esprit de Corse Vintage</t>
  </si>
  <si>
    <t>https://www.whiskybase.com/whiskies/whisky/97724/pm-esprit-de-corse</t>
  </si>
  <si>
    <t>Distillerie Mavela</t>
  </si>
  <si>
    <t>€ 25,00</t>
  </si>
  <si>
    <t>Grant's Sherry Cask Reserve Blended Scotch Whisky</t>
  </si>
  <si>
    <t>https://www.whiskybase.com/whiskies/whisky/81916/grants-sherry-cask-reserve</t>
  </si>
  <si>
    <t>Oloroso Sherry Casks Finish</t>
  </si>
  <si>
    <t>https://www.whiskybase.com/whiskies/whisky/65811/jim-beam-white-label</t>
  </si>
  <si>
    <t>€ 14,99</t>
  </si>
  <si>
    <t>Kentucky Highway 06-year-old Kentucky Straight Bourbon Whiskey</t>
  </si>
  <si>
    <t>https://www.whiskybase.com/whiskies/whisky/75593/kentucky-highway-06-year-old</t>
  </si>
  <si>
    <t xml:space="preserve">Black Ram NAS </t>
  </si>
  <si>
    <t>https://www.whiskybase.com/whiskies/whisky/56967/black-ram-nas</t>
  </si>
  <si>
    <t>€ 4,20</t>
  </si>
  <si>
    <t>Special Reserve 03-year-old Oak Aged</t>
  </si>
  <si>
    <t>https://www.whiskybase.com/whiskies/whisky/101446/special-reserve-03-year-old</t>
  </si>
  <si>
    <t>Scatter</t>
  </si>
  <si>
    <t>Bar or Line</t>
  </si>
  <si>
    <t>Level</t>
  </si>
  <si>
    <t>Group</t>
  </si>
  <si>
    <t>Var. name</t>
  </si>
  <si>
    <t>Description</t>
  </si>
  <si>
    <t>Mesurement</t>
  </si>
  <si>
    <t>Units</t>
  </si>
  <si>
    <t>Remarks</t>
  </si>
  <si>
    <t>Whiskey List</t>
  </si>
  <si>
    <t>-</t>
  </si>
  <si>
    <t>Worst List #</t>
  </si>
  <si>
    <t>The heirarchical ranking of the whiskey in each observation</t>
  </si>
  <si>
    <t>Ordinal</t>
  </si>
  <si>
    <t>Just an ordered list</t>
  </si>
  <si>
    <t>The URL for the whiskey detail level</t>
  </si>
  <si>
    <t>Unstructured ID</t>
  </si>
  <si>
    <t>ID</t>
  </si>
  <si>
    <t>The Length of time each whiskey was aged within a wood barrel</t>
  </si>
  <si>
    <t>Ratio</t>
  </si>
  <si>
    <t>Years</t>
  </si>
  <si>
    <t>This is Stated age and only reflects the youngest whiskey used in the case of blends. If there is no stated age, it does not mean it was not aged in a barrel</t>
  </si>
  <si>
    <t>Strength (ABV)</t>
  </si>
  <si>
    <t>The percent amount of alcohol contained in the bottle</t>
  </si>
  <si>
    <t>Percentage</t>
  </si>
  <si>
    <t>See "Strength (ABV)</t>
  </si>
  <si>
    <t>ratio</t>
  </si>
  <si>
    <t>percentage</t>
  </si>
  <si>
    <t>Size</t>
  </si>
  <si>
    <t>The amount of Whiskey contained in one, new bottle</t>
  </si>
  <si>
    <t>Milliliters (mL)</t>
  </si>
  <si>
    <t>Converts the size into a number</t>
  </si>
  <si>
    <t>Ratings (duplicate)</t>
  </si>
  <si>
    <t>Rating (0-100)</t>
  </si>
  <si>
    <t>The average rating provided by user reviews on a 100 point scale</t>
  </si>
  <si>
    <t>interval</t>
  </si>
  <si>
    <t>100 Point Rating Scale</t>
  </si>
  <si>
    <t>Whiskey Detail</t>
  </si>
  <si>
    <t>Rating</t>
  </si>
  <si>
    <t>Interval</t>
  </si>
  <si>
    <t>Reviews</t>
  </si>
  <si>
    <t>Number of Reviews given for each whiskey</t>
  </si>
  <si>
    <t>The average rating is based on the # of reviews given for each whiskey</t>
  </si>
  <si>
    <t>See "reviews"</t>
  </si>
  <si>
    <t>converted to #s</t>
  </si>
  <si>
    <t>Whiskey Name (duplicate)</t>
  </si>
  <si>
    <t>Name of Whiskey on the Label</t>
  </si>
  <si>
    <t>Unstructured</t>
  </si>
  <si>
    <t>Whiskey Name_2</t>
  </si>
  <si>
    <t>The type of whiskey produced/the distilling process used (among Nine: Bourbon, Corn, Rye, Single Malt, Single Grain, Blended Malt, Blend, Spirit, Blended Grain)</t>
  </si>
  <si>
    <t>Nominal</t>
  </si>
  <si>
    <t>Blends may actually be a Blended Malt, however  Blended Malts are not considered simply a Blend</t>
  </si>
  <si>
    <t>The name of the company that distilled (created) the whiskey (There are 49 Distinct Distilleries)</t>
  </si>
  <si>
    <t>The name of the company that bottles the whiskey and distributes/sells the finished product (There are 51 Distinct Bottlers)</t>
  </si>
  <si>
    <t>A clean version of the variable name "Bottler"</t>
  </si>
  <si>
    <t>Used to replace "Distillery Bottling" with the distillery.</t>
  </si>
  <si>
    <t>See "Stated Age"</t>
  </si>
  <si>
    <t>years</t>
  </si>
  <si>
    <t>Used to represent the age of the whiskey.</t>
  </si>
  <si>
    <t>The type of barrel used to age the whiskey or create a finish.</t>
  </si>
  <si>
    <t>Bourbon must be aged in new, charred american white oak to be considered Bourbon</t>
  </si>
  <si>
    <t>The average monetary value one can exchange for the product.</t>
  </si>
  <si>
    <t>See "Average Value"</t>
  </si>
  <si>
    <t>The symbol for the type of currency used to set the price</t>
  </si>
  <si>
    <t>Symbol</t>
  </si>
  <si>
    <t>All of them are in Euros</t>
  </si>
  <si>
    <r>
      <t>XLSTAT-Student 2020.4.1.1016 - ANOVA - Start time: 15/11/2020 at 15:55:01 / End time: 15/11/2020 at 15:55:03</t>
    </r>
    <r>
      <rPr>
        <sz val="12"/>
        <color rgb="FFFFFFFF"/>
        <rFont val="Calibri"/>
        <family val="2"/>
        <scheme val="minor"/>
      </rPr>
      <t xml:space="preserve"> / Microsoft Excel 16.013328</t>
    </r>
  </si>
  <si>
    <t>Y / Dependent variables: Workbook = Final Project.xlsx / Sheet = Top 100 Whiskeys / Range = 'Top 100 Whiskeys'!$J:$J / 100 rows and 1 column</t>
  </si>
  <si>
    <t>X / Qualitative: Workbook = Final Project.xlsx / Sheet = Top 100 Whiskeys / Range = 'Top 100 Whiskeys'!$q:$q / 100 rows and 1 column</t>
  </si>
  <si>
    <t>Independent Bottling</t>
  </si>
  <si>
    <t>Dist/Ind-Distillery Bottling</t>
  </si>
  <si>
    <t>Dist/Ind-Independent Bottling</t>
  </si>
  <si>
    <t>Reviewer Rating (0-100)_Clean = 95.1053846153846-0.419573804573801*Dist/Ind-Distillery Bottling</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</si>
  <si>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</si>
  <si>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</si>
  <si>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</si>
  <si>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</si>
  <si>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</si>
  <si>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</si>
  <si>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</si>
  <si>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</si>
  <si>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</si>
  <si>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</si>
  <si>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</si>
  <si>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</si>
  <si>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</si>
  <si>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</si>
  <si>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</si>
  <si>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</si>
  <si>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</si>
  <si>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</si>
  <si>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</si>
  <si>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</si>
  <si>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</si>
  <si>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</si>
  <si>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</si>
  <si>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</si>
  <si>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</si>
  <si>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</si>
  <si>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</si>
  <si>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</si>
  <si>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</si>
  <si>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</si>
  <si>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</si>
  <si>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</si>
  <si>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</si>
  <si>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</si>
  <si>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</si>
  <si>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</si>
  <si>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Dist/Ind / Tukey (HSD) / Analysis of the differences between the categories with a confidence interval of 95% (Reviewer Rating (0-100)_Clean):</t>
  </si>
  <si>
    <t>Distillery Bottling vs Independent Bottling</t>
  </si>
  <si>
    <r>
      <t>|||||||||||||||||||||||||||</t>
    </r>
    <r>
      <rPr>
        <sz val="12"/>
        <color rgb="FFFFFFFF"/>
        <rFont val="Playbill"/>
        <family val="5"/>
      </rPr>
      <t>||||||||||||||||||</t>
    </r>
  </si>
  <si>
    <t>Summary of all pairwise comparisons for Dist/Ind (Tukey (HSD)):</t>
  </si>
  <si>
    <t>Summary (LS means) - Dist/Ind:</t>
  </si>
  <si>
    <r>
      <t>XLSTAT-Student 2020.4.1.1016 - Univariate plots - Start time: 12/11/2020 at 12:24:44 / End time: 12/11/2020 at 12:24:45</t>
    </r>
    <r>
      <rPr>
        <sz val="12"/>
        <color rgb="FFFFFFFF"/>
        <rFont val="Calibri"/>
        <family val="2"/>
        <scheme val="minor"/>
      </rPr>
      <t xml:space="preserve"> / Microsoft Excel 16.013328</t>
    </r>
  </si>
  <si>
    <t>Quantitative data: Workbook = SeanMcCarty_FinalInfographicReport3 copy.xlsx / Sheet = Top 100 Whiskeys / Range = 'Top 100 Whiskeys'!$J:$J / 100 rows and 1 column</t>
  </si>
  <si>
    <t>Subsamples: Workbook = SeanMcCarty_FinalInfographicReport3 copy.xlsx / Sheet = Top 100 Whiskeys / Range = 'Top 100 Whiskeys'!$Q:$Q / 100 rows and 1 column</t>
  </si>
  <si>
    <t>Reviewer Rating (0-100)_Clean | Distillery Bottling</t>
  </si>
  <si>
    <t>Reviewer Rating (0-100)_Clean | Independent Bottling</t>
  </si>
  <si>
    <t xml:space="preserve">Whiskey List </t>
  </si>
  <si>
    <t>Age of Whiskey From Different Tiers</t>
  </si>
  <si>
    <t>Size is always in mL</t>
  </si>
  <si>
    <t>100 Point rating scale</t>
  </si>
  <si>
    <t>Clean Version of "Reviewer Rating (0-100)</t>
  </si>
  <si>
    <t>Number of reviews for each Whiskey</t>
  </si>
  <si>
    <t>Number</t>
  </si>
  <si>
    <t>Number Version of "Reviews"</t>
  </si>
  <si>
    <t>number</t>
  </si>
  <si>
    <t>Name of Whiskey (Duplicates)</t>
  </si>
  <si>
    <t>Name of each Whiskey as labeled on each bottle</t>
  </si>
  <si>
    <t>Name (ID)</t>
  </si>
  <si>
    <t>The type of whiskey produced/the distilling process used (there is only 1 method used: Single Malt)</t>
  </si>
  <si>
    <t>The name of the company that distilled (created) the whiskey (There are 25 Distinct Distilleries)</t>
  </si>
  <si>
    <t>nominal</t>
  </si>
  <si>
    <t>The name of the company that bottles the whiskey and distributes/sells the finished product (There are 9 Distinct Bottlers)</t>
  </si>
  <si>
    <t>The name of the company that bottles the whiskey and distributes/sells the finished product (There are 23 Distinct Bottlers)</t>
  </si>
  <si>
    <t>Used to replace "distillery Bottling" with the distiller to gain a clearer understanding of who bottled the product</t>
  </si>
  <si>
    <t>The Number version of "Stated Age"</t>
  </si>
  <si>
    <t>Used to combine the age data from both the Whiskey List and Whiskey Detail data</t>
  </si>
  <si>
    <t>Currency/Price</t>
  </si>
  <si>
    <t>Number version of "Average Value"</t>
  </si>
  <si>
    <t>Symbol of Currency Used</t>
  </si>
  <si>
    <t>Euro</t>
  </si>
  <si>
    <t>All Whiskeys are in euros</t>
  </si>
  <si>
    <t>Tags</t>
  </si>
  <si>
    <t>The Tags on the website are not fully operational, so no statistics can be taken from the website at this time</t>
  </si>
  <si>
    <r>
      <t>XLSTAT-Student 2020.4.1.1016 - ANCOVA - Start time: 15/11/2020 at 16:07:43 / End time: 15/11/2020 at 16:07:45</t>
    </r>
    <r>
      <rPr>
        <sz val="12"/>
        <color rgb="FFFFFFFF"/>
        <rFont val="Calibri"/>
        <family val="2"/>
        <scheme val="minor"/>
      </rPr>
      <t xml:space="preserve"> / Microsoft Excel 16.013328</t>
    </r>
  </si>
  <si>
    <t>X / Quantitative: Workbook = Final Project.xlsx / Sheet = Top 100 Whiskeys / Range = 'Top 100 Whiskeys'!$F:$F / 100 rows and 1 column</t>
  </si>
  <si>
    <t>X / Qualitative: Workbook = Final Project.xlsx / Sheet = Top 100 Whiskeys / Range = 'Top 100 Whiskeys'!$Q:$Q / 100 rows and 1 column</t>
  </si>
  <si>
    <t>Observation labels: Workbook = Final Project.xlsx / Sheet = Top 100 Whiskeys / Range = 'Top 100 Whiskeys'!$B:$B / 100 rows and 1 column</t>
  </si>
  <si>
    <t>Multicolinearity statistics:</t>
  </si>
  <si>
    <t>Tolerance</t>
  </si>
  <si>
    <t>VIF</t>
  </si>
  <si>
    <t>Reviewer Rating (0-100)_Clean = 94.593238117134+1.00088762436241E-02*ABV_Clean-0.396915456670168*Dist/Ind-Distillery Bottling</t>
  </si>
  <si>
    <t>Interpretation (Reviewer Rating (0-100)_Clean):</t>
  </si>
  <si>
    <t>Given the R2, 20% of the variability of the dependent variable Reviewer Rating (0-100)_Clean is explained by the 2 explanatory variables.</t>
  </si>
  <si>
    <t>Given the p-value of the F statistic computed in the ANOVA table, and given the significance level of 5%, the information brought by the explanatory variables is significantly better than what a basic mean would bring.</t>
  </si>
  <si>
    <t>LS Means for factor Dist/Ind:</t>
  </si>
  <si>
    <r>
      <t>XLSTAT-Student 2020.4.1.1016 - ANCOVA - Start time: 15/11/2020 at 16:01:31 / End time: 15/11/2020 at 16:01:33</t>
    </r>
    <r>
      <rPr>
        <sz val="12"/>
        <color rgb="FFFFFFFF"/>
        <rFont val="Calibri"/>
        <family val="2"/>
        <scheme val="minor"/>
      </rPr>
      <t xml:space="preserve"> / Microsoft Excel 16.013328</t>
    </r>
  </si>
  <si>
    <t>X / Quantitative: Workbook = Final Project.xlsx / Sheet = Top 100 Whiskeys / Range = 'Top 100 Whiskeys'!$F:$F,'Top 100 Whiskeys'!$U:$U,'Top 100 Whiskeys'!$W:$W / 100 rows and 3 columns</t>
  </si>
  <si>
    <t>Observation labels: Workbook = Final Project.xlsx / Sheet = Top 100 Whiskeys / Range = 'Top 100 Whiskeys'!$M:$M / 100 rows and 1 column</t>
  </si>
  <si>
    <t>Model selection: Best model / Akaike's AIC</t>
  </si>
  <si>
    <t>Min variables: 1 / Max variables: 4</t>
  </si>
  <si>
    <t>Number of removed observations: 25</t>
  </si>
  <si>
    <t>Summary of the variables selection Reviewer Rating (0-100)_Clean:</t>
  </si>
  <si>
    <t>Nbr. of variables</t>
  </si>
  <si>
    <t>Variables</t>
  </si>
  <si>
    <t>Mallows' Cp</t>
  </si>
  <si>
    <t>Akaike's AIC</t>
  </si>
  <si>
    <t>Schwarz's SBC</t>
  </si>
  <si>
    <t>Amemiya's PC</t>
  </si>
  <si>
    <t>ABV_Clean / Dist/Ind</t>
  </si>
  <si>
    <t>ABV_Clean / Average Value Clean / Dist/Ind</t>
  </si>
  <si>
    <t>ABV_Clean / Age_Clean / Average Value Clean / Dist/Ind</t>
  </si>
  <si>
    <t>The best model for the selected selection criterion is displayed in blue</t>
  </si>
  <si>
    <t>Reviewer Rating (0-100)_Clean = 94.3740512680181+1.22631417252807E-02*ABV_Clean-0.298692393412173*Dist/Ind-Distillery Bottling</t>
  </si>
  <si>
    <t>Using the Best model variables selection method, 2 variables have been retained in the model.</t>
  </si>
  <si>
    <t>Given the R2, 14% of the variability of the dependent variable Reviewer Rating (0-100)_Clean is explained by the 2 explanatory variables.</t>
  </si>
  <si>
    <r>
      <t>XLSTAT-Student 2020.4.1.1016 - ANCOVA - Start time: 15/11/2020 at 15:41:59 / End time: 15/11/2020 at 15:42:01</t>
    </r>
    <r>
      <rPr>
        <sz val="12"/>
        <color rgb="FFFFFFFF"/>
        <rFont val="Calibri"/>
        <family val="2"/>
        <scheme val="minor"/>
      </rPr>
      <t xml:space="preserve"> / Microsoft Excel 16.013328</t>
    </r>
  </si>
  <si>
    <t>Y / Dependent variables: Workbook = Final Project.xlsx / Sheet = Top 100 Whiskeys / Range = 'Top 100 Whiskeys'!$J$1:$J$101 / 100 rows and 1 column</t>
  </si>
  <si>
    <t>X / Quantitative: Workbook = Final Project.xlsx / Sheet = Top 100 Whiskeys / Range = 'Top 100 Whiskeys'!$F$1:$F$101,'Top 100 Whiskeys'!$U$1:$U$101,'Top 100 Whiskeys'!$W$1:$W$101 / 100 rows and 3 columns</t>
  </si>
  <si>
    <t>X / Qualitative: Workbook = Final Project.xlsx / Sheet = Top 100 Whiskeys / Range = 'Top 100 Whiskeys'!$Q$1:$Q$101 / 100 rows and 1 column</t>
  </si>
  <si>
    <t>Observation labels: Workbook = Final Project.xlsx / Sheet = Top 100 Whiskeys / Range = 'Top 100 Whiskeys'!$M$1:$M$101 / 100 rows and 1 column</t>
  </si>
  <si>
    <t>Reviewer Rating (0-100)_Clean = 94.4106545190708+0.011394719611551*ABV_Clean-1.03862220453297E-03*Age_Clean+2.4667014853288E-06*Average Value Clean-0.287602129610165*Dist/Ind-Distillery Bottling</t>
  </si>
  <si>
    <t>Given the R2, 15% of the variability of the dependent variable Reviewer Rating (0-100)_Clean is explained by the 4 explanatory variables.</t>
  </si>
  <si>
    <r>
      <t>XLSTAT-Student 2020.4.1.1016 - ANOVA - Start time: 12/11/2020 at 09:44:27 / End time: 12/11/2020 at 09:44:28</t>
    </r>
    <r>
      <rPr>
        <sz val="12"/>
        <color rgb="FFFFFFFF"/>
        <rFont val="Calibri"/>
        <family val="2"/>
        <scheme val="minor"/>
      </rPr>
      <t xml:space="preserve"> / Microsoft Excel 16.013328</t>
    </r>
  </si>
  <si>
    <t>Y / Dependent variables: Workbook = SeanMcCarty_FinalInfographicReport3 copy.xlsx / Sheet = Top 100 Whiskeys / Range = 'Top 100 Whiskeys'!$J$1:$J$101 / 100 rows and 1 column</t>
  </si>
  <si>
    <t>X / Qualitative: Workbook = SeanMcCarty_FinalInfographicReport3 copy.xlsx / Sheet = Top 100 Whiskeys / Range = 'Top 100 Whiskeys'!$O$1:$O$101 / 100 rows and 1 column</t>
  </si>
  <si>
    <t>Number of removed observations: 2</t>
  </si>
  <si>
    <t>Distillery-Auchentoshan</t>
  </si>
  <si>
    <t>Distillery-Brora</t>
  </si>
  <si>
    <t>Distillery-Bruichladdich</t>
  </si>
  <si>
    <t>Distillery-Caol Ila</t>
  </si>
  <si>
    <t>Distillery-Dalmore</t>
  </si>
  <si>
    <t>Distillery-Glen Garioch</t>
  </si>
  <si>
    <t>Distillery-Glen Grant</t>
  </si>
  <si>
    <t>Distillery-Glen Moray</t>
  </si>
  <si>
    <t>Distillery-Glen Ord</t>
  </si>
  <si>
    <t>Distillery-Glendronach</t>
  </si>
  <si>
    <t>Distillery-Glenfarclas</t>
  </si>
  <si>
    <t>Distillery-Glenglassaugh</t>
  </si>
  <si>
    <t>Distillery-Glenlivet</t>
  </si>
  <si>
    <t>Distillery-Glenury Royal</t>
  </si>
  <si>
    <t>Distillery-Highland Park</t>
  </si>
  <si>
    <t>Distillery-Longmorn</t>
  </si>
  <si>
    <t>Distillery-Mortlach</t>
  </si>
  <si>
    <t>Distillery-Strathisla</t>
  </si>
  <si>
    <t>Distillery-Tobermory</t>
  </si>
  <si>
    <t>Distillery-Tormore</t>
  </si>
  <si>
    <t>Reviewer Rating (0-100)_Clean = 94.5500000000003-1.50000000024986E-03*Distillery-Ardbeg+7.99999999997478E-02*Distillery-Auchentoshan+0.380476190475932*Distillery-Bowmore+0.276666666666392*Distillery-Brora+4.99999999997467E-02*Distillery-Bruichladdich+0.829999999999748*Distillery-Caol Ila+0.249999999999764*Distillery-Dalmore+0.49999999999975*Distillery-Glen Garioch+0.329999999999748*Distillery-Glen Grant+0.629999999999759*Distillery-Glen Ord+0.113333333333074*Distillery-Glendronach+0.199999999999738*Distillery-Glenfarclas+0.174999999999747*Distillery-Glenglassaugh+0.714999999999753*Distillery-Glenlivet+5.99999999997518E-02*Distillery-Glenury Royal+5.99999999997517E-02*Distillery-Highland Park+0.739999999999736*Distillery-Laphroaig-0.135000000000256*Distillery-Longmorn+6.30769230766545E-02*Distillery-Macallan+7.49999999997523E-02*Distillery-Mortlach+0.433999999999741*Distillery-Springbank+1.60999999999975*Distillery-Strathisla+6.99999999997569E-02*Distillery-Tobermory</t>
  </si>
  <si>
    <t>LS Means for factor Distillery:</t>
  </si>
  <si>
    <t xml:space="preserve">Worst List # </t>
  </si>
  <si>
    <t xml:space="preserve">	</t>
  </si>
  <si>
    <t xml:space="preserve">12.10	</t>
  </si>
  <si>
    <t>Highlands Whisky Red</t>
  </si>
  <si>
    <t xml:space="preserve">500 ml	</t>
  </si>
  <si>
    <t xml:space="preserve">13.33	</t>
  </si>
  <si>
    <t>Whesskey Hessischer Mais Whisky</t>
  </si>
  <si>
    <t xml:space="preserve">05	</t>
  </si>
  <si>
    <t xml:space="preserve">14.50	</t>
  </si>
  <si>
    <t>White Castle 05-year-old</t>
  </si>
  <si>
    <t xml:space="preserve">17.20	</t>
  </si>
  <si>
    <t>Aviator 05-year-old</t>
  </si>
  <si>
    <t xml:space="preserve">18.00	</t>
  </si>
  <si>
    <t>Z. Kozuba White Dog</t>
  </si>
  <si>
    <t>'t Koelschip 2010 Real Dutch Lowland Single Malt Whisky</t>
  </si>
  <si>
    <t xml:space="preserve">65.0 % Vol.	</t>
  </si>
  <si>
    <t xml:space="preserve">20.50	</t>
  </si>
  <si>
    <t>'t Koelschip 2010</t>
  </si>
  <si>
    <t xml:space="preserve">42.0 % Vol.	</t>
  </si>
  <si>
    <t xml:space="preserve">20.75	</t>
  </si>
  <si>
    <t>Granit Torfrauch-Gerstenmalz</t>
  </si>
  <si>
    <t xml:space="preserve">23.60	</t>
  </si>
  <si>
    <t>Waldviertler Whisky J.H. Single Malt - Peated Edition</t>
  </si>
  <si>
    <t xml:space="preserve">41.0 % Vol.	</t>
  </si>
  <si>
    <t xml:space="preserve">24.00	</t>
  </si>
  <si>
    <t>Waldviertler Whisky J.H. J.H. Single Malt</t>
  </si>
  <si>
    <t xml:space="preserve">24.50	</t>
  </si>
  <si>
    <t>Mykulynetsky Brovar Mykulynetske</t>
  </si>
  <si>
    <t xml:space="preserve">48.0 % Vol.	</t>
  </si>
  <si>
    <t xml:space="preserve">25.25	</t>
  </si>
  <si>
    <t>Reisetbauer 12-year-old</t>
  </si>
  <si>
    <t xml:space="preserve">180 ml	</t>
  </si>
  <si>
    <t xml:space="preserve">26.00	</t>
  </si>
  <si>
    <t>Mount Everest NAS</t>
  </si>
  <si>
    <t xml:space="preserve">03	</t>
  </si>
  <si>
    <t xml:space="preserve">28.25	</t>
  </si>
  <si>
    <t>Lost Spirits Paradiso</t>
  </si>
  <si>
    <t xml:space="preserve">29.00	</t>
  </si>
  <si>
    <t>Waldviertler Whisky J.H. Gute Saat - Reiche Ernte</t>
  </si>
  <si>
    <t xml:space="preserve">04	</t>
  </si>
  <si>
    <t xml:space="preserve">1140 ml	</t>
  </si>
  <si>
    <t xml:space="preserve">30.00	</t>
  </si>
  <si>
    <t>Jim Beam White Label</t>
  </si>
  <si>
    <t xml:space="preserve">35.0 % Vol.	</t>
  </si>
  <si>
    <t xml:space="preserve">30.20	</t>
  </si>
  <si>
    <t>Mekong Gold Label</t>
  </si>
  <si>
    <t xml:space="preserve">30.50	</t>
  </si>
  <si>
    <t>Bunratty Irish Potcheen</t>
  </si>
  <si>
    <t>Ole Smoky Tennessee Moonshine</t>
  </si>
  <si>
    <t xml:space="preserve">07	</t>
  </si>
  <si>
    <t xml:space="preserve">200 ml	</t>
  </si>
  <si>
    <t xml:space="preserve">31.00	</t>
  </si>
  <si>
    <t>Wädi-Brau-Huus 2004</t>
  </si>
  <si>
    <t xml:space="preserve">08	</t>
  </si>
  <si>
    <t xml:space="preserve">40 ml	</t>
  </si>
  <si>
    <t xml:space="preserve">31.23	</t>
  </si>
  <si>
    <t>Maple Leaf 08-year-old</t>
  </si>
  <si>
    <t>'t Koelschip 2005 Real Dutch Lowland Single Malt Whisky</t>
  </si>
  <si>
    <t xml:space="preserve">33.20	</t>
  </si>
  <si>
    <t>'t Koelschip 2005</t>
  </si>
  <si>
    <t xml:space="preserve">33.80	</t>
  </si>
  <si>
    <t>Old Fellow NORMA</t>
  </si>
  <si>
    <t xml:space="preserve">64.0 % Vol.	</t>
  </si>
  <si>
    <t xml:space="preserve">34.67	</t>
  </si>
  <si>
    <t>Ole Smoky Blue Flame Moonshine</t>
  </si>
  <si>
    <t>Whesskey Torfrauch</t>
  </si>
  <si>
    <t>Queen Margot Blended Scotch Whisky Cd</t>
  </si>
  <si>
    <t xml:space="preserve">45.0 % Vol.	</t>
  </si>
  <si>
    <t xml:space="preserve">35.00	</t>
  </si>
  <si>
    <t>Palatinatus 2012</t>
  </si>
  <si>
    <t xml:space="preserve">35.81	</t>
  </si>
  <si>
    <t>Abhainn Dearg The Spirit of Lewis</t>
  </si>
  <si>
    <t xml:space="preserve">36.00	</t>
  </si>
  <si>
    <t>William Lawson's Finest Blended Scotch Whisky</t>
  </si>
  <si>
    <t xml:space="preserve">36.25	</t>
  </si>
  <si>
    <t>Stonewood 2012</t>
  </si>
  <si>
    <t xml:space="preserve">36.50	</t>
  </si>
  <si>
    <t>Brennerei Ludwig Faber 2005</t>
  </si>
  <si>
    <t xml:space="preserve">37.25	</t>
  </si>
  <si>
    <t>Abhainn Dearg Single Malt Scotch Whisky</t>
  </si>
  <si>
    <t xml:space="preserve">37.33	</t>
  </si>
  <si>
    <t>Jim Beam Apple</t>
  </si>
  <si>
    <t xml:space="preserve">1125 ml	</t>
  </si>
  <si>
    <t xml:space="preserve">37.67	</t>
  </si>
  <si>
    <t>Johnnie Walker Red Label</t>
  </si>
  <si>
    <t xml:space="preserve">350 ml	</t>
  </si>
  <si>
    <t xml:space="preserve">39.29	</t>
  </si>
  <si>
    <t>Owen Single Grain Whisky</t>
  </si>
  <si>
    <t xml:space="preserve">39.67	</t>
  </si>
  <si>
    <t>Safari Whisky A Distinctive Special Drink</t>
  </si>
  <si>
    <t>'t Koelschip 03-year-old Janz Whisky</t>
  </si>
  <si>
    <t xml:space="preserve">40.00	</t>
  </si>
  <si>
    <t>'t Koelschip 03-year-old</t>
  </si>
  <si>
    <t xml:space="preserve">41.15	</t>
  </si>
  <si>
    <t>Abhainn Dearg 2008</t>
  </si>
  <si>
    <t xml:space="preserve">41.29	</t>
  </si>
  <si>
    <t>Duvel Moortgat Limited Edition</t>
  </si>
  <si>
    <t xml:space="preserve">41.50	</t>
  </si>
  <si>
    <t>Coillmór 2009</t>
  </si>
  <si>
    <t xml:space="preserve">41.67	</t>
  </si>
  <si>
    <t>8 PM Rare Blend of Indian Whisky &amp; Scotch</t>
  </si>
  <si>
    <t xml:space="preserve">41.75	</t>
  </si>
  <si>
    <t>Mic Mac Finest Blended Whisky</t>
  </si>
  <si>
    <t xml:space="preserve">42.00	</t>
  </si>
  <si>
    <t>Blaue Maus 1999</t>
  </si>
  <si>
    <t>Old Canada Imported</t>
  </si>
  <si>
    <t>Frysk Hynder 2010</t>
  </si>
  <si>
    <t xml:space="preserve">42.50	</t>
  </si>
  <si>
    <t>Canadian Mist Blended Canadian Whisky</t>
  </si>
  <si>
    <t xml:space="preserve">42.75	</t>
  </si>
  <si>
    <t>RoughStock Montana Whiskey</t>
  </si>
  <si>
    <t xml:space="preserve">42.92	</t>
  </si>
  <si>
    <t>Old Flag NAS - Blended Irish Whiskey</t>
  </si>
  <si>
    <t xml:space="preserve">55.4 % Vol.	</t>
  </si>
  <si>
    <t xml:space="preserve">43.00	</t>
  </si>
  <si>
    <t>Preussischer Whisky 2011</t>
  </si>
  <si>
    <t xml:space="preserve">43.25	</t>
  </si>
  <si>
    <t>Golden Shoe 2014</t>
  </si>
  <si>
    <t xml:space="preserve">43.27	</t>
  </si>
  <si>
    <t>Broger Burn Out</t>
  </si>
  <si>
    <t xml:space="preserve">43.33	</t>
  </si>
  <si>
    <t>Bird Dog Kentucky Bourbon Whiskey</t>
  </si>
  <si>
    <t xml:space="preserve">43.67	</t>
  </si>
  <si>
    <t>Vielanker Brauhaus AurOx</t>
  </si>
  <si>
    <t xml:space="preserve">47.5 % Vol.	</t>
  </si>
  <si>
    <t xml:space="preserve">43.75	</t>
  </si>
  <si>
    <t>Stauning 2010</t>
  </si>
  <si>
    <t xml:space="preserve">44.00	</t>
  </si>
  <si>
    <t>Waldviertler Whisky J.H. Special</t>
  </si>
  <si>
    <t xml:space="preserve">44.25	</t>
  </si>
  <si>
    <t>Mannochmore Loch Dhu</t>
  </si>
  <si>
    <t xml:space="preserve">44.33	</t>
  </si>
  <si>
    <t>Canadian Guard House - Old Special Whisky</t>
  </si>
  <si>
    <t xml:space="preserve">44.50	</t>
  </si>
  <si>
    <t>Wasmund's Single Malt Whisky</t>
  </si>
  <si>
    <t xml:space="preserve">44.75	</t>
  </si>
  <si>
    <t xml:space="preserve">3000 ml	</t>
  </si>
  <si>
    <t xml:space="preserve">44.80	</t>
  </si>
  <si>
    <t>Jack Daniel's Old No. 7</t>
  </si>
  <si>
    <t xml:space="preserve">62.3 % Vol.	</t>
  </si>
  <si>
    <t xml:space="preserve">45.00	</t>
  </si>
  <si>
    <t>Braunstein Cask Edition no.2</t>
  </si>
  <si>
    <t xml:space="preserve">45.02	</t>
  </si>
  <si>
    <t>Abhainn Dearg 2011</t>
  </si>
  <si>
    <t xml:space="preserve">45.08	</t>
  </si>
  <si>
    <t>Mc Illroy Blended Scotch Whisky</t>
  </si>
  <si>
    <t xml:space="preserve">45.22	</t>
  </si>
  <si>
    <t>Waldviertler Whisky J.H. Special Rye Malt - Nougat</t>
  </si>
  <si>
    <t xml:space="preserve">45.80	</t>
  </si>
  <si>
    <t>Sikkim Old Gold</t>
  </si>
  <si>
    <t xml:space="preserve">46.00	</t>
  </si>
  <si>
    <t>Dolleruper 2015</t>
  </si>
  <si>
    <t>Glen Mansion Premium Quality</t>
  </si>
  <si>
    <t>The Black Grouse Blended Scotch Whisky</t>
  </si>
  <si>
    <t xml:space="preserve">46.25	</t>
  </si>
  <si>
    <t>Leopold Bros Rocky Mountain Blackberry Flavored Whiskey</t>
  </si>
  <si>
    <t xml:space="preserve">46.67	</t>
  </si>
  <si>
    <t>Hudson New York Corn</t>
  </si>
  <si>
    <t xml:space="preserve">46.71	</t>
  </si>
  <si>
    <t>Whisky Alpin Gerste + Roggen</t>
  </si>
  <si>
    <t xml:space="preserve">4500 ml	</t>
  </si>
  <si>
    <t xml:space="preserve">47.25	</t>
  </si>
  <si>
    <t xml:space="preserve">47.33	</t>
  </si>
  <si>
    <t>Glenkenny NAS</t>
  </si>
  <si>
    <t xml:space="preserve">47.43	</t>
  </si>
  <si>
    <t>Isawa NAS</t>
  </si>
  <si>
    <t xml:space="preserve">66.4 % Vol.	</t>
  </si>
  <si>
    <t xml:space="preserve">47.67	</t>
  </si>
  <si>
    <t>Sloupisti NAS</t>
  </si>
  <si>
    <t>Seven Seals Peated Single Malt</t>
  </si>
  <si>
    <t xml:space="preserve">47.80	</t>
  </si>
  <si>
    <t>Goalong Liquor 05-year-old</t>
  </si>
  <si>
    <t xml:space="preserve">06	</t>
  </si>
  <si>
    <t xml:space="preserve">47.81	</t>
  </si>
  <si>
    <t>Owen 06-year-old</t>
  </si>
  <si>
    <t xml:space="preserve">47.82	</t>
  </si>
  <si>
    <t>Georgia Moon Corn Whiskey</t>
  </si>
  <si>
    <t xml:space="preserve">48.00	</t>
  </si>
  <si>
    <t>Whesskey 2011</t>
  </si>
  <si>
    <t>Glen Morgain Blended Scotch Whisky</t>
  </si>
  <si>
    <t xml:space="preserve">48.03	</t>
  </si>
  <si>
    <t xml:space="preserve">59.0 % Vol.	</t>
  </si>
  <si>
    <t xml:space="preserve">48.57	</t>
  </si>
  <si>
    <t>Irish Diamonds 2005 AC</t>
  </si>
  <si>
    <t xml:space="preserve">46.6 % Vol.	</t>
  </si>
  <si>
    <t xml:space="preserve">48.67	</t>
  </si>
  <si>
    <t>Blaue Maus 2001</t>
  </si>
  <si>
    <t xml:space="preserve">49.08	</t>
  </si>
  <si>
    <t xml:space="preserve">49.20	</t>
  </si>
  <si>
    <t>Goldlys NAS</t>
  </si>
  <si>
    <t xml:space="preserve">49.33	</t>
  </si>
  <si>
    <t>Blackstone 08-year-old</t>
  </si>
  <si>
    <t xml:space="preserve">49.64	</t>
  </si>
  <si>
    <t>DutchSky 2010</t>
  </si>
  <si>
    <t xml:space="preserve">49.67	</t>
  </si>
  <si>
    <t>Mandlberggut 05-year-old</t>
  </si>
  <si>
    <t xml:space="preserve">49.70	</t>
  </si>
  <si>
    <t>Old Keeper Blended Scotch Whisky</t>
  </si>
  <si>
    <t xml:space="preserve">49.75	</t>
  </si>
  <si>
    <t>Stillhouse Original Moonshine</t>
  </si>
  <si>
    <t xml:space="preserve">49.80	</t>
  </si>
  <si>
    <t xml:space="preserve">148	</t>
  </si>
  <si>
    <t xml:space="preserve">49.82	</t>
  </si>
  <si>
    <t>Clontarf Black Label - Irish Grain Whiskey</t>
  </si>
  <si>
    <t xml:space="preserve">49.93	</t>
  </si>
  <si>
    <t>P&amp;M Esprit de Corse</t>
  </si>
  <si>
    <t xml:space="preserve">50.33	</t>
  </si>
  <si>
    <t>Grant's Sherry Cask Reserve</t>
  </si>
  <si>
    <t xml:space="preserve">50.50	</t>
  </si>
  <si>
    <t xml:space="preserve">50.53	</t>
  </si>
  <si>
    <t>Kentucky Highway 06-year-old</t>
  </si>
  <si>
    <t xml:space="preserve">50.86	</t>
  </si>
  <si>
    <t>Black Ram NAS</t>
  </si>
  <si>
    <t xml:space="preserve">51.00	</t>
  </si>
  <si>
    <t>Special Reserve 03-year-old</t>
  </si>
  <si>
    <t>Avg. or Count</t>
  </si>
  <si>
    <t>Pct.</t>
  </si>
  <si>
    <t>Min</t>
  </si>
  <si>
    <t>Max</t>
  </si>
  <si>
    <t>Std. Dev. (Population)</t>
  </si>
  <si>
    <t>Whiskey URL</t>
  </si>
  <si>
    <t>Average of Average Value Clean</t>
  </si>
  <si>
    <t>Min of Average Value Clean2</t>
  </si>
  <si>
    <t>Max of Average Value Clean3</t>
  </si>
  <si>
    <t>StdDevp of Average Value Clean4</t>
  </si>
  <si>
    <t>Avg. Or Count</t>
  </si>
  <si>
    <t xml:space="preserve">Pct. </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</si>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</sst>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quot;$&quot;#,##0.00"/>
    <numFmt numFmtId="165" formatCode="0.000"/>
    <numFmt numFmtId="166" formatCode="[&lt;0.0001]&quot;&lt;0.0001&quot;;0.000"/>
    <numFmt numFmtId="167" formatCode="0.000&quot; a&quot;"/>
    <numFmt numFmtId="168" formatCode="0.000&quot; b&quot;"/>
    <numFmt numFmtId="169" formatCode="0.000&quot; ab&quot;"/>
    <numFmt numFmtId="170" formatCode="[&lt;0.0001]&quot;&lt;0.0001&quot;;0.00000000"/>
    <numFmt numFmtId="171" formatCode="[&lt;0.0001]&quot;&lt;0.0001&quot;;0.000000000"/>
  </numFmts>
  <fonts count="18">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scheme val="minor"/>
    </font>
    <font>
      <sz val="12"/>
      <color rgb="FF000000"/>
      <name val="Calibri"/>
      <family val="2"/>
      <scheme val="minor"/>
    </font>
    <font>
      <b/>
      <sz val="12"/>
      <color rgb="FFEC5B11"/>
      <name val="Calibri"/>
      <family val="2"/>
      <scheme val="minor"/>
    </font>
    <font>
      <sz val="12"/>
      <color rgb="FF007800"/>
      <name val="Calibri"/>
      <family val="2"/>
      <scheme val="minor"/>
    </font>
    <font>
      <b/>
      <sz val="12"/>
      <color rgb="FF007800"/>
      <name val="Calibri"/>
      <family val="2"/>
      <scheme val="minor"/>
    </font>
    <font>
      <sz val="12"/>
      <color rgb="FFFFFFFF"/>
      <name val="Calibri"/>
      <family val="2"/>
      <scheme val="minor"/>
    </font>
    <font>
      <sz val="12"/>
      <color rgb="FF003CE6"/>
      <name val="Calibri"/>
      <family val="2"/>
      <scheme val="minor"/>
    </font>
    <font>
      <b/>
      <sz val="12"/>
      <color rgb="FF003CE6"/>
      <name val="Calibri"/>
      <family val="2"/>
      <scheme val="minor"/>
    </font>
    <font>
      <sz val="12"/>
      <color rgb="FF780000"/>
      <name val="Calibri"/>
      <family val="2"/>
      <scheme val="minor"/>
    </font>
    <font>
      <b/>
      <sz val="12"/>
      <color rgb="FF780000"/>
      <name val="Calibri"/>
      <family val="2"/>
      <scheme val="minor"/>
    </font>
    <font>
      <sz val="12"/>
      <color rgb="FFFF0000"/>
      <name val="Playbill"/>
      <family val="5"/>
    </font>
    <font>
      <sz val="12"/>
      <color rgb="FFFFFFFF"/>
      <name val="Playbill"/>
      <family val="5"/>
    </font>
    <font>
      <sz val="12"/>
      <color rgb="FF50D214"/>
      <name val="Playbill"/>
      <family val="5"/>
    </font>
    <font>
      <sz val="9"/>
      <color indexed="81"/>
      <name val="Tahoma"/>
      <family val="2"/>
    </font>
    <font>
      <b/>
      <i/>
      <sz val="12"/>
      <color theme="1"/>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2EFDA"/>
        <bgColor rgb="FF000000"/>
      </patternFill>
    </fill>
    <fill>
      <patternFill patternType="solid">
        <fgColor theme="5" tint="0.59999389629810485"/>
        <bgColor indexed="64"/>
      </patternFill>
    </fill>
    <fill>
      <patternFill patternType="solid">
        <fgColor rgb="FFFF5C01"/>
        <bgColor indexed="64"/>
      </patternFill>
    </fill>
    <fill>
      <patternFill patternType="solid">
        <fgColor rgb="FFFFD743"/>
        <bgColor indexed="64"/>
      </patternFill>
    </fill>
    <fill>
      <patternFill patternType="solid">
        <fgColor rgb="FF8CB800"/>
        <bgColor indexed="64"/>
      </patternFill>
    </fill>
    <fill>
      <patternFill patternType="solid">
        <fgColor rgb="FFFF0000"/>
        <bgColor indexed="64"/>
      </patternFill>
    </fill>
    <fill>
      <patternFill patternType="solid">
        <fgColor rgb="FF339966"/>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50">
    <xf numFmtId="0" fontId="0" fillId="0" borderId="0" xfId="0"/>
    <xf numFmtId="0" fontId="1"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22" fontId="0" fillId="3" borderId="0" xfId="0" applyNumberFormat="1" applyFill="1"/>
    <xf numFmtId="0" fontId="1" fillId="2" borderId="1" xfId="0" applyFont="1" applyFill="1" applyBorder="1"/>
    <xf numFmtId="0" fontId="1" fillId="3" borderId="1" xfId="0" applyFont="1" applyFill="1" applyBorder="1"/>
    <xf numFmtId="2" fontId="1" fillId="3" borderId="1" xfId="0" applyNumberFormat="1" applyFont="1" applyFill="1" applyBorder="1"/>
    <xf numFmtId="164" fontId="1" fillId="3" borderId="1" xfId="0" applyNumberFormat="1" applyFont="1" applyFill="1" applyBorder="1"/>
    <xf numFmtId="0" fontId="0" fillId="0" borderId="0" xfId="0" applyAlignment="1">
      <alignment vertical="center"/>
    </xf>
    <xf numFmtId="2" fontId="1" fillId="0" borderId="0" xfId="0" applyNumberFormat="1" applyFont="1"/>
    <xf numFmtId="164" fontId="1" fillId="0" borderId="0" xfId="0" applyNumberFormat="1" applyFont="1"/>
    <xf numFmtId="0" fontId="1" fillId="0" borderId="1" xfId="0" applyFont="1" applyBorder="1"/>
    <xf numFmtId="0" fontId="0" fillId="0" borderId="1" xfId="0"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2" fillId="0" borderId="0" xfId="0" applyFont="1" applyAlignment="1">
      <alignment horizontal="left" indent="1"/>
    </xf>
    <xf numFmtId="0" fontId="1" fillId="4" borderId="0" xfId="0" applyFont="1" applyFill="1"/>
    <xf numFmtId="0" fontId="1" fillId="4" borderId="1" xfId="0" applyFont="1" applyFill="1" applyBorder="1"/>
    <xf numFmtId="10" fontId="0" fillId="0" borderId="0" xfId="0" applyNumberFormat="1"/>
    <xf numFmtId="10" fontId="0" fillId="0" borderId="0" xfId="2" applyNumberFormat="1" applyFont="1"/>
    <xf numFmtId="9" fontId="0" fillId="0" borderId="0" xfId="0" applyNumberFormat="1"/>
    <xf numFmtId="2" fontId="0" fillId="2" borderId="0" xfId="0" applyNumberFormat="1" applyFill="1"/>
    <xf numFmtId="2" fontId="0" fillId="0" borderId="0" xfId="0" applyNumberFormat="1" applyAlignment="1">
      <alignment horizontal="left"/>
    </xf>
    <xf numFmtId="2" fontId="0" fillId="0" borderId="0" xfId="0" applyNumberFormat="1"/>
    <xf numFmtId="2" fontId="1" fillId="2" borderId="1" xfId="0" applyNumberFormat="1" applyFont="1" applyFill="1" applyBorder="1"/>
    <xf numFmtId="2" fontId="0" fillId="0" borderId="0" xfId="0" applyNumberFormat="1" applyAlignment="1">
      <alignment horizontal="right"/>
    </xf>
    <xf numFmtId="164" fontId="0" fillId="0" borderId="0" xfId="0" applyNumberFormat="1"/>
    <xf numFmtId="0" fontId="0" fillId="0" borderId="0" xfId="0" applyAlignment="1">
      <alignment vertical="center" wrapText="1"/>
    </xf>
    <xf numFmtId="0" fontId="0" fillId="0" borderId="0" xfId="0" applyAlignment="1">
      <alignment wrapText="1"/>
    </xf>
    <xf numFmtId="0" fontId="1" fillId="0" borderId="0" xfId="0" applyFont="1" applyAlignment="1">
      <alignment vertical="center"/>
    </xf>
    <xf numFmtId="0" fontId="4" fillId="5" borderId="0" xfId="0" applyFont="1" applyFill="1"/>
    <xf numFmtId="164" fontId="0" fillId="0" borderId="0" xfId="1" applyNumberFormat="1" applyFont="1"/>
    <xf numFmtId="0" fontId="0" fillId="2" borderId="0" xfId="0" quotePrefix="1" applyFill="1"/>
    <xf numFmtId="1" fontId="0" fillId="3" borderId="0" xfId="0" applyNumberFormat="1" applyFill="1"/>
    <xf numFmtId="0" fontId="0" fillId="6" borderId="0" xfId="0" applyFill="1"/>
    <xf numFmtId="1" fontId="0" fillId="2" borderId="0" xfId="0" applyNumberFormat="1" applyFill="1"/>
    <xf numFmtId="0" fontId="1" fillId="6" borderId="1" xfId="0" applyFont="1" applyFill="1" applyBorder="1"/>
    <xf numFmtId="0" fontId="0" fillId="0" borderId="0" xfId="0" pivotButton="1"/>
    <xf numFmtId="0" fontId="5" fillId="0" borderId="0" xfId="0" applyFont="1"/>
    <xf numFmtId="49" fontId="0" fillId="0" borderId="0" xfId="0" applyNumberFormat="1"/>
    <xf numFmtId="0" fontId="0" fillId="0" borderId="3" xfId="0" applyBorder="1" applyAlignment="1">
      <alignment horizontal="center" vertical="center"/>
    </xf>
    <xf numFmtId="49" fontId="0" fillId="0" borderId="3" xfId="0" applyNumberFormat="1" applyBorder="1" applyAlignment="1">
      <alignment horizontal="center" vertical="center" wrapText="1"/>
    </xf>
    <xf numFmtId="49" fontId="6" fillId="0" borderId="2" xfId="0" applyNumberFormat="1" applyFont="1" applyBorder="1"/>
    <xf numFmtId="49" fontId="0" fillId="0" borderId="4" xfId="0" applyNumberFormat="1" applyBorder="1"/>
    <xf numFmtId="0" fontId="6" fillId="0" borderId="2" xfId="0" applyFont="1" applyBorder="1"/>
    <xf numFmtId="0" fontId="0" fillId="0" borderId="4" xfId="0" applyBorder="1"/>
    <xf numFmtId="165" fontId="6" fillId="0" borderId="2" xfId="0" applyNumberFormat="1" applyFont="1" applyBorder="1"/>
    <xf numFmtId="165" fontId="0" fillId="0" borderId="0" xfId="0" applyNumberFormat="1"/>
    <xf numFmtId="165" fontId="0" fillId="0" borderId="4" xfId="0" applyNumberFormat="1" applyBorder="1"/>
    <xf numFmtId="49" fontId="6" fillId="0" borderId="3" xfId="0" applyNumberFormat="1" applyFont="1" applyBorder="1" applyAlignment="1">
      <alignment horizontal="center" vertical="center" wrapText="1"/>
    </xf>
    <xf numFmtId="49" fontId="0" fillId="0" borderId="2" xfId="0" applyNumberFormat="1" applyBorder="1"/>
    <xf numFmtId="49" fontId="6" fillId="0" borderId="4" xfId="0" applyNumberFormat="1" applyFont="1" applyBorder="1"/>
    <xf numFmtId="165" fontId="0" fillId="0" borderId="2" xfId="0" applyNumberFormat="1" applyBorder="1"/>
    <xf numFmtId="165" fontId="6" fillId="0" borderId="0" xfId="0" applyNumberFormat="1" applyFont="1"/>
    <xf numFmtId="165" fontId="6" fillId="0" borderId="4" xfId="0" applyNumberFormat="1" applyFont="1" applyBorder="1"/>
    <xf numFmtId="0" fontId="1" fillId="0" borderId="2" xfId="0" applyFont="1" applyBorder="1"/>
    <xf numFmtId="0" fontId="7" fillId="0" borderId="4" xfId="0" applyFont="1" applyBorder="1"/>
    <xf numFmtId="49" fontId="0" fillId="0" borderId="3" xfId="0" applyNumberFormat="1" applyBorder="1"/>
    <xf numFmtId="0" fontId="0" fillId="0" borderId="3" xfId="0" applyBorder="1"/>
    <xf numFmtId="0" fontId="0" fillId="0" borderId="2" xfId="0" applyBorder="1"/>
    <xf numFmtId="166" fontId="0" fillId="0" borderId="2" xfId="0" applyNumberFormat="1" applyBorder="1"/>
    <xf numFmtId="166" fontId="0" fillId="0" borderId="0" xfId="0" applyNumberFormat="1"/>
    <xf numFmtId="166" fontId="1" fillId="0" borderId="0" xfId="0" applyNumberFormat="1" applyFont="1"/>
    <xf numFmtId="166" fontId="1" fillId="0" borderId="4" xfId="0" applyNumberFormat="1" applyFont="1" applyBorder="1"/>
    <xf numFmtId="0" fontId="2" fillId="0" borderId="0" xfId="0" applyFont="1"/>
    <xf numFmtId="166" fontId="1" fillId="0" borderId="2" xfId="0" applyNumberFormat="1" applyFont="1" applyBorder="1"/>
    <xf numFmtId="49" fontId="0" fillId="0" borderId="3" xfId="0" applyNumberFormat="1"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4" xfId="0" applyBorder="1" applyAlignment="1">
      <alignment horizontal="left"/>
    </xf>
    <xf numFmtId="165" fontId="0" fillId="0" borderId="2" xfId="0" applyNumberFormat="1" applyBorder="1" applyAlignment="1">
      <alignment horizontal="right"/>
    </xf>
    <xf numFmtId="165" fontId="0" fillId="0" borderId="0" xfId="0" applyNumberFormat="1" applyAlignment="1">
      <alignment horizontal="right"/>
    </xf>
    <xf numFmtId="165" fontId="0" fillId="0" borderId="4" xfId="0" applyNumberFormat="1" applyBorder="1" applyAlignment="1">
      <alignment horizontal="right"/>
    </xf>
    <xf numFmtId="49" fontId="0" fillId="0" borderId="5" xfId="0" applyNumberFormat="1" applyBorder="1"/>
    <xf numFmtId="49" fontId="6" fillId="0" borderId="5" xfId="0" applyNumberFormat="1" applyFont="1" applyBorder="1"/>
    <xf numFmtId="0" fontId="6" fillId="0" borderId="5" xfId="0" applyFont="1" applyBorder="1"/>
    <xf numFmtId="165" fontId="6" fillId="0" borderId="5" xfId="0" applyNumberFormat="1" applyFont="1" applyBorder="1"/>
    <xf numFmtId="0" fontId="0" fillId="0" borderId="2" xfId="0" applyBorder="1" applyAlignment="1">
      <alignment horizontal="left"/>
    </xf>
    <xf numFmtId="49" fontId="11" fillId="0" borderId="0" xfId="0" applyNumberFormat="1" applyFont="1"/>
    <xf numFmtId="49" fontId="11" fillId="0" borderId="3" xfId="0" applyNumberFormat="1" applyFont="1" applyBorder="1" applyAlignment="1">
      <alignment horizontal="center" vertical="center" wrapText="1"/>
    </xf>
    <xf numFmtId="49" fontId="11" fillId="0" borderId="2" xfId="0" applyNumberFormat="1" applyFont="1" applyBorder="1"/>
    <xf numFmtId="165" fontId="11" fillId="0" borderId="2" xfId="0" applyNumberFormat="1" applyFont="1" applyBorder="1"/>
    <xf numFmtId="165" fontId="11" fillId="0" borderId="0" xfId="0" applyNumberFormat="1" applyFont="1"/>
    <xf numFmtId="0" fontId="12" fillId="0" borderId="2" xfId="0" applyFont="1" applyBorder="1"/>
    <xf numFmtId="0" fontId="12" fillId="0" borderId="0" xfId="0" applyFont="1"/>
    <xf numFmtId="166" fontId="0" fillId="0" borderId="0" xfId="0" applyNumberFormat="1" applyAlignment="1">
      <alignment horizontal="right"/>
    </xf>
    <xf numFmtId="166" fontId="1" fillId="0" borderId="2" xfId="0" applyNumberFormat="1" applyFont="1" applyBorder="1" applyAlignment="1">
      <alignment horizontal="right"/>
    </xf>
    <xf numFmtId="166" fontId="1" fillId="0" borderId="4" xfId="0" applyNumberFormat="1" applyFont="1" applyBorder="1" applyAlignment="1">
      <alignment horizontal="right"/>
    </xf>
    <xf numFmtId="0" fontId="0" fillId="0" borderId="2" xfId="0" applyBorder="1" applyAlignment="1">
      <alignment horizontal="center"/>
    </xf>
    <xf numFmtId="165" fontId="0" fillId="0" borderId="2" xfId="0" applyNumberFormat="1" applyBorder="1" applyAlignment="1">
      <alignment horizontal="center"/>
    </xf>
    <xf numFmtId="165" fontId="0" fillId="0" borderId="0" xfId="0" applyNumberFormat="1" applyAlignment="1">
      <alignment horizontal="center"/>
    </xf>
    <xf numFmtId="165" fontId="0" fillId="0" borderId="4" xfId="0" applyNumberFormat="1" applyBorder="1" applyAlignment="1">
      <alignment horizontal="center"/>
    </xf>
    <xf numFmtId="165" fontId="13" fillId="0" borderId="2" xfId="0" applyNumberFormat="1" applyFont="1" applyBorder="1" applyAlignment="1">
      <alignment horizontal="right"/>
    </xf>
    <xf numFmtId="165" fontId="13" fillId="0" borderId="2" xfId="0" applyNumberFormat="1" applyFont="1" applyBorder="1" applyAlignment="1">
      <alignment horizontal="left"/>
    </xf>
    <xf numFmtId="165" fontId="15" fillId="0" borderId="0" xfId="0" applyNumberFormat="1" applyFont="1" applyAlignment="1">
      <alignment horizontal="right"/>
    </xf>
    <xf numFmtId="165" fontId="15" fillId="0" borderId="0" xfId="0" applyNumberFormat="1" applyFont="1" applyAlignment="1">
      <alignment horizontal="left"/>
    </xf>
    <xf numFmtId="165" fontId="13" fillId="0" borderId="4" xfId="0" applyNumberFormat="1" applyFont="1" applyBorder="1" applyAlignment="1">
      <alignment horizontal="right"/>
    </xf>
    <xf numFmtId="165" fontId="13" fillId="0" borderId="4" xfId="0" applyNumberFormat="1" applyFont="1" applyBorder="1" applyAlignment="1">
      <alignment horizontal="left"/>
    </xf>
    <xf numFmtId="0" fontId="0" fillId="0" borderId="3" xfId="0" applyBorder="1" applyAlignment="1">
      <alignment horizontal="center"/>
    </xf>
    <xf numFmtId="0" fontId="0" fillId="0" borderId="4" xfId="0" applyBorder="1" applyAlignment="1">
      <alignment horizontal="right"/>
    </xf>
    <xf numFmtId="165" fontId="0" fillId="7" borderId="2" xfId="0" applyNumberFormat="1" applyFill="1" applyBorder="1"/>
    <xf numFmtId="165" fontId="0" fillId="8" borderId="0" xfId="0" applyNumberFormat="1" applyFill="1"/>
    <xf numFmtId="165" fontId="0" fillId="9" borderId="4" xfId="0" applyNumberFormat="1" applyFill="1" applyBorder="1"/>
    <xf numFmtId="167" fontId="0" fillId="0" borderId="0" xfId="0" applyNumberFormat="1"/>
    <xf numFmtId="168" fontId="0" fillId="0" borderId="2" xfId="0" applyNumberFormat="1" applyBorder="1"/>
    <xf numFmtId="0" fontId="17" fillId="0" borderId="0" xfId="0" applyFont="1"/>
    <xf numFmtId="166" fontId="0" fillId="0" borderId="4" xfId="0" applyNumberFormat="1" applyBorder="1" applyAlignment="1">
      <alignment horizontal="right"/>
    </xf>
    <xf numFmtId="166" fontId="1" fillId="0" borderId="0" xfId="0" applyNumberFormat="1" applyFont="1" applyAlignment="1">
      <alignment horizontal="right"/>
    </xf>
    <xf numFmtId="165" fontId="13" fillId="0" borderId="0" xfId="0" applyNumberFormat="1" applyFont="1" applyAlignment="1">
      <alignment horizontal="right"/>
    </xf>
    <xf numFmtId="165" fontId="13" fillId="0" borderId="0" xfId="0" applyNumberFormat="1" applyFont="1" applyAlignment="1">
      <alignment horizontal="left"/>
    </xf>
    <xf numFmtId="165" fontId="15" fillId="0" borderId="4" xfId="0" applyNumberFormat="1" applyFont="1" applyBorder="1" applyAlignment="1">
      <alignment horizontal="right"/>
    </xf>
    <xf numFmtId="165" fontId="15" fillId="0" borderId="4" xfId="0" applyNumberFormat="1" applyFont="1" applyBorder="1" applyAlignment="1">
      <alignment horizontal="left"/>
    </xf>
    <xf numFmtId="165" fontId="0" fillId="10" borderId="2" xfId="0" applyNumberFormat="1" applyFill="1" applyBorder="1"/>
    <xf numFmtId="165" fontId="0" fillId="7" borderId="0" xfId="0" applyNumberFormat="1" applyFill="1"/>
    <xf numFmtId="165" fontId="0" fillId="9" borderId="0" xfId="0" applyNumberFormat="1" applyFill="1"/>
    <xf numFmtId="165" fontId="0" fillId="11" borderId="4" xfId="0" applyNumberFormat="1" applyFill="1" applyBorder="1"/>
    <xf numFmtId="169" fontId="0" fillId="0" borderId="0" xfId="0" applyNumberFormat="1"/>
    <xf numFmtId="165" fontId="0" fillId="0" borderId="5" xfId="0" applyNumberFormat="1" applyBorder="1" applyAlignment="1">
      <alignment horizontal="right"/>
    </xf>
    <xf numFmtId="166" fontId="1" fillId="0" borderId="5" xfId="0" applyNumberFormat="1" applyFont="1" applyBorder="1" applyAlignment="1">
      <alignment horizontal="right"/>
    </xf>
    <xf numFmtId="0" fontId="0" fillId="0" borderId="5" xfId="0" applyBorder="1" applyAlignment="1">
      <alignment horizontal="center"/>
    </xf>
    <xf numFmtId="165" fontId="0" fillId="0" borderId="5" xfId="0" applyNumberFormat="1" applyBorder="1" applyAlignment="1">
      <alignment horizontal="center"/>
    </xf>
    <xf numFmtId="165" fontId="13" fillId="0" borderId="5" xfId="0" applyNumberFormat="1" applyFont="1" applyBorder="1" applyAlignment="1">
      <alignment horizontal="right"/>
    </xf>
    <xf numFmtId="165" fontId="13" fillId="0" borderId="5" xfId="0" applyNumberFormat="1" applyFont="1" applyBorder="1" applyAlignment="1">
      <alignment horizontal="left"/>
    </xf>
    <xf numFmtId="165" fontId="0" fillId="8" borderId="2" xfId="0" applyNumberFormat="1" applyFill="1" applyBorder="1"/>
    <xf numFmtId="0" fontId="9" fillId="0" borderId="0" xfId="0" applyFont="1" applyAlignment="1">
      <alignment horizontal="center"/>
    </xf>
    <xf numFmtId="0" fontId="9" fillId="0" borderId="0" xfId="0" applyFont="1" applyAlignment="1">
      <alignment horizontal="left"/>
    </xf>
    <xf numFmtId="165" fontId="9" fillId="0" borderId="0" xfId="0" applyNumberFormat="1" applyFont="1" applyAlignment="1">
      <alignment horizontal="right"/>
    </xf>
    <xf numFmtId="165" fontId="10" fillId="0" borderId="0" xfId="0" applyNumberFormat="1" applyFont="1" applyAlignment="1">
      <alignment horizontal="right"/>
    </xf>
    <xf numFmtId="170" fontId="1" fillId="0" borderId="0" xfId="0" applyNumberFormat="1" applyFont="1"/>
    <xf numFmtId="171" fontId="1" fillId="0" borderId="0" xfId="0" applyNumberFormat="1" applyFont="1"/>
    <xf numFmtId="49" fontId="0" fillId="0" borderId="6" xfId="0" applyNumberFormat="1" applyBorder="1" applyAlignment="1">
      <alignment horizontal="center" vertical="center" wrapText="1"/>
    </xf>
    <xf numFmtId="0" fontId="0" fillId="0" borderId="6" xfId="0" applyBorder="1" applyAlignment="1">
      <alignment horizontal="center" vertical="center" wrapText="1"/>
    </xf>
    <xf numFmtId="49" fontId="0" fillId="0" borderId="6" xfId="0" applyNumberFormat="1" applyBorder="1" applyAlignment="1">
      <alignment horizontal="center"/>
    </xf>
    <xf numFmtId="0" fontId="0" fillId="0" borderId="6" xfId="0" applyBorder="1" applyAlignment="1">
      <alignment horizontal="center"/>
    </xf>
    <xf numFmtId="0" fontId="0" fillId="0" borderId="0" xfId="0" applyAlignment="1">
      <alignment horizont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vertical="top" wrapText="1"/>
    </xf>
    <xf numFmtId="2" fontId="0" fillId="0" borderId="0" xfId="0" applyNumberFormat="1" applyAlignment="1">
      <alignment horizontal="right"/>
    </xf>
    <xf numFmtId="2" fontId="0" fillId="0" borderId="0" xfId="0" applyNumberFormat="1" applyAlignment="1">
      <alignment horizontal="right" vertical="center"/>
    </xf>
    <xf numFmtId="2" fontId="0" fillId="0" borderId="0" xfId="0" applyNumberFormat="1" applyAlignment="1">
      <alignment horizontal="left" vertical="center"/>
    </xf>
    <xf numFmtId="0" fontId="0" fillId="0" borderId="0" xfId="0"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pivotCacheDefinition" Target="pivotCache/pivotCacheDefinition3.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2.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Scatter plot(Y1 vs X1)</a:t>
            </a:r>
          </a:p>
        </c:rich>
      </c:tx>
      <c:overlay val="0"/>
    </c:title>
    <c:autoTitleDeleted val="0"/>
    <c:plotArea>
      <c:layout/>
      <c:scatterChart>
        <c:scatterStyle val="lineMarker"/>
        <c:varyColors val="0"/>
        <c:ser>
          <c:idx val="0"/>
          <c:order val="0"/>
          <c:tx>
            <c:v>Distillery Bottling</c:v>
          </c:tx>
          <c:spPr>
            <a:ln w="19050">
              <a:noFill/>
            </a:ln>
            <a:effectLst/>
          </c:spPr>
          <c:marker>
            <c:symbol val="circle"/>
            <c:size val="3"/>
            <c:spPr>
              <a:solidFill>
                <a:srgbClr val="FF0000"/>
              </a:solidFill>
              <a:ln>
                <a:solidFill>
                  <a:srgbClr val="FF0000"/>
                </a:solidFill>
                <a:prstDash val="solid"/>
              </a:ln>
            </c:spPr>
          </c:marker>
          <c:trendline>
            <c:spPr>
              <a:ln w="6350">
                <a:solidFill>
                  <a:srgbClr val="FF0000"/>
                </a:solidFill>
                <a:prstDash val="solid"/>
              </a:ln>
            </c:spPr>
            <c:trendlineType val="linear"/>
            <c:dispRSqr val="0"/>
            <c:dispEq val="0"/>
          </c:trendline>
          <c:xVal>
            <c:numRef>
              <c:f>XLSTAT_20201115_165249_1_HID!$A$1:$A$74</c:f>
              <c:numCache>
                <c:formatCode>General</c:formatCode>
                <c:ptCount val="74"/>
                <c:pt idx="0">
                  <c:v>57.1</c:v>
                </c:pt>
                <c:pt idx="1">
                  <c:v>54.5</c:v>
                </c:pt>
                <c:pt idx="2">
                  <c:v>43</c:v>
                </c:pt>
                <c:pt idx="3">
                  <c:v>46.3</c:v>
                </c:pt>
                <c:pt idx="4">
                  <c:v>49.6</c:v>
                </c:pt>
                <c:pt idx="5">
                  <c:v>43</c:v>
                </c:pt>
                <c:pt idx="6">
                  <c:v>52.5</c:v>
                </c:pt>
                <c:pt idx="7">
                  <c:v>43</c:v>
                </c:pt>
                <c:pt idx="8">
                  <c:v>48.8</c:v>
                </c:pt>
                <c:pt idx="9">
                  <c:v>59.1</c:v>
                </c:pt>
                <c:pt idx="10">
                  <c:v>42.4</c:v>
                </c:pt>
                <c:pt idx="11">
                  <c:v>52</c:v>
                </c:pt>
                <c:pt idx="12">
                  <c:v>51.1</c:v>
                </c:pt>
                <c:pt idx="13">
                  <c:v>53.1</c:v>
                </c:pt>
                <c:pt idx="14">
                  <c:v>42.8</c:v>
                </c:pt>
                <c:pt idx="15">
                  <c:v>50</c:v>
                </c:pt>
                <c:pt idx="16">
                  <c:v>43</c:v>
                </c:pt>
                <c:pt idx="17">
                  <c:v>50</c:v>
                </c:pt>
                <c:pt idx="18">
                  <c:v>58.4</c:v>
                </c:pt>
                <c:pt idx="19">
                  <c:v>42.9</c:v>
                </c:pt>
                <c:pt idx="20">
                  <c:v>50.6</c:v>
                </c:pt>
                <c:pt idx="21">
                  <c:v>43</c:v>
                </c:pt>
                <c:pt idx="22">
                  <c:v>46</c:v>
                </c:pt>
                <c:pt idx="23">
                  <c:v>50</c:v>
                </c:pt>
                <c:pt idx="24">
                  <c:v>58.1</c:v>
                </c:pt>
                <c:pt idx="25">
                  <c:v>45.8</c:v>
                </c:pt>
                <c:pt idx="26">
                  <c:v>49</c:v>
                </c:pt>
                <c:pt idx="27">
                  <c:v>61.1</c:v>
                </c:pt>
                <c:pt idx="28">
                  <c:v>56</c:v>
                </c:pt>
                <c:pt idx="29">
                  <c:v>48.8</c:v>
                </c:pt>
                <c:pt idx="30">
                  <c:v>58.7</c:v>
                </c:pt>
                <c:pt idx="31">
                  <c:v>40</c:v>
                </c:pt>
                <c:pt idx="32">
                  <c:v>40.1</c:v>
                </c:pt>
                <c:pt idx="33">
                  <c:v>50</c:v>
                </c:pt>
                <c:pt idx="34">
                  <c:v>52.8</c:v>
                </c:pt>
                <c:pt idx="35">
                  <c:v>42.2</c:v>
                </c:pt>
                <c:pt idx="36">
                  <c:v>54.9</c:v>
                </c:pt>
                <c:pt idx="37">
                  <c:v>49.1</c:v>
                </c:pt>
                <c:pt idx="38">
                  <c:v>49.9</c:v>
                </c:pt>
                <c:pt idx="39">
                  <c:v>57.8</c:v>
                </c:pt>
                <c:pt idx="40">
                  <c:v>46.7</c:v>
                </c:pt>
                <c:pt idx="41">
                  <c:v>42.8</c:v>
                </c:pt>
                <c:pt idx="42">
                  <c:v>43.1</c:v>
                </c:pt>
                <c:pt idx="43">
                  <c:v>41.7</c:v>
                </c:pt>
                <c:pt idx="44">
                  <c:v>51.4</c:v>
                </c:pt>
                <c:pt idx="45">
                  <c:v>40.9</c:v>
                </c:pt>
                <c:pt idx="46">
                  <c:v>44.8</c:v>
                </c:pt>
                <c:pt idx="47">
                  <c:v>44</c:v>
                </c:pt>
                <c:pt idx="48">
                  <c:v>48.6</c:v>
                </c:pt>
                <c:pt idx="49">
                  <c:v>49.2</c:v>
                </c:pt>
                <c:pt idx="50">
                  <c:v>45.9</c:v>
                </c:pt>
                <c:pt idx="51">
                  <c:v>44.5</c:v>
                </c:pt>
                <c:pt idx="52">
                  <c:v>46.3</c:v>
                </c:pt>
                <c:pt idx="53">
                  <c:v>53.5</c:v>
                </c:pt>
                <c:pt idx="54">
                  <c:v>57.4</c:v>
                </c:pt>
                <c:pt idx="55">
                  <c:v>48.3</c:v>
                </c:pt>
                <c:pt idx="56">
                  <c:v>49.7</c:v>
                </c:pt>
                <c:pt idx="57">
                  <c:v>54.1</c:v>
                </c:pt>
                <c:pt idx="58">
                  <c:v>51.4</c:v>
                </c:pt>
                <c:pt idx="59">
                  <c:v>49.2</c:v>
                </c:pt>
                <c:pt idx="60">
                  <c:v>55</c:v>
                </c:pt>
                <c:pt idx="61">
                  <c:v>55.9</c:v>
                </c:pt>
                <c:pt idx="62">
                  <c:v>43</c:v>
                </c:pt>
                <c:pt idx="63">
                  <c:v>43</c:v>
                </c:pt>
                <c:pt idx="64">
                  <c:v>45.3</c:v>
                </c:pt>
                <c:pt idx="65">
                  <c:v>53.2</c:v>
                </c:pt>
                <c:pt idx="66">
                  <c:v>46.7</c:v>
                </c:pt>
                <c:pt idx="67">
                  <c:v>45.8</c:v>
                </c:pt>
                <c:pt idx="68">
                  <c:v>43.2</c:v>
                </c:pt>
                <c:pt idx="69">
                  <c:v>46</c:v>
                </c:pt>
                <c:pt idx="70">
                  <c:v>52.4</c:v>
                </c:pt>
                <c:pt idx="71">
                  <c:v>57.1</c:v>
                </c:pt>
                <c:pt idx="72">
                  <c:v>40</c:v>
                </c:pt>
                <c:pt idx="73">
                  <c:v>52.4</c:v>
                </c:pt>
              </c:numCache>
            </c:numRef>
          </c:xVal>
          <c:yVal>
            <c:numRef>
              <c:f>XLSTAT_20201115_165249_1_HID!$B$1:$B$74</c:f>
              <c:numCache>
                <c:formatCode>General</c:formatCode>
                <c:ptCount val="74"/>
                <c:pt idx="0">
                  <c:v>95.61</c:v>
                </c:pt>
                <c:pt idx="1">
                  <c:v>95.41</c:v>
                </c:pt>
                <c:pt idx="2">
                  <c:v>95.32</c:v>
                </c:pt>
                <c:pt idx="3">
                  <c:v>95.31</c:v>
                </c:pt>
                <c:pt idx="4">
                  <c:v>95.29</c:v>
                </c:pt>
                <c:pt idx="5">
                  <c:v>95.21</c:v>
                </c:pt>
                <c:pt idx="6">
                  <c:v>95.14</c:v>
                </c:pt>
                <c:pt idx="7">
                  <c:v>95.12</c:v>
                </c:pt>
                <c:pt idx="8">
                  <c:v>95.06</c:v>
                </c:pt>
                <c:pt idx="9">
                  <c:v>95.02</c:v>
                </c:pt>
                <c:pt idx="10">
                  <c:v>95.02</c:v>
                </c:pt>
                <c:pt idx="11">
                  <c:v>94.93</c:v>
                </c:pt>
                <c:pt idx="12">
                  <c:v>94.92</c:v>
                </c:pt>
                <c:pt idx="13">
                  <c:v>94.91</c:v>
                </c:pt>
                <c:pt idx="14">
                  <c:v>94.91</c:v>
                </c:pt>
                <c:pt idx="15">
                  <c:v>94.9</c:v>
                </c:pt>
                <c:pt idx="16">
                  <c:v>94.89</c:v>
                </c:pt>
                <c:pt idx="17">
                  <c:v>94.89</c:v>
                </c:pt>
                <c:pt idx="18">
                  <c:v>94.89</c:v>
                </c:pt>
                <c:pt idx="19">
                  <c:v>94.88</c:v>
                </c:pt>
                <c:pt idx="20">
                  <c:v>94.86</c:v>
                </c:pt>
                <c:pt idx="21">
                  <c:v>94.84</c:v>
                </c:pt>
                <c:pt idx="22">
                  <c:v>94.84</c:v>
                </c:pt>
                <c:pt idx="23">
                  <c:v>94.83</c:v>
                </c:pt>
                <c:pt idx="24">
                  <c:v>94.82</c:v>
                </c:pt>
                <c:pt idx="25">
                  <c:v>94.81</c:v>
                </c:pt>
                <c:pt idx="26">
                  <c:v>94.79</c:v>
                </c:pt>
                <c:pt idx="27">
                  <c:v>94.75</c:v>
                </c:pt>
                <c:pt idx="28">
                  <c:v>94.74</c:v>
                </c:pt>
                <c:pt idx="29">
                  <c:v>94.71</c:v>
                </c:pt>
                <c:pt idx="30">
                  <c:v>94.71</c:v>
                </c:pt>
                <c:pt idx="31">
                  <c:v>94.71</c:v>
                </c:pt>
                <c:pt idx="32">
                  <c:v>94.68</c:v>
                </c:pt>
                <c:pt idx="33">
                  <c:v>94.68</c:v>
                </c:pt>
                <c:pt idx="34">
                  <c:v>94.67</c:v>
                </c:pt>
                <c:pt idx="35">
                  <c:v>94.64</c:v>
                </c:pt>
                <c:pt idx="36">
                  <c:v>94.64</c:v>
                </c:pt>
                <c:pt idx="37">
                  <c:v>94.63</c:v>
                </c:pt>
                <c:pt idx="38">
                  <c:v>94.62</c:v>
                </c:pt>
                <c:pt idx="39">
                  <c:v>94.62</c:v>
                </c:pt>
                <c:pt idx="40">
                  <c:v>94.62</c:v>
                </c:pt>
                <c:pt idx="41">
                  <c:v>94.61</c:v>
                </c:pt>
                <c:pt idx="42">
                  <c:v>94.6</c:v>
                </c:pt>
                <c:pt idx="43">
                  <c:v>94.59</c:v>
                </c:pt>
                <c:pt idx="44">
                  <c:v>94.58</c:v>
                </c:pt>
                <c:pt idx="45">
                  <c:v>94.57</c:v>
                </c:pt>
                <c:pt idx="46">
                  <c:v>94.56</c:v>
                </c:pt>
                <c:pt idx="47">
                  <c:v>94.56</c:v>
                </c:pt>
                <c:pt idx="48">
                  <c:v>94.56</c:v>
                </c:pt>
                <c:pt idx="49">
                  <c:v>94.54</c:v>
                </c:pt>
                <c:pt idx="50">
                  <c:v>94.51</c:v>
                </c:pt>
                <c:pt idx="51">
                  <c:v>94.5</c:v>
                </c:pt>
                <c:pt idx="52">
                  <c:v>94.49</c:v>
                </c:pt>
                <c:pt idx="53">
                  <c:v>94.47</c:v>
                </c:pt>
                <c:pt idx="54">
                  <c:v>94.45</c:v>
                </c:pt>
                <c:pt idx="55">
                  <c:v>94.44</c:v>
                </c:pt>
                <c:pt idx="56">
                  <c:v>94.44</c:v>
                </c:pt>
                <c:pt idx="57">
                  <c:v>94.42</c:v>
                </c:pt>
                <c:pt idx="58">
                  <c:v>94.41</c:v>
                </c:pt>
                <c:pt idx="59">
                  <c:v>94.4</c:v>
                </c:pt>
                <c:pt idx="60">
                  <c:v>94.39</c:v>
                </c:pt>
                <c:pt idx="61">
                  <c:v>94.38</c:v>
                </c:pt>
                <c:pt idx="62">
                  <c:v>94.37</c:v>
                </c:pt>
                <c:pt idx="63">
                  <c:v>94.33</c:v>
                </c:pt>
                <c:pt idx="64">
                  <c:v>94.31</c:v>
                </c:pt>
                <c:pt idx="65">
                  <c:v>94.31</c:v>
                </c:pt>
                <c:pt idx="66">
                  <c:v>94.3</c:v>
                </c:pt>
                <c:pt idx="67">
                  <c:v>94.29</c:v>
                </c:pt>
                <c:pt idx="68">
                  <c:v>94.26</c:v>
                </c:pt>
                <c:pt idx="69">
                  <c:v>94.26</c:v>
                </c:pt>
                <c:pt idx="70">
                  <c:v>94.26</c:v>
                </c:pt>
                <c:pt idx="71">
                  <c:v>94.25</c:v>
                </c:pt>
                <c:pt idx="72">
                  <c:v>94.25</c:v>
                </c:pt>
                <c:pt idx="73">
                  <c:v>94.25</c:v>
                </c:pt>
              </c:numCache>
            </c:numRef>
          </c:yVal>
          <c:smooth val="0"/>
          <c:extLst>
            <c:ext xmlns:c16="http://schemas.microsoft.com/office/drawing/2014/chart" uri="{C3380CC4-5D6E-409C-BE32-E72D297353CC}">
              <c16:uniqueId val="{00000001-6AC2-4531-839C-DDB75D15A9EF}"/>
            </c:ext>
          </c:extLst>
        </c:ser>
        <c:ser>
          <c:idx val="1"/>
          <c:order val="1"/>
          <c:spPr>
            <a:ln w="3175">
              <a:solidFill>
                <a:srgbClr val="FF0000"/>
              </a:solidFill>
              <a:prstDash val="solid"/>
            </a:ln>
          </c:spPr>
          <c:marker>
            <c:symbol val="none"/>
          </c:marker>
          <c:xVal>
            <c:numRef>
              <c:f>SCA!xcircle332770821</c:f>
              <c:numCache>
                <c:formatCode>General</c:formatCode>
                <c:ptCount val="300"/>
                <c:pt idx="0">
                  <c:v>35.030079939827701</c:v>
                </c:pt>
                <c:pt idx="1">
                  <c:v>35.033143416387325</c:v>
                </c:pt>
                <c:pt idx="2">
                  <c:v>35.042332493321183</c:v>
                </c:pt>
                <c:pt idx="3">
                  <c:v>35.057643112991592</c:v>
                </c:pt>
                <c:pt idx="4">
                  <c:v>35.079068514659909</c:v>
                </c:pt>
                <c:pt idx="5">
                  <c:v>35.106599237471904</c:v>
                </c:pt>
                <c:pt idx="6">
                  <c:v>35.140223124635412</c:v>
                </c:pt>
                <c:pt idx="7">
                  <c:v>35.179925328788407</c:v>
                </c:pt>
                <c:pt idx="8">
                  <c:v>35.225688318555207</c:v>
                </c:pt>
                <c:pt idx="9">
                  <c:v>35.277491886287805</c:v>
                </c:pt>
                <c:pt idx="10">
                  <c:v>35.335313156989017</c:v>
                </c:pt>
                <c:pt idx="11">
                  <c:v>35.399126598413446</c:v>
                </c:pt>
                <c:pt idx="12">
                  <c:v>35.468904032341776</c:v>
                </c:pt>
                <c:pt idx="13">
                  <c:v>35.544614647023494</c:v>
                </c:pt>
                <c:pt idx="14">
                  <c:v>35.626225010782505</c:v>
                </c:pt>
                <c:pt idx="15">
                  <c:v>35.713699086779592</c:v>
                </c:pt>
                <c:pt idx="16">
                  <c:v>35.806998248925296</c:v>
                </c:pt>
                <c:pt idx="17">
                  <c:v>35.906081298936087</c:v>
                </c:pt>
                <c:pt idx="18">
                  <c:v>36.010904484526392</c:v>
                </c:pt>
                <c:pt idx="19">
                  <c:v>36.12142151872834</c:v>
                </c:pt>
                <c:pt idx="20">
                  <c:v>36.237583600330801</c:v>
                </c:pt>
                <c:pt idx="21">
                  <c:v>36.359339435428652</c:v>
                </c:pt>
                <c:pt idx="22">
                  <c:v>36.486635260072667</c:v>
                </c:pt>
                <c:pt idx="23">
                  <c:v>36.61941486401021</c:v>
                </c:pt>
                <c:pt idx="24">
                  <c:v>36.757619615506087</c:v>
                </c:pt>
                <c:pt idx="25">
                  <c:v>36.901188487232652</c:v>
                </c:pt>
                <c:pt idx="26">
                  <c:v>37.050058083217792</c:v>
                </c:pt>
                <c:pt idx="27">
                  <c:v>37.204162666838748</c:v>
                </c:pt>
                <c:pt idx="28">
                  <c:v>37.363434189849634</c:v>
                </c:pt>
                <c:pt idx="29">
                  <c:v>37.527802322429551</c:v>
                </c:pt>
                <c:pt idx="30">
                  <c:v>37.697194484238324</c:v>
                </c:pt>
                <c:pt idx="31">
                  <c:v>37.871535876465863</c:v>
                </c:pt>
                <c:pt idx="32">
                  <c:v>38.050749514861273</c:v>
                </c:pt>
                <c:pt idx="33">
                  <c:v>38.234756263726915</c:v>
                </c:pt>
                <c:pt idx="34">
                  <c:v>38.423474870862485</c:v>
                </c:pt>
                <c:pt idx="35">
                  <c:v>38.616822003443723</c:v>
                </c:pt>
                <c:pt idx="36">
                  <c:v>38.814712284819819</c:v>
                </c:pt>
                <c:pt idx="37">
                  <c:v>39.017058332213367</c:v>
                </c:pt>
                <c:pt idx="38">
                  <c:v>39.223770795306102</c:v>
                </c:pt>
                <c:pt idx="39">
                  <c:v>39.434758395693521</c:v>
                </c:pt>
                <c:pt idx="40">
                  <c:v>39.649927967190827</c:v>
                </c:pt>
                <c:pt idx="41">
                  <c:v>39.869184496972522</c:v>
                </c:pt>
                <c:pt idx="42">
                  <c:v>40.092431167527387</c:v>
                </c:pt>
                <c:pt idx="43">
                  <c:v>40.319569399410341</c:v>
                </c:pt>
                <c:pt idx="44">
                  <c:v>40.550498894772403</c:v>
                </c:pt>
                <c:pt idx="45">
                  <c:v>40.785117681649339</c:v>
                </c:pt>
                <c:pt idx="46">
                  <c:v>41.02332215898965</c:v>
                </c:pt>
                <c:pt idx="47">
                  <c:v>41.265007142401885</c:v>
                </c:pt>
                <c:pt idx="48">
                  <c:v>41.510065910601071</c:v>
                </c:pt>
                <c:pt idx="49">
                  <c:v>41.758390252533857</c:v>
                </c:pt>
                <c:pt idx="50">
                  <c:v>42.00987051516146</c:v>
                </c:pt>
                <c:pt idx="51">
                  <c:v>42.264395651879369</c:v>
                </c:pt>
                <c:pt idx="52">
                  <c:v>42.521853271552381</c:v>
                </c:pt>
                <c:pt idx="53">
                  <c:v>42.782129688143371</c:v>
                </c:pt>
                <c:pt idx="54">
                  <c:v>43.045109970913863</c:v>
                </c:pt>
                <c:pt idx="55">
                  <c:v>43.310677995174167</c:v>
                </c:pt>
                <c:pt idx="56">
                  <c:v>43.578716493560826</c:v>
                </c:pt>
                <c:pt idx="57">
                  <c:v>43.849107107818547</c:v>
                </c:pt>
                <c:pt idx="58">
                  <c:v>44.121730441063875</c:v>
                </c:pt>
                <c:pt idx="59">
                  <c:v>44.396466110507511</c:v>
                </c:pt>
                <c:pt idx="60">
                  <c:v>44.673192800611943</c:v>
                </c:pt>
                <c:pt idx="61">
                  <c:v>44.951788316661016</c:v>
                </c:pt>
                <c:pt idx="62">
                  <c:v>45.232129638717602</c:v>
                </c:pt>
                <c:pt idx="63">
                  <c:v>45.514092975945836</c:v>
                </c:pt>
                <c:pt idx="64">
                  <c:v>45.797553821273574</c:v>
                </c:pt>
                <c:pt idx="65">
                  <c:v>46.082387006371263</c:v>
                </c:pt>
                <c:pt idx="66">
                  <c:v>46.368466756922764</c:v>
                </c:pt>
                <c:pt idx="67">
                  <c:v>46.655666748163696</c:v>
                </c:pt>
                <c:pt idx="68">
                  <c:v>46.943860160662936</c:v>
                </c:pt>
                <c:pt idx="69">
                  <c:v>47.232919736322501</c:v>
                </c:pt>
                <c:pt idx="70">
                  <c:v>47.522717834571139</c:v>
                </c:pt>
                <c:pt idx="71">
                  <c:v>47.813126488726816</c:v>
                </c:pt>
                <c:pt idx="72">
                  <c:v>48.104017462503187</c:v>
                </c:pt>
                <c:pt idx="73">
                  <c:v>48.395262306635161</c:v>
                </c:pt>
                <c:pt idx="74">
                  <c:v>48.686732415598428</c:v>
                </c:pt>
                <c:pt idx="75">
                  <c:v>48.97829908439811</c:v>
                </c:pt>
                <c:pt idx="76">
                  <c:v>49.269833565401179</c:v>
                </c:pt>
                <c:pt idx="77">
                  <c:v>49.561207125187863</c:v>
                </c:pt>
                <c:pt idx="78">
                  <c:v>49.852291101396673</c:v>
                </c:pt>
                <c:pt idx="79">
                  <c:v>50.142956959538047</c:v>
                </c:pt>
                <c:pt idx="80">
                  <c:v>50.433076349751616</c:v>
                </c:pt>
                <c:pt idx="81">
                  <c:v>50.722521163481858</c:v>
                </c:pt>
                <c:pt idx="82">
                  <c:v>51.011163590047225</c:v>
                </c:pt>
                <c:pt idx="83">
                  <c:v>51.298876173077765</c:v>
                </c:pt>
                <c:pt idx="84">
                  <c:v>51.585531866796252</c:v>
                </c:pt>
                <c:pt idx="85">
                  <c:v>51.871004092118035</c:v>
                </c:pt>
                <c:pt idx="86">
                  <c:v>52.155166792544776</c:v>
                </c:pt>
                <c:pt idx="87">
                  <c:v>52.437894489827471</c:v>
                </c:pt>
                <c:pt idx="88">
                  <c:v>52.719062339374112</c:v>
                </c:pt>
                <c:pt idx="89">
                  <c:v>52.998546185377535</c:v>
                </c:pt>
                <c:pt idx="90">
                  <c:v>53.276222615639142</c:v>
                </c:pt>
                <c:pt idx="91">
                  <c:v>53.551969016064227</c:v>
                </c:pt>
                <c:pt idx="92">
                  <c:v>53.82566362480496</c:v>
                </c:pt>
                <c:pt idx="93">
                  <c:v>54.097185586026924</c:v>
                </c:pt>
                <c:pt idx="94">
                  <c:v>54.366415003275705</c:v>
                </c:pt>
                <c:pt idx="95">
                  <c:v>54.633232992419764</c:v>
                </c:pt>
                <c:pt idx="96">
                  <c:v>54.897521734146316</c:v>
                </c:pt>
                <c:pt idx="97">
                  <c:v>55.159164525987066</c:v>
                </c:pt>
                <c:pt idx="98">
                  <c:v>55.41804583385067</c:v>
                </c:pt>
                <c:pt idx="99">
                  <c:v>55.674051343039373</c:v>
                </c:pt>
                <c:pt idx="100">
                  <c:v>55.92706800872719</c:v>
                </c:pt>
                <c:pt idx="101">
                  <c:v>56.176984105877246</c:v>
                </c:pt>
                <c:pt idx="102">
                  <c:v>56.423689278576475</c:v>
                </c:pt>
                <c:pt idx="103">
                  <c:v>56.66707458876563</c:v>
                </c:pt>
                <c:pt idx="104">
                  <c:v>56.907032564343325</c:v>
                </c:pt>
                <c:pt idx="105">
                  <c:v>57.143457246622631</c:v>
                </c:pt>
                <c:pt idx="106">
                  <c:v>57.376244237119479</c:v>
                </c:pt>
                <c:pt idx="107">
                  <c:v>57.605290743652091</c:v>
                </c:pt>
                <c:pt idx="108">
                  <c:v>57.830495625731103</c:v>
                </c:pt>
                <c:pt idx="109">
                  <c:v>58.051759439220355</c:v>
                </c:pt>
                <c:pt idx="110">
                  <c:v>58.268984480248655</c:v>
                </c:pt>
                <c:pt idx="111">
                  <c:v>58.482074828353021</c:v>
                </c:pt>
                <c:pt idx="112">
                  <c:v>58.690936388834452</c:v>
                </c:pt>
                <c:pt idx="113">
                  <c:v>58.895476934307545</c:v>
                </c:pt>
                <c:pt idx="114">
                  <c:v>59.095606145425464</c:v>
                </c:pt>
                <c:pt idx="115">
                  <c:v>59.291235650762459</c:v>
                </c:pt>
                <c:pt idx="116">
                  <c:v>59.482279065836146</c:v>
                </c:pt>
                <c:pt idx="117">
                  <c:v>59.668652031252542</c:v>
                </c:pt>
                <c:pt idx="118">
                  <c:v>59.850272249956724</c:v>
                </c:pt>
                <c:pt idx="119">
                  <c:v>60.027059523572923</c:v>
                </c:pt>
                <c:pt idx="120">
                  <c:v>60.198935787817888</c:v>
                </c:pt>
                <c:pt idx="121">
                  <c:v>60.365825146971829</c:v>
                </c:pt>
                <c:pt idx="122">
                  <c:v>60.527653907391887</c:v>
                </c:pt>
                <c:pt idx="123">
                  <c:v>60.684350610053109</c:v>
                </c:pt>
                <c:pt idx="124">
                  <c:v>60.835846062102803</c:v>
                </c:pt>
                <c:pt idx="125">
                  <c:v>60.982073367414117</c:v>
                </c:pt>
                <c:pt idx="126">
                  <c:v>61.122967956125486</c:v>
                </c:pt>
                <c:pt idx="127">
                  <c:v>61.258467613152874</c:v>
                </c:pt>
                <c:pt idx="128">
                  <c:v>61.38851250566222</c:v>
                </c:pt>
                <c:pt idx="129">
                  <c:v>61.513045209489903</c:v>
                </c:pt>
                <c:pt idx="130">
                  <c:v>61.632010734499644</c:v>
                </c:pt>
                <c:pt idx="131">
                  <c:v>61.745356548864628</c:v>
                </c:pt>
                <c:pt idx="132">
                  <c:v>61.853032602264037</c:v>
                </c:pt>
                <c:pt idx="133">
                  <c:v>61.954991347983892</c:v>
                </c:pt>
                <c:pt idx="134">
                  <c:v>62.051187763912338</c:v>
                </c:pt>
                <c:pt idx="135">
                  <c:v>62.141579372420154</c:v>
                </c:pt>
                <c:pt idx="136">
                  <c:v>62.226126259117635</c:v>
                </c:pt>
                <c:pt idx="137">
                  <c:v>62.304791090479718</c:v>
                </c:pt>
                <c:pt idx="138">
                  <c:v>62.377539130331371</c:v>
                </c:pt>
                <c:pt idx="139">
                  <c:v>62.444338255186153</c:v>
                </c:pt>
                <c:pt idx="140">
                  <c:v>62.505158968430976</c:v>
                </c:pt>
                <c:pt idx="141">
                  <c:v>62.559974413351057</c:v>
                </c:pt>
                <c:pt idx="142">
                  <c:v>62.60876038498904</c:v>
                </c:pt>
                <c:pt idx="143">
                  <c:v>62.651495340833222</c:v>
                </c:pt>
                <c:pt idx="144">
                  <c:v>62.688160410330156</c:v>
                </c:pt>
                <c:pt idx="145">
                  <c:v>62.718739403217292</c:v>
                </c:pt>
                <c:pt idx="146">
                  <c:v>62.743218816672226</c:v>
                </c:pt>
                <c:pt idx="147">
                  <c:v>62.761587841275087</c:v>
                </c:pt>
                <c:pt idx="148">
                  <c:v>62.773838365781728</c:v>
                </c:pt>
                <c:pt idx="149">
                  <c:v>62.779964980705387</c:v>
                </c:pt>
                <c:pt idx="150">
                  <c:v>62.779964980705387</c:v>
                </c:pt>
                <c:pt idx="151">
                  <c:v>62.773838365781735</c:v>
                </c:pt>
                <c:pt idx="152">
                  <c:v>62.761587841275102</c:v>
                </c:pt>
                <c:pt idx="153">
                  <c:v>62.74321881667224</c:v>
                </c:pt>
                <c:pt idx="154">
                  <c:v>62.718739403217313</c:v>
                </c:pt>
                <c:pt idx="155">
                  <c:v>62.688160410330177</c:v>
                </c:pt>
                <c:pt idx="156">
                  <c:v>62.65149534083325</c:v>
                </c:pt>
                <c:pt idx="157">
                  <c:v>62.608760384989068</c:v>
                </c:pt>
                <c:pt idx="158">
                  <c:v>62.559974413351092</c:v>
                </c:pt>
                <c:pt idx="159">
                  <c:v>62.505158968431012</c:v>
                </c:pt>
                <c:pt idx="160">
                  <c:v>62.444338255186196</c:v>
                </c:pt>
                <c:pt idx="161">
                  <c:v>62.377539130331428</c:v>
                </c:pt>
                <c:pt idx="162">
                  <c:v>62.304791090479767</c:v>
                </c:pt>
                <c:pt idx="163">
                  <c:v>62.226126259117692</c:v>
                </c:pt>
                <c:pt idx="164">
                  <c:v>62.14157937242021</c:v>
                </c:pt>
                <c:pt idx="165">
                  <c:v>62.051187763912402</c:v>
                </c:pt>
                <c:pt idx="166">
                  <c:v>61.954991347983956</c:v>
                </c:pt>
                <c:pt idx="167">
                  <c:v>61.853032602264108</c:v>
                </c:pt>
                <c:pt idx="168">
                  <c:v>61.745356548864706</c:v>
                </c:pt>
                <c:pt idx="169">
                  <c:v>61.63201073449973</c:v>
                </c:pt>
                <c:pt idx="170">
                  <c:v>61.513045209489988</c:v>
                </c:pt>
                <c:pt idx="171">
                  <c:v>61.388512505662305</c:v>
                </c:pt>
                <c:pt idx="172">
                  <c:v>61.258467613152966</c:v>
                </c:pt>
                <c:pt idx="173">
                  <c:v>61.122967956125578</c:v>
                </c:pt>
                <c:pt idx="174">
                  <c:v>60.982073367414216</c:v>
                </c:pt>
                <c:pt idx="175">
                  <c:v>60.83584606210291</c:v>
                </c:pt>
                <c:pt idx="176">
                  <c:v>60.684350610053215</c:v>
                </c:pt>
                <c:pt idx="177">
                  <c:v>60.527653907391993</c:v>
                </c:pt>
                <c:pt idx="178">
                  <c:v>60.365825146971943</c:v>
                </c:pt>
                <c:pt idx="179">
                  <c:v>60.198935787818002</c:v>
                </c:pt>
                <c:pt idx="180">
                  <c:v>60.027059523573044</c:v>
                </c:pt>
                <c:pt idx="181">
                  <c:v>59.850272249956845</c:v>
                </c:pt>
                <c:pt idx="182">
                  <c:v>59.66865203125267</c:v>
                </c:pt>
                <c:pt idx="183">
                  <c:v>59.482279065836281</c:v>
                </c:pt>
                <c:pt idx="184">
                  <c:v>59.291235650762587</c:v>
                </c:pt>
                <c:pt idx="185">
                  <c:v>59.095606145425599</c:v>
                </c:pt>
                <c:pt idx="186">
                  <c:v>58.89547693430768</c:v>
                </c:pt>
                <c:pt idx="187">
                  <c:v>58.690936388834594</c:v>
                </c:pt>
                <c:pt idx="188">
                  <c:v>58.482074828353163</c:v>
                </c:pt>
                <c:pt idx="189">
                  <c:v>58.268984480248804</c:v>
                </c:pt>
                <c:pt idx="190">
                  <c:v>58.051759439220511</c:v>
                </c:pt>
                <c:pt idx="191">
                  <c:v>57.830495625731253</c:v>
                </c:pt>
                <c:pt idx="192">
                  <c:v>57.605290743652247</c:v>
                </c:pt>
                <c:pt idx="193">
                  <c:v>57.376244237119636</c:v>
                </c:pt>
                <c:pt idx="194">
                  <c:v>57.143457246622788</c:v>
                </c:pt>
                <c:pt idx="195">
                  <c:v>56.907032564343488</c:v>
                </c:pt>
                <c:pt idx="196">
                  <c:v>56.667074588765793</c:v>
                </c:pt>
                <c:pt idx="197">
                  <c:v>56.423689278576632</c:v>
                </c:pt>
                <c:pt idx="198">
                  <c:v>56.176984105877423</c:v>
                </c:pt>
                <c:pt idx="199">
                  <c:v>55.927068008727367</c:v>
                </c:pt>
                <c:pt idx="200">
                  <c:v>55.674051343039551</c:v>
                </c:pt>
                <c:pt idx="201">
                  <c:v>55.41804583385084</c:v>
                </c:pt>
                <c:pt idx="202">
                  <c:v>55.159164525987244</c:v>
                </c:pt>
                <c:pt idx="203">
                  <c:v>54.897521734146494</c:v>
                </c:pt>
                <c:pt idx="204">
                  <c:v>54.633232992419934</c:v>
                </c:pt>
                <c:pt idx="205">
                  <c:v>54.36641500327589</c:v>
                </c:pt>
                <c:pt idx="206">
                  <c:v>54.097185586027116</c:v>
                </c:pt>
                <c:pt idx="207">
                  <c:v>53.825663624805145</c:v>
                </c:pt>
                <c:pt idx="208">
                  <c:v>53.551969016064419</c:v>
                </c:pt>
                <c:pt idx="209">
                  <c:v>53.276222615639327</c:v>
                </c:pt>
                <c:pt idx="210">
                  <c:v>52.99854618537772</c:v>
                </c:pt>
                <c:pt idx="211">
                  <c:v>52.719062339374297</c:v>
                </c:pt>
                <c:pt idx="212">
                  <c:v>52.43789448982767</c:v>
                </c:pt>
                <c:pt idx="213">
                  <c:v>52.155166792544975</c:v>
                </c:pt>
                <c:pt idx="214">
                  <c:v>51.871004092118234</c:v>
                </c:pt>
                <c:pt idx="215">
                  <c:v>51.585531866796451</c:v>
                </c:pt>
                <c:pt idx="216">
                  <c:v>51.298876173077957</c:v>
                </c:pt>
                <c:pt idx="217">
                  <c:v>51.011163590047417</c:v>
                </c:pt>
                <c:pt idx="218">
                  <c:v>50.722521163482057</c:v>
                </c:pt>
                <c:pt idx="219">
                  <c:v>50.433076349751822</c:v>
                </c:pt>
                <c:pt idx="220">
                  <c:v>50.142956959538246</c:v>
                </c:pt>
                <c:pt idx="221">
                  <c:v>49.852291101396872</c:v>
                </c:pt>
                <c:pt idx="222">
                  <c:v>49.561207125188062</c:v>
                </c:pt>
                <c:pt idx="223">
                  <c:v>49.269833565401377</c:v>
                </c:pt>
                <c:pt idx="224">
                  <c:v>48.978299084398301</c:v>
                </c:pt>
                <c:pt idx="225">
                  <c:v>48.686732415598634</c:v>
                </c:pt>
                <c:pt idx="226">
                  <c:v>48.395262306635367</c:v>
                </c:pt>
                <c:pt idx="227">
                  <c:v>48.104017462503393</c:v>
                </c:pt>
                <c:pt idx="228">
                  <c:v>47.813126488727015</c:v>
                </c:pt>
                <c:pt idx="229">
                  <c:v>47.522717834571338</c:v>
                </c:pt>
                <c:pt idx="230">
                  <c:v>47.2329197363227</c:v>
                </c:pt>
                <c:pt idx="231">
                  <c:v>46.943860160663128</c:v>
                </c:pt>
                <c:pt idx="232">
                  <c:v>46.655666748163895</c:v>
                </c:pt>
                <c:pt idx="233">
                  <c:v>46.368466756922963</c:v>
                </c:pt>
                <c:pt idx="234">
                  <c:v>46.082387006371462</c:v>
                </c:pt>
                <c:pt idx="235">
                  <c:v>45.797553821273766</c:v>
                </c:pt>
                <c:pt idx="236">
                  <c:v>45.514092975946028</c:v>
                </c:pt>
                <c:pt idx="237">
                  <c:v>45.232129638717794</c:v>
                </c:pt>
                <c:pt idx="238">
                  <c:v>44.951788316661201</c:v>
                </c:pt>
                <c:pt idx="239">
                  <c:v>44.673192800612142</c:v>
                </c:pt>
                <c:pt idx="240">
                  <c:v>44.396466110507703</c:v>
                </c:pt>
                <c:pt idx="241">
                  <c:v>44.121730441064066</c:v>
                </c:pt>
                <c:pt idx="242">
                  <c:v>43.849107107818732</c:v>
                </c:pt>
                <c:pt idx="243">
                  <c:v>43.578716493561011</c:v>
                </c:pt>
                <c:pt idx="244">
                  <c:v>43.310677995174345</c:v>
                </c:pt>
                <c:pt idx="245">
                  <c:v>43.045109970914034</c:v>
                </c:pt>
                <c:pt idx="246">
                  <c:v>42.782129688143556</c:v>
                </c:pt>
                <c:pt idx="247">
                  <c:v>42.521853271552558</c:v>
                </c:pt>
                <c:pt idx="248">
                  <c:v>42.264395651879546</c:v>
                </c:pt>
                <c:pt idx="249">
                  <c:v>42.009870515161637</c:v>
                </c:pt>
                <c:pt idx="250">
                  <c:v>41.758390252534028</c:v>
                </c:pt>
                <c:pt idx="251">
                  <c:v>41.510065910601234</c:v>
                </c:pt>
                <c:pt idx="252">
                  <c:v>41.265007142402048</c:v>
                </c:pt>
                <c:pt idx="253">
                  <c:v>41.023322158989821</c:v>
                </c:pt>
                <c:pt idx="254">
                  <c:v>40.785117681649503</c:v>
                </c:pt>
                <c:pt idx="255">
                  <c:v>40.550498894772559</c:v>
                </c:pt>
                <c:pt idx="256">
                  <c:v>40.319569399410497</c:v>
                </c:pt>
                <c:pt idx="257">
                  <c:v>40.092431167527536</c:v>
                </c:pt>
                <c:pt idx="258">
                  <c:v>39.869184496972672</c:v>
                </c:pt>
                <c:pt idx="259">
                  <c:v>39.649927967190969</c:v>
                </c:pt>
                <c:pt idx="260">
                  <c:v>39.434758395693663</c:v>
                </c:pt>
                <c:pt idx="261">
                  <c:v>39.223770795306244</c:v>
                </c:pt>
                <c:pt idx="262">
                  <c:v>39.017058332213509</c:v>
                </c:pt>
                <c:pt idx="263">
                  <c:v>38.814712284819961</c:v>
                </c:pt>
                <c:pt idx="264">
                  <c:v>38.616822003443858</c:v>
                </c:pt>
                <c:pt idx="265">
                  <c:v>38.423474870862613</c:v>
                </c:pt>
                <c:pt idx="266">
                  <c:v>38.234756263727036</c:v>
                </c:pt>
                <c:pt idx="267">
                  <c:v>38.050749514861401</c:v>
                </c:pt>
                <c:pt idx="268">
                  <c:v>37.871535876465984</c:v>
                </c:pt>
                <c:pt idx="269">
                  <c:v>37.697194484238445</c:v>
                </c:pt>
                <c:pt idx="270">
                  <c:v>37.527802322429672</c:v>
                </c:pt>
                <c:pt idx="271">
                  <c:v>37.363434189849741</c:v>
                </c:pt>
                <c:pt idx="272">
                  <c:v>37.204162666838855</c:v>
                </c:pt>
                <c:pt idx="273">
                  <c:v>37.050058083217891</c:v>
                </c:pt>
                <c:pt idx="274">
                  <c:v>36.901188487232758</c:v>
                </c:pt>
                <c:pt idx="275">
                  <c:v>36.757619615506187</c:v>
                </c:pt>
                <c:pt idx="276">
                  <c:v>36.619414864010302</c:v>
                </c:pt>
                <c:pt idx="277">
                  <c:v>36.486635260072752</c:v>
                </c:pt>
                <c:pt idx="278">
                  <c:v>36.359339435428737</c:v>
                </c:pt>
                <c:pt idx="279">
                  <c:v>36.237583600330879</c:v>
                </c:pt>
                <c:pt idx="280">
                  <c:v>36.121421518728411</c:v>
                </c:pt>
                <c:pt idx="281">
                  <c:v>36.010904484526463</c:v>
                </c:pt>
                <c:pt idx="282">
                  <c:v>35.906081298936158</c:v>
                </c:pt>
                <c:pt idx="283">
                  <c:v>35.80699824892536</c:v>
                </c:pt>
                <c:pt idx="284">
                  <c:v>35.713699086779656</c:v>
                </c:pt>
                <c:pt idx="285">
                  <c:v>35.626225010782562</c:v>
                </c:pt>
                <c:pt idx="286">
                  <c:v>35.544614647023543</c:v>
                </c:pt>
                <c:pt idx="287">
                  <c:v>35.468904032341825</c:v>
                </c:pt>
                <c:pt idx="288">
                  <c:v>35.399126598413496</c:v>
                </c:pt>
                <c:pt idx="289">
                  <c:v>35.335313156989059</c:v>
                </c:pt>
                <c:pt idx="290">
                  <c:v>35.277491886287841</c:v>
                </c:pt>
                <c:pt idx="291">
                  <c:v>35.225688318555243</c:v>
                </c:pt>
                <c:pt idx="292">
                  <c:v>35.179925328788443</c:v>
                </c:pt>
                <c:pt idx="293">
                  <c:v>35.140223124635433</c:v>
                </c:pt>
                <c:pt idx="294">
                  <c:v>35.106599237471926</c:v>
                </c:pt>
                <c:pt idx="295">
                  <c:v>35.079068514659923</c:v>
                </c:pt>
                <c:pt idx="296">
                  <c:v>35.057643112991606</c:v>
                </c:pt>
                <c:pt idx="297">
                  <c:v>35.042332493321197</c:v>
                </c:pt>
                <c:pt idx="298">
                  <c:v>35.033143416387333</c:v>
                </c:pt>
                <c:pt idx="299">
                  <c:v>35.030079939827701</c:v>
                </c:pt>
              </c:numCache>
            </c:numRef>
          </c:xVal>
          <c:yVal>
            <c:numRef>
              <c:f>SCA!ycircle332770821</c:f>
              <c:numCache>
                <c:formatCode>General</c:formatCode>
                <c:ptCount val="300"/>
                <c:pt idx="0">
                  <c:v>94.63344149378112</c:v>
                </c:pt>
                <c:pt idx="1">
                  <c:v>94.617067195174812</c:v>
                </c:pt>
                <c:pt idx="2">
                  <c:v>94.600723251813946</c:v>
                </c:pt>
                <c:pt idx="3">
                  <c:v>94.584416880723822</c:v>
                </c:pt>
                <c:pt idx="4">
                  <c:v>94.568155282338864</c:v>
                </c:pt>
                <c:pt idx="5">
                  <c:v>94.551945637323158</c:v>
                </c:pt>
                <c:pt idx="6">
                  <c:v>94.535795103399607</c:v>
                </c:pt>
                <c:pt idx="7">
                  <c:v>94.519710812189317</c:v>
                </c:pt>
                <c:pt idx="8">
                  <c:v>94.503699866062519</c:v>
                </c:pt>
                <c:pt idx="9">
                  <c:v>94.487769335002298</c:v>
                </c:pt>
                <c:pt idx="10">
                  <c:v>94.471926253482692</c:v>
                </c:pt>
                <c:pt idx="11">
                  <c:v>94.456177617362499</c:v>
                </c:pt>
                <c:pt idx="12">
                  <c:v>94.440530380796105</c:v>
                </c:pt>
                <c:pt idx="13">
                  <c:v>94.424991453162662</c:v>
                </c:pt>
                <c:pt idx="14">
                  <c:v>94.409567696015216</c:v>
                </c:pt>
                <c:pt idx="15">
                  <c:v>94.394265920050685</c:v>
                </c:pt>
                <c:pt idx="16">
                  <c:v>94.379092882102597</c:v>
                </c:pt>
                <c:pt idx="17">
                  <c:v>94.364055282157366</c:v>
                </c:pt>
                <c:pt idx="18">
                  <c:v>94.349159760395793</c:v>
                </c:pt>
                <c:pt idx="19">
                  <c:v>94.334412894260979</c:v>
                </c:pt>
                <c:pt idx="20">
                  <c:v>94.319821195553857</c:v>
                </c:pt>
                <c:pt idx="21">
                  <c:v>94.305391107557796</c:v>
                </c:pt>
                <c:pt idx="22">
                  <c:v>94.291129002193458</c:v>
                </c:pt>
                <c:pt idx="23">
                  <c:v>94.277041177205035</c:v>
                </c:pt>
                <c:pt idx="24">
                  <c:v>94.263133853379486</c:v>
                </c:pt>
                <c:pt idx="25">
                  <c:v>94.249413171799503</c:v>
                </c:pt>
                <c:pt idx="26">
                  <c:v>94.235885191131814</c:v>
                </c:pt>
                <c:pt idx="27">
                  <c:v>94.222555884951845</c:v>
                </c:pt>
                <c:pt idx="28">
                  <c:v>94.209431139105973</c:v>
                </c:pt>
                <c:pt idx="29">
                  <c:v>94.196516749112504</c:v>
                </c:pt>
                <c:pt idx="30">
                  <c:v>94.183818417602481</c:v>
                </c:pt>
                <c:pt idx="31">
                  <c:v>94.171341751801648</c:v>
                </c:pt>
                <c:pt idx="32">
                  <c:v>94.159092261054354</c:v>
                </c:pt>
                <c:pt idx="33">
                  <c:v>94.147075354390921</c:v>
                </c:pt>
                <c:pt idx="34">
                  <c:v>94.135296338139014</c:v>
                </c:pt>
                <c:pt idx="35">
                  <c:v>94.123760413580627</c:v>
                </c:pt>
                <c:pt idx="36">
                  <c:v>94.11247267465528</c:v>
                </c:pt>
                <c:pt idx="37">
                  <c:v>94.101438105710756</c:v>
                </c:pt>
                <c:pt idx="38">
                  <c:v>94.090661579302022</c:v>
                </c:pt>
                <c:pt idx="39">
                  <c:v>94.080147854039794</c:v>
                </c:pt>
                <c:pt idx="40">
                  <c:v>94.069901572489158</c:v>
                </c:pt>
                <c:pt idx="41">
                  <c:v>94.059927259119632</c:v>
                </c:pt>
                <c:pt idx="42">
                  <c:v>94.050229318307174</c:v>
                </c:pt>
                <c:pt idx="43">
                  <c:v>94.040812032389468</c:v>
                </c:pt>
                <c:pt idx="44">
                  <c:v>94.031679559774858</c:v>
                </c:pt>
                <c:pt idx="45">
                  <c:v>94.022835933106151</c:v>
                </c:pt>
                <c:pt idx="46">
                  <c:v>94.014285057479924</c:v>
                </c:pt>
                <c:pt idx="47">
                  <c:v>94.006030708722164</c:v>
                </c:pt>
                <c:pt idx="48">
                  <c:v>93.998076531720884</c:v>
                </c:pt>
                <c:pt idx="49">
                  <c:v>93.990426038816736</c:v>
                </c:pt>
                <c:pt idx="50">
                  <c:v>93.983082608252047</c:v>
                </c:pt>
                <c:pt idx="51">
                  <c:v>93.976049482678974</c:v>
                </c:pt>
                <c:pt idx="52">
                  <c:v>93.969329767727814</c:v>
                </c:pt>
                <c:pt idx="53">
                  <c:v>93.96292643063552</c:v>
                </c:pt>
                <c:pt idx="54">
                  <c:v>93.956842298935484</c:v>
                </c:pt>
                <c:pt idx="55">
                  <c:v>93.951080059208991</c:v>
                </c:pt>
                <c:pt idx="56">
                  <c:v>93.945642255898889</c:v>
                </c:pt>
                <c:pt idx="57">
                  <c:v>93.940531290186044</c:v>
                </c:pt>
                <c:pt idx="58">
                  <c:v>93.935749418929021</c:v>
                </c:pt>
                <c:pt idx="59">
                  <c:v>93.931298753667591</c:v>
                </c:pt>
                <c:pt idx="60">
                  <c:v>93.927181259690173</c:v>
                </c:pt>
                <c:pt idx="61">
                  <c:v>93.923398755166261</c:v>
                </c:pt>
                <c:pt idx="62">
                  <c:v>93.919952910343341</c:v>
                </c:pt>
                <c:pt idx="63">
                  <c:v>93.916845246809487</c:v>
                </c:pt>
                <c:pt idx="64">
                  <c:v>93.914077136821447</c:v>
                </c:pt>
                <c:pt idx="65">
                  <c:v>93.911649802698633</c:v>
                </c:pt>
                <c:pt idx="66">
                  <c:v>93.909564316283493</c:v>
                </c:pt>
                <c:pt idx="67">
                  <c:v>93.90782159846809</c:v>
                </c:pt>
                <c:pt idx="68">
                  <c:v>93.906422418787571</c:v>
                </c:pt>
                <c:pt idx="69">
                  <c:v>93.905367395080305</c:v>
                </c:pt>
                <c:pt idx="70">
                  <c:v>93.904656993215042</c:v>
                </c:pt>
                <c:pt idx="71">
                  <c:v>93.904291526885231</c:v>
                </c:pt>
                <c:pt idx="72">
                  <c:v>93.904271157470561</c:v>
                </c:pt>
                <c:pt idx="73">
                  <c:v>93.904595893965535</c:v>
                </c:pt>
                <c:pt idx="74">
                  <c:v>93.905265592975724</c:v>
                </c:pt>
                <c:pt idx="75">
                  <c:v>93.906279958780857</c:v>
                </c:pt>
                <c:pt idx="76">
                  <c:v>93.907638543465538</c:v>
                </c:pt>
                <c:pt idx="77">
                  <c:v>93.909340747117056</c:v>
                </c:pt>
                <c:pt idx="78">
                  <c:v>93.911385818090181</c:v>
                </c:pt>
                <c:pt idx="79">
                  <c:v>93.913772853339111</c:v>
                </c:pt>
                <c:pt idx="80">
                  <c:v>93.916500798816315</c:v>
                </c:pt>
                <c:pt idx="81">
                  <c:v>93.91956844993787</c:v>
                </c:pt>
                <c:pt idx="82">
                  <c:v>93.922974452115383</c:v>
                </c:pt>
                <c:pt idx="83">
                  <c:v>93.926717301354159</c:v>
                </c:pt>
                <c:pt idx="84">
                  <c:v>93.930795344917371</c:v>
                </c:pt>
                <c:pt idx="85">
                  <c:v>93.935206782055758</c:v>
                </c:pt>
                <c:pt idx="86">
                  <c:v>93.939949664802882</c:v>
                </c:pt>
                <c:pt idx="87">
                  <c:v>93.945021898835236</c:v>
                </c:pt>
                <c:pt idx="88">
                  <c:v>93.950421244397063</c:v>
                </c:pt>
                <c:pt idx="89">
                  <c:v>93.956145317289341</c:v>
                </c:pt>
                <c:pt idx="90">
                  <c:v>93.962191589922654</c:v>
                </c:pt>
                <c:pt idx="91">
                  <c:v>93.968557392433198</c:v>
                </c:pt>
                <c:pt idx="92">
                  <c:v>93.975239913861785</c:v>
                </c:pt>
                <c:pt idx="93">
                  <c:v>93.982236203395075</c:v>
                </c:pt>
                <c:pt idx="94">
                  <c:v>93.989543171668558</c:v>
                </c:pt>
                <c:pt idx="95">
                  <c:v>93.997157592130776</c:v>
                </c:pt>
                <c:pt idx="96">
                  <c:v>94.005076102467967</c:v>
                </c:pt>
                <c:pt idx="97">
                  <c:v>94.013295206088884</c:v>
                </c:pt>
                <c:pt idx="98">
                  <c:v>94.021811273668789</c:v>
                </c:pt>
                <c:pt idx="99">
                  <c:v>94.030620544751926</c:v>
                </c:pt>
                <c:pt idx="100">
                  <c:v>94.039719129412205</c:v>
                </c:pt>
                <c:pt idx="101">
                  <c:v>94.049103009970764</c:v>
                </c:pt>
                <c:pt idx="102">
                  <c:v>94.058768042770126</c:v>
                </c:pt>
                <c:pt idx="103">
                  <c:v>94.068709960003858</c:v>
                </c:pt>
                <c:pt idx="104">
                  <c:v>94.078924371601232</c:v>
                </c:pt>
                <c:pt idx="105">
                  <c:v>94.089406767165599</c:v>
                </c:pt>
                <c:pt idx="106">
                  <c:v>94.10015251796618</c:v>
                </c:pt>
                <c:pt idx="107">
                  <c:v>94.11115687898193</c:v>
                </c:pt>
                <c:pt idx="108">
                  <c:v>94.122414990996816</c:v>
                </c:pt>
                <c:pt idx="109">
                  <c:v>94.133921882745469</c:v>
                </c:pt>
                <c:pt idx="110">
                  <c:v>94.145672473108462</c:v>
                </c:pt>
                <c:pt idx="111">
                  <c:v>94.157661573355881</c:v>
                </c:pt>
                <c:pt idx="112">
                  <c:v>94.169883889438523</c:v>
                </c:pt>
                <c:pt idx="113">
                  <c:v>94.182334024325741</c:v>
                </c:pt>
                <c:pt idx="114">
                  <c:v>94.1950064803884</c:v>
                </c:pt>
                <c:pt idx="115">
                  <c:v>94.207895661826683</c:v>
                </c:pt>
                <c:pt idx="116">
                  <c:v>94.220995877140879</c:v>
                </c:pt>
                <c:pt idx="117">
                  <c:v>94.234301341644709</c:v>
                </c:pt>
                <c:pt idx="118">
                  <c:v>94.247806180019623</c:v>
                </c:pt>
                <c:pt idx="119">
                  <c:v>94.261504428909163</c:v>
                </c:pt>
                <c:pt idx="120">
                  <c:v>94.275390039552235</c:v>
                </c:pt>
                <c:pt idx="121">
                  <c:v>94.289456880454068</c:v>
                </c:pt>
                <c:pt idx="122">
                  <c:v>94.303698740093736</c:v>
                </c:pt>
                <c:pt idx="123">
                  <c:v>94.318109329666939</c:v>
                </c:pt>
                <c:pt idx="124">
                  <c:v>94.332682285863001</c:v>
                </c:pt>
                <c:pt idx="125">
                  <c:v>94.347411173674701</c:v>
                </c:pt>
                <c:pt idx="126">
                  <c:v>94.362289489239828</c:v>
                </c:pt>
                <c:pt idx="127">
                  <c:v>94.377310662713057</c:v>
                </c:pt>
                <c:pt idx="128">
                  <c:v>94.392468061167051</c:v>
                </c:pt>
                <c:pt idx="129">
                  <c:v>94.407754991521344</c:v>
                </c:pt>
                <c:pt idx="130">
                  <c:v>94.423164703497875</c:v>
                </c:pt>
                <c:pt idx="131">
                  <c:v>94.438690392601572</c:v>
                </c:pt>
                <c:pt idx="132">
                  <c:v>94.454325203125251</c:v>
                </c:pt>
                <c:pt idx="133">
                  <c:v>94.470062231176684</c:v>
                </c:pt>
                <c:pt idx="134">
                  <c:v>94.485894527727311</c:v>
                </c:pt>
                <c:pt idx="135">
                  <c:v>94.501815101680677</c:v>
                </c:pt>
                <c:pt idx="136">
                  <c:v>94.517816922959511</c:v>
                </c:pt>
                <c:pt idx="137">
                  <c:v>94.53389292560999</c:v>
                </c:pt>
                <c:pt idx="138">
                  <c:v>94.550036010921929</c:v>
                </c:pt>
                <c:pt idx="139">
                  <c:v>94.566239050563269</c:v>
                </c:pt>
                <c:pt idx="140">
                  <c:v>94.58249488972784</c:v>
                </c:pt>
                <c:pt idx="141">
                  <c:v>94.59879635029472</c:v>
                </c:pt>
                <c:pt idx="142">
                  <c:v>94.615136233997802</c:v>
                </c:pt>
                <c:pt idx="143">
                  <c:v>94.631507325604431</c:v>
                </c:pt>
                <c:pt idx="144">
                  <c:v>94.647902396101415</c:v>
                </c:pt>
                <c:pt idx="145">
                  <c:v>94.66431420588718</c:v>
                </c:pt>
                <c:pt idx="146">
                  <c:v>94.680735507968521</c:v>
                </c:pt>
                <c:pt idx="147">
                  <c:v>94.69715905116071</c:v>
                </c:pt>
                <c:pt idx="148">
                  <c:v>94.71357758328945</c:v>
                </c:pt>
                <c:pt idx="149">
                  <c:v>94.729983854393112</c:v>
                </c:pt>
                <c:pt idx="150">
                  <c:v>94.746370619924264</c:v>
                </c:pt>
                <c:pt idx="151">
                  <c:v>94.76273064394853</c:v>
                </c:pt>
                <c:pt idx="152">
                  <c:v>94.779056702339858</c:v>
                </c:pt>
                <c:pt idx="153">
                  <c:v>94.795341585970476</c:v>
                </c:pt>
                <c:pt idx="154">
                  <c:v>94.811578103894192</c:v>
                </c:pt>
                <c:pt idx="155">
                  <c:v>94.827759086521795</c:v>
                </c:pt>
                <c:pt idx="156">
                  <c:v>94.843877388786836</c:v>
                </c:pt>
                <c:pt idx="157">
                  <c:v>94.859925893300797</c:v>
                </c:pt>
                <c:pt idx="158">
                  <c:v>94.875897513495872</c:v>
                </c:pt>
                <c:pt idx="159">
                  <c:v>94.891785196754199</c:v>
                </c:pt>
                <c:pt idx="160">
                  <c:v>94.907581927522116</c:v>
                </c:pt>
                <c:pt idx="161">
                  <c:v>94.923280730407996</c:v>
                </c:pt>
                <c:pt idx="162">
                  <c:v>94.938874673262447</c:v>
                </c:pt>
                <c:pt idx="163">
                  <c:v>94.954356870239266</c:v>
                </c:pt>
                <c:pt idx="164">
                  <c:v>94.969720484836117</c:v>
                </c:pt>
                <c:pt idx="165">
                  <c:v>94.984958732913313</c:v>
                </c:pt>
                <c:pt idx="166">
                  <c:v>95.000064885689468</c:v>
                </c:pt>
                <c:pt idx="167">
                  <c:v>95.015032272712773</c:v>
                </c:pt>
                <c:pt idx="168">
                  <c:v>95.029854284806447</c:v>
                </c:pt>
                <c:pt idx="169">
                  <c:v>95.044524376987241</c:v>
                </c:pt>
                <c:pt idx="170">
                  <c:v>95.059036071355393</c:v>
                </c:pt>
                <c:pt idx="171">
                  <c:v>95.073382959955225</c:v>
                </c:pt>
                <c:pt idx="172">
                  <c:v>95.087558707604586</c:v>
                </c:pt>
                <c:pt idx="173">
                  <c:v>95.101557054692393</c:v>
                </c:pt>
                <c:pt idx="174">
                  <c:v>95.115371819942624</c:v>
                </c:pt>
                <c:pt idx="175">
                  <c:v>95.128996903143872</c:v>
                </c:pt>
                <c:pt idx="176">
                  <c:v>95.142426287842937</c:v>
                </c:pt>
                <c:pt idx="177">
                  <c:v>95.155654044001608</c:v>
                </c:pt>
                <c:pt idx="178">
                  <c:v>95.168674330615119</c:v>
                </c:pt>
                <c:pt idx="179">
                  <c:v>95.181481398291439</c:v>
                </c:pt>
                <c:pt idx="180">
                  <c:v>95.19406959179004</c:v>
                </c:pt>
                <c:pt idx="181">
                  <c:v>95.206433352519014</c:v>
                </c:pt>
                <c:pt idx="182">
                  <c:v>95.218567220989698</c:v>
                </c:pt>
                <c:pt idx="183">
                  <c:v>95.230465839227364</c:v>
                </c:pt>
                <c:pt idx="184">
                  <c:v>95.242123953137138</c:v>
                </c:pt>
                <c:pt idx="185">
                  <c:v>95.253536414824111</c:v>
                </c:pt>
                <c:pt idx="186">
                  <c:v>95.264698184866475</c:v>
                </c:pt>
                <c:pt idx="187">
                  <c:v>95.275604334540802</c:v>
                </c:pt>
                <c:pt idx="188">
                  <c:v>95.286250047998436</c:v>
                </c:pt>
                <c:pt idx="189">
                  <c:v>95.296630624391952</c:v>
                </c:pt>
                <c:pt idx="190">
                  <c:v>95.306741479951086</c:v>
                </c:pt>
                <c:pt idx="191">
                  <c:v>95.316578150006649</c:v>
                </c:pt>
                <c:pt idx="192">
                  <c:v>95.326136290962026</c:v>
                </c:pt>
                <c:pt idx="193">
                  <c:v>95.335411682211287</c:v>
                </c:pt>
                <c:pt idx="194">
                  <c:v>95.344400228002741</c:v>
                </c:pt>
                <c:pt idx="195">
                  <c:v>95.353097959247606</c:v>
                </c:pt>
                <c:pt idx="196">
                  <c:v>95.361501035272624</c:v>
                </c:pt>
                <c:pt idx="197">
                  <c:v>95.369605745515983</c:v>
                </c:pt>
                <c:pt idx="198">
                  <c:v>95.377408511165783</c:v>
                </c:pt>
                <c:pt idx="199">
                  <c:v>95.38490588674037</c:v>
                </c:pt>
                <c:pt idx="200">
                  <c:v>95.392094561609767</c:v>
                </c:pt>
                <c:pt idx="201">
                  <c:v>95.398971361457512</c:v>
                </c:pt>
                <c:pt idx="202">
                  <c:v>95.405533249682364</c:v>
                </c:pt>
                <c:pt idx="203">
                  <c:v>95.411777328739248</c:v>
                </c:pt>
                <c:pt idx="204">
                  <c:v>95.417700841418593</c:v>
                </c:pt>
                <c:pt idx="205">
                  <c:v>95.423301172063958</c:v>
                </c:pt>
                <c:pt idx="206">
                  <c:v>95.428575847727018</c:v>
                </c:pt>
                <c:pt idx="207">
                  <c:v>95.433522539259442</c:v>
                </c:pt>
                <c:pt idx="208">
                  <c:v>95.438139062341534</c:v>
                </c:pt>
                <c:pt idx="209">
                  <c:v>95.442423378446662</c:v>
                </c:pt>
                <c:pt idx="210">
                  <c:v>95.44637359574142</c:v>
                </c:pt>
                <c:pt idx="211">
                  <c:v>95.449987969921096</c:v>
                </c:pt>
                <c:pt idx="212">
                  <c:v>95.453264904979747</c:v>
                </c:pt>
                <c:pt idx="213">
                  <c:v>95.456202953915138</c:v>
                </c:pt>
                <c:pt idx="214">
                  <c:v>95.458800819367553</c:v>
                </c:pt>
                <c:pt idx="215">
                  <c:v>95.461057354192761</c:v>
                </c:pt>
                <c:pt idx="216">
                  <c:v>95.462971561968473</c:v>
                </c:pt>
                <c:pt idx="217">
                  <c:v>95.464542597434459</c:v>
                </c:pt>
                <c:pt idx="218">
                  <c:v>95.465769766865662</c:v>
                </c:pt>
                <c:pt idx="219">
                  <c:v>95.466652528378603</c:v>
                </c:pt>
                <c:pt idx="220">
                  <c:v>95.467190492170673</c:v>
                </c:pt>
                <c:pt idx="221">
                  <c:v>95.467383420692173</c:v>
                </c:pt>
                <c:pt idx="222">
                  <c:v>95.467231228751331</c:v>
                </c:pt>
                <c:pt idx="223">
                  <c:v>95.466733983551791</c:v>
                </c:pt>
                <c:pt idx="224">
                  <c:v>95.465891904663067</c:v>
                </c:pt>
                <c:pt idx="225">
                  <c:v>95.464705363923485</c:v>
                </c:pt>
                <c:pt idx="226">
                  <c:v>95.463174885276004</c:v>
                </c:pt>
                <c:pt idx="227">
                  <c:v>95.461301144536947</c:v>
                </c:pt>
                <c:pt idx="228">
                  <c:v>95.459084969097461</c:v>
                </c:pt>
                <c:pt idx="229">
                  <c:v>95.456527337558228</c:v>
                </c:pt>
                <c:pt idx="230">
                  <c:v>95.453629379297325</c:v>
                </c:pt>
                <c:pt idx="231">
                  <c:v>95.450392373971567</c:v>
                </c:pt>
                <c:pt idx="232">
                  <c:v>95.446817750951354</c:v>
                </c:pt>
                <c:pt idx="233">
                  <c:v>95.442907088689623</c:v>
                </c:pt>
                <c:pt idx="234">
                  <c:v>95.43866211402468</c:v>
                </c:pt>
                <c:pt idx="235">
                  <c:v>95.434084701417888</c:v>
                </c:pt>
                <c:pt idx="236">
                  <c:v>95.429176872125765</c:v>
                </c:pt>
                <c:pt idx="237">
                  <c:v>95.423940793307565</c:v>
                </c:pt>
                <c:pt idx="238">
                  <c:v>95.418378777068313</c:v>
                </c:pt>
                <c:pt idx="239">
                  <c:v>95.412493279437797</c:v>
                </c:pt>
                <c:pt idx="240">
                  <c:v>95.406286899286087</c:v>
                </c:pt>
                <c:pt idx="241">
                  <c:v>95.399762377175904</c:v>
                </c:pt>
                <c:pt idx="242">
                  <c:v>95.392922594152594</c:v>
                </c:pt>
                <c:pt idx="243">
                  <c:v>95.385770570471777</c:v>
                </c:pt>
                <c:pt idx="244">
                  <c:v>95.378309464265755</c:v>
                </c:pt>
                <c:pt idx="245">
                  <c:v>95.370542570148999</c:v>
                </c:pt>
                <c:pt idx="246">
                  <c:v>95.362473317763303</c:v>
                </c:pt>
                <c:pt idx="247">
                  <c:v>95.354105270263361</c:v>
                </c:pt>
                <c:pt idx="248">
                  <c:v>95.345442122743407</c:v>
                </c:pt>
                <c:pt idx="249">
                  <c:v>95.33648770060546</c:v>
                </c:pt>
                <c:pt idx="250">
                  <c:v>95.327245957870275</c:v>
                </c:pt>
                <c:pt idx="251">
                  <c:v>95.3177209754313</c:v>
                </c:pt>
                <c:pt idx="252">
                  <c:v>95.307916959252623</c:v>
                </c:pt>
                <c:pt idx="253">
                  <c:v>95.297838238511787</c:v>
                </c:pt>
                <c:pt idx="254">
                  <c:v>95.287489263688173</c:v>
                </c:pt>
                <c:pt idx="255">
                  <c:v>95.276874604597694</c:v>
                </c:pt>
                <c:pt idx="256">
                  <c:v>95.265998948375</c:v>
                </c:pt>
                <c:pt idx="257">
                  <c:v>95.254867097403732</c:v>
                </c:pt>
                <c:pt idx="258">
                  <c:v>95.243483967195885</c:v>
                </c:pt>
                <c:pt idx="259">
                  <c:v>95.23185458422131</c:v>
                </c:pt>
                <c:pt idx="260">
                  <c:v>95.219984083688175</c:v>
                </c:pt>
                <c:pt idx="261">
                  <c:v>95.20787770727533</c:v>
                </c:pt>
                <c:pt idx="262">
                  <c:v>95.195540800817781</c:v>
                </c:pt>
                <c:pt idx="263">
                  <c:v>95.182978811946114</c:v>
                </c:pt>
                <c:pt idx="264">
                  <c:v>95.17019728768102</c:v>
                </c:pt>
                <c:pt idx="265">
                  <c:v>95.157201871983773</c:v>
                </c:pt>
                <c:pt idx="266">
                  <c:v>95.143998303264098</c:v>
                </c:pt>
                <c:pt idx="267">
                  <c:v>95.130592411846266</c:v>
                </c:pt>
                <c:pt idx="268">
                  <c:v>95.11699011739455</c:v>
                </c:pt>
                <c:pt idx="269">
                  <c:v>95.103197426299218</c:v>
                </c:pt>
                <c:pt idx="270">
                  <c:v>95.089220429024394</c:v>
                </c:pt>
                <c:pt idx="271">
                  <c:v>95.075065297418618</c:v>
                </c:pt>
                <c:pt idx="272">
                  <c:v>95.060738281989529</c:v>
                </c:pt>
                <c:pt idx="273">
                  <c:v>95.046245709143804</c:v>
                </c:pt>
                <c:pt idx="274">
                  <c:v>95.031593978393616</c:v>
                </c:pt>
                <c:pt idx="275">
                  <c:v>95.016789559530821</c:v>
                </c:pt>
                <c:pt idx="276">
                  <c:v>95.001838989770036</c:v>
                </c:pt>
                <c:pt idx="277">
                  <c:v>94.986748870861973</c:v>
                </c:pt>
                <c:pt idx="278">
                  <c:v>94.971525866178339</c:v>
                </c:pt>
                <c:pt idx="279">
                  <c:v>94.956176697769465</c:v>
                </c:pt>
                <c:pt idx="280">
                  <c:v>94.940708143396009</c:v>
                </c:pt>
                <c:pt idx="281">
                  <c:v>94.925127033536157</c:v>
                </c:pt>
                <c:pt idx="282">
                  <c:v>94.909440248369364</c:v>
                </c:pt>
                <c:pt idx="283">
                  <c:v>94.893654714738375</c:v>
                </c:pt>
                <c:pt idx="284">
                  <c:v>94.877777403090448</c:v>
                </c:pt>
                <c:pt idx="285">
                  <c:v>94.861815324399473</c:v>
                </c:pt>
                <c:pt idx="286">
                  <c:v>94.845775527069989</c:v>
                </c:pt>
                <c:pt idx="287">
                  <c:v>94.829665093825028</c:v>
                </c:pt>
                <c:pt idx="288">
                  <c:v>94.813491138578328</c:v>
                </c:pt>
                <c:pt idx="289">
                  <c:v>94.797260803293256</c:v>
                </c:pt>
                <c:pt idx="290">
                  <c:v>94.780981254828944</c:v>
                </c:pt>
                <c:pt idx="291">
                  <c:v>94.764659681775697</c:v>
                </c:pt>
                <c:pt idx="292">
                  <c:v>94.74830329128072</c:v>
                </c:pt>
                <c:pt idx="293">
                  <c:v>94.731919305865617</c:v>
                </c:pt>
                <c:pt idx="294">
                  <c:v>94.715514960237101</c:v>
                </c:pt>
                <c:pt idx="295">
                  <c:v>94.699097498092385</c:v>
                </c:pt>
                <c:pt idx="296">
                  <c:v>94.682674168920627</c:v>
                </c:pt>
                <c:pt idx="297">
                  <c:v>94.666252224801624</c:v>
                </c:pt>
                <c:pt idx="298">
                  <c:v>94.649838917203596</c:v>
                </c:pt>
                <c:pt idx="299">
                  <c:v>94.633441493781135</c:v>
                </c:pt>
              </c:numCache>
            </c:numRef>
          </c:yVal>
          <c:smooth val="0"/>
          <c:extLst>
            <c:ext xmlns:c16="http://schemas.microsoft.com/office/drawing/2014/chart" uri="{C3380CC4-5D6E-409C-BE32-E72D297353CC}">
              <c16:uniqueId val="{00000003-6AC2-4531-839C-DDB75D15A9EF}"/>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trendline>
            <c:spPr>
              <a:ln w="6350">
                <a:solidFill>
                  <a:srgbClr val="003CE6"/>
                </a:solidFill>
                <a:prstDash val="solid"/>
              </a:ln>
            </c:spPr>
            <c:trendlineType val="linear"/>
            <c:dispRSqr val="0"/>
            <c:dispEq val="0"/>
          </c:trendline>
          <c:xVal>
            <c:numRef>
              <c:f>XLSTAT_20201115_165249_1_HID!$A$75:$A$100</c:f>
              <c:numCache>
                <c:formatCode>General</c:formatCode>
                <c:ptCount val="26"/>
                <c:pt idx="0">
                  <c:v>57</c:v>
                </c:pt>
                <c:pt idx="1">
                  <c:v>57.1</c:v>
                </c:pt>
                <c:pt idx="2">
                  <c:v>57</c:v>
                </c:pt>
                <c:pt idx="3">
                  <c:v>53</c:v>
                </c:pt>
                <c:pt idx="4">
                  <c:v>54.4</c:v>
                </c:pt>
                <c:pt idx="5">
                  <c:v>57</c:v>
                </c:pt>
                <c:pt idx="6">
                  <c:v>43</c:v>
                </c:pt>
                <c:pt idx="7">
                  <c:v>43</c:v>
                </c:pt>
                <c:pt idx="8">
                  <c:v>52.8</c:v>
                </c:pt>
                <c:pt idx="9">
                  <c:v>50.6</c:v>
                </c:pt>
                <c:pt idx="10">
                  <c:v>46</c:v>
                </c:pt>
                <c:pt idx="11">
                  <c:v>58</c:v>
                </c:pt>
                <c:pt idx="12">
                  <c:v>59.6</c:v>
                </c:pt>
                <c:pt idx="13">
                  <c:v>54</c:v>
                </c:pt>
                <c:pt idx="14">
                  <c:v>52</c:v>
                </c:pt>
                <c:pt idx="15">
                  <c:v>43.7</c:v>
                </c:pt>
                <c:pt idx="16">
                  <c:v>43</c:v>
                </c:pt>
                <c:pt idx="17">
                  <c:v>43.7</c:v>
                </c:pt>
                <c:pt idx="18">
                  <c:v>43</c:v>
                </c:pt>
                <c:pt idx="19">
                  <c:v>46</c:v>
                </c:pt>
                <c:pt idx="20">
                  <c:v>46</c:v>
                </c:pt>
                <c:pt idx="21">
                  <c:v>57</c:v>
                </c:pt>
                <c:pt idx="22">
                  <c:v>54.6</c:v>
                </c:pt>
                <c:pt idx="23">
                  <c:v>52</c:v>
                </c:pt>
                <c:pt idx="24">
                  <c:v>46.1</c:v>
                </c:pt>
                <c:pt idx="25">
                  <c:v>60.8</c:v>
                </c:pt>
              </c:numCache>
            </c:numRef>
          </c:xVal>
          <c:yVal>
            <c:numRef>
              <c:f>XLSTAT_20201115_165249_1_HID!$B$75:$B$100</c:f>
              <c:numCache>
                <c:formatCode>General</c:formatCode>
                <c:ptCount val="26"/>
                <c:pt idx="0">
                  <c:v>96.34</c:v>
                </c:pt>
                <c:pt idx="1">
                  <c:v>96.18</c:v>
                </c:pt>
                <c:pt idx="2">
                  <c:v>96.16</c:v>
                </c:pt>
                <c:pt idx="3">
                  <c:v>96.08</c:v>
                </c:pt>
                <c:pt idx="4">
                  <c:v>95.39</c:v>
                </c:pt>
                <c:pt idx="5">
                  <c:v>95.38</c:v>
                </c:pt>
                <c:pt idx="6">
                  <c:v>95.38</c:v>
                </c:pt>
                <c:pt idx="7">
                  <c:v>95.3</c:v>
                </c:pt>
                <c:pt idx="8">
                  <c:v>95.29</c:v>
                </c:pt>
                <c:pt idx="9">
                  <c:v>95.23</c:v>
                </c:pt>
                <c:pt idx="10">
                  <c:v>95.23</c:v>
                </c:pt>
                <c:pt idx="11">
                  <c:v>95.18</c:v>
                </c:pt>
                <c:pt idx="12">
                  <c:v>95.05</c:v>
                </c:pt>
                <c:pt idx="13">
                  <c:v>95.04</c:v>
                </c:pt>
                <c:pt idx="14">
                  <c:v>94.96</c:v>
                </c:pt>
                <c:pt idx="15">
                  <c:v>94.89</c:v>
                </c:pt>
                <c:pt idx="16">
                  <c:v>94.88</c:v>
                </c:pt>
                <c:pt idx="17">
                  <c:v>94.87</c:v>
                </c:pt>
                <c:pt idx="18">
                  <c:v>94.81</c:v>
                </c:pt>
                <c:pt idx="19">
                  <c:v>94.57</c:v>
                </c:pt>
                <c:pt idx="20">
                  <c:v>94.55</c:v>
                </c:pt>
                <c:pt idx="21">
                  <c:v>94.55</c:v>
                </c:pt>
                <c:pt idx="22">
                  <c:v>94.44</c:v>
                </c:pt>
                <c:pt idx="23">
                  <c:v>94.44</c:v>
                </c:pt>
                <c:pt idx="24">
                  <c:v>94.29</c:v>
                </c:pt>
                <c:pt idx="25">
                  <c:v>94.26</c:v>
                </c:pt>
              </c:numCache>
            </c:numRef>
          </c:yVal>
          <c:smooth val="0"/>
          <c:extLst>
            <c:ext xmlns:c16="http://schemas.microsoft.com/office/drawing/2014/chart" uri="{C3380CC4-5D6E-409C-BE32-E72D297353CC}">
              <c16:uniqueId val="{00000004-6AC2-4531-839C-DDB75D15A9EF}"/>
            </c:ext>
          </c:extLst>
        </c:ser>
        <c:ser>
          <c:idx val="3"/>
          <c:order val="3"/>
          <c:spPr>
            <a:ln w="3175">
              <a:solidFill>
                <a:srgbClr val="003CE6"/>
              </a:solidFill>
              <a:prstDash val="solid"/>
            </a:ln>
          </c:spPr>
          <c:marker>
            <c:symbol val="none"/>
          </c:marker>
          <c:xVal>
            <c:numRef>
              <c:f>SCA!xcircle341282701</c:f>
              <c:numCache>
                <c:formatCode>General</c:formatCode>
                <c:ptCount val="300"/>
                <c:pt idx="0">
                  <c:v>34.841560291231005</c:v>
                </c:pt>
                <c:pt idx="1">
                  <c:v>34.845165211051203</c:v>
                </c:pt>
                <c:pt idx="2">
                  <c:v>34.855978378680689</c:v>
                </c:pt>
                <c:pt idx="3">
                  <c:v>34.873995019329051</c:v>
                </c:pt>
                <c:pt idx="4">
                  <c:v>34.89920717735496</c:v>
                </c:pt>
                <c:pt idx="5">
                  <c:v>34.931603719779176</c:v>
                </c:pt>
                <c:pt idx="6">
                  <c:v>34.971170341200576</c:v>
                </c:pt>
                <c:pt idx="7">
                  <c:v>35.017889570112985</c:v>
                </c:pt>
                <c:pt idx="8">
                  <c:v>35.071740776620103</c:v>
                </c:pt>
                <c:pt idx="9">
                  <c:v>35.132700181545125</c:v>
                </c:pt>
                <c:pt idx="10">
                  <c:v>35.2007408669309</c:v>
                </c:pt>
                <c:pt idx="11">
                  <c:v>35.275832787926198</c:v>
                </c:pt>
                <c:pt idx="12">
                  <c:v>35.357942786052625</c:v>
                </c:pt>
                <c:pt idx="13">
                  <c:v>35.447034603846497</c:v>
                </c:pt>
                <c:pt idx="14">
                  <c:v>35.543068900869116</c:v>
                </c:pt>
                <c:pt idx="15">
                  <c:v>35.646003271078399</c:v>
                </c:pt>
                <c:pt idx="16">
                  <c:v>35.755792261554163</c:v>
                </c:pt>
                <c:pt idx="17">
                  <c:v>35.872387392568925</c:v>
                </c:pt>
                <c:pt idx="18">
                  <c:v>35.9957371789951</c:v>
                </c:pt>
                <c:pt idx="19">
                  <c:v>36.12578715303944</c:v>
                </c:pt>
                <c:pt idx="20">
                  <c:v>36.262479888294465</c:v>
                </c:pt>
                <c:pt idx="21">
                  <c:v>36.405755025096354</c:v>
                </c:pt>
                <c:pt idx="22">
                  <c:v>36.555549297178047</c:v>
                </c:pt>
                <c:pt idx="23">
                  <c:v>36.711796559605865</c:v>
                </c:pt>
                <c:pt idx="24">
                  <c:v>36.874427817987275</c:v>
                </c:pt>
                <c:pt idx="25">
                  <c:v>37.043371258936823</c:v>
                </c:pt>
                <c:pt idx="26">
                  <c:v>37.218552281786948</c:v>
                </c:pt>
                <c:pt idx="27">
                  <c:v>37.399893531529493</c:v>
                </c:pt>
                <c:pt idx="28">
                  <c:v>37.587314932973541</c:v>
                </c:pt>
                <c:pt idx="29">
                  <c:v>37.780733726104344</c:v>
                </c:pt>
                <c:pt idx="30">
                  <c:v>37.980064502627819</c:v>
                </c:pt>
                <c:pt idx="31">
                  <c:v>38.185219243684443</c:v>
                </c:pt>
                <c:pt idx="32">
                  <c:v>38.396107358715909</c:v>
                </c:pt>
                <c:pt idx="33">
                  <c:v>38.612635725467349</c:v>
                </c:pt>
                <c:pt idx="34">
                  <c:v>38.83470873110754</c:v>
                </c:pt>
                <c:pt idx="35">
                  <c:v>39.062228314448795</c:v>
                </c:pt>
                <c:pt idx="36">
                  <c:v>39.295094009248047</c:v>
                </c:pt>
                <c:pt idx="37">
                  <c:v>39.533202988569926</c:v>
                </c:pt>
                <c:pt idx="38">
                  <c:v>39.776450110192194</c:v>
                </c:pt>
                <c:pt idx="39">
                  <c:v>40.024727963033619</c:v>
                </c:pt>
                <c:pt idx="40">
                  <c:v>40.277926914583709</c:v>
                </c:pt>
                <c:pt idx="41">
                  <c:v>40.535935159313283</c:v>
                </c:pt>
                <c:pt idx="42">
                  <c:v>40.798638768044718</c:v>
                </c:pt>
                <c:pt idx="43">
                  <c:v>41.065921738259789</c:v>
                </c:pt>
                <c:pt idx="44">
                  <c:v>41.337666045323182</c:v>
                </c:pt>
                <c:pt idx="45">
                  <c:v>41.613751694598804</c:v>
                </c:pt>
                <c:pt idx="46">
                  <c:v>41.894056774436081</c:v>
                </c:pt>
                <c:pt idx="47">
                  <c:v>42.178457510002644</c:v>
                </c:pt>
                <c:pt idx="48">
                  <c:v>42.466828317939886</c:v>
                </c:pt>
                <c:pt idx="49">
                  <c:v>42.759041861816989</c:v>
                </c:pt>
                <c:pt idx="50">
                  <c:v>43.054969108359117</c:v>
                </c:pt>
                <c:pt idx="51">
                  <c:v>43.354479384424906</c:v>
                </c:pt>
                <c:pt idx="52">
                  <c:v>43.657440434708001</c:v>
                </c:pt>
                <c:pt idx="53">
                  <c:v>43.963718480137288</c:v>
                </c:pt>
                <c:pt idx="54">
                  <c:v>44.273178276949984</c:v>
                </c:pt>
                <c:pt idx="55">
                  <c:v>44.585683176411465</c:v>
                </c:pt>
                <c:pt idx="56">
                  <c:v>44.901095185155519</c:v>
                </c:pt>
                <c:pt idx="57">
                  <c:v>45.219275026118268</c:v>
                </c:pt>
                <c:pt idx="58">
                  <c:v>45.540082200039095</c:v>
                </c:pt>
                <c:pt idx="59">
                  <c:v>45.863375047501073</c:v>
                </c:pt>
                <c:pt idx="60">
                  <c:v>46.189010811483833</c:v>
                </c:pt>
                <c:pt idx="61">
                  <c:v>46.516845700401021</c:v>
                </c:pt>
                <c:pt idx="62">
                  <c:v>46.846734951594613</c:v>
                </c:pt>
                <c:pt idx="63">
                  <c:v>47.178532895258058</c:v>
                </c:pt>
                <c:pt idx="64">
                  <c:v>47.512093018759913</c:v>
                </c:pt>
                <c:pt idx="65">
                  <c:v>47.847268031339745</c:v>
                </c:pt>
                <c:pt idx="66">
                  <c:v>48.183909929147568</c:v>
                </c:pt>
                <c:pt idx="67">
                  <c:v>48.521870060598154</c:v>
                </c:pt>
                <c:pt idx="68">
                  <c:v>48.860999192011434</c:v>
                </c:pt>
                <c:pt idx="69">
                  <c:v>49.201147573509836</c:v>
                </c:pt>
                <c:pt idx="70">
                  <c:v>49.542165005143666</c:v>
                </c:pt>
                <c:pt idx="71">
                  <c:v>49.883900903215149</c:v>
                </c:pt>
                <c:pt idx="72">
                  <c:v>50.226204366771945</c:v>
                </c:pt>
                <c:pt idx="73">
                  <c:v>50.568924244240797</c:v>
                </c:pt>
                <c:pt idx="74">
                  <c:v>50.911909200171763</c:v>
                </c:pt>
                <c:pt idx="75">
                  <c:v>51.255007782063728</c:v>
                </c:pt>
                <c:pt idx="76">
                  <c:v>51.598068487241548</c:v>
                </c:pt>
                <c:pt idx="77">
                  <c:v>51.940939829755372</c:v>
                </c:pt>
                <c:pt idx="78">
                  <c:v>52.28347040727256</c:v>
                </c:pt>
                <c:pt idx="79">
                  <c:v>52.625508967932717</c:v>
                </c:pt>
                <c:pt idx="80">
                  <c:v>52.966904477136232</c:v>
                </c:pt>
                <c:pt idx="81">
                  <c:v>53.307506184236914</c:v>
                </c:pt>
                <c:pt idx="82">
                  <c:v>53.647163689109249</c:v>
                </c:pt>
                <c:pt idx="83">
                  <c:v>53.985727008560815</c:v>
                </c:pt>
                <c:pt idx="84">
                  <c:v>54.323046642560698</c:v>
                </c:pt>
                <c:pt idx="85">
                  <c:v>54.658973640254459</c:v>
                </c:pt>
                <c:pt idx="86">
                  <c:v>54.993359665736648</c:v>
                </c:pt>
                <c:pt idx="87">
                  <c:v>55.326057063551772</c:v>
                </c:pt>
                <c:pt idx="88">
                  <c:v>55.65691892389475</c:v>
                </c:pt>
                <c:pt idx="89">
                  <c:v>55.985799147482211</c:v>
                </c:pt>
                <c:pt idx="90">
                  <c:v>56.312552510065764</c:v>
                </c:pt>
                <c:pt idx="91">
                  <c:v>56.63703472655898</c:v>
                </c:pt>
                <c:pt idx="92">
                  <c:v>56.959102514749617</c:v>
                </c:pt>
                <c:pt idx="93">
                  <c:v>57.278613658568965</c:v>
                </c:pt>
                <c:pt idx="94">
                  <c:v>57.59542707089053</c:v>
                </c:pt>
                <c:pt idx="95">
                  <c:v>57.909402855830095</c:v>
                </c:pt>
                <c:pt idx="96">
                  <c:v>58.2204023705198</c:v>
                </c:pt>
                <c:pt idx="97">
                  <c:v>58.528288286328966</c:v>
                </c:pt>
                <c:pt idx="98">
                  <c:v>58.832924649504506</c:v>
                </c:pt>
                <c:pt idx="99">
                  <c:v>59.134176941204295</c:v>
                </c:pt>
                <c:pt idx="100">
                  <c:v>59.431912136896941</c:v>
                </c:pt>
                <c:pt idx="101">
                  <c:v>59.725998765101593</c:v>
                </c:pt>
                <c:pt idx="102">
                  <c:v>60.016306965442126</c:v>
                </c:pt>
                <c:pt idx="103">
                  <c:v>60.302708545989759</c:v>
                </c:pt>
                <c:pt idx="104">
                  <c:v>60.585077039869077</c:v>
                </c:pt>
                <c:pt idx="105">
                  <c:v>60.863287761102171</c:v>
                </c:pt>
                <c:pt idx="106">
                  <c:v>61.137217859666499</c:v>
                </c:pt>
                <c:pt idx="107">
                  <c:v>61.406746375741982</c:v>
                </c:pt>
                <c:pt idx="108">
                  <c:v>61.671754293123456</c:v>
                </c:pt>
                <c:pt idx="109">
                  <c:v>61.93212459177488</c:v>
                </c:pt>
                <c:pt idx="110">
                  <c:v>62.187742299502098</c:v>
                </c:pt>
                <c:pt idx="111">
                  <c:v>62.438494542721315</c:v>
                </c:pt>
                <c:pt idx="112">
                  <c:v>62.684270596300877</c:v>
                </c:pt>
                <c:pt idx="113">
                  <c:v>62.924961932454401</c:v>
                </c:pt>
                <c:pt idx="114">
                  <c:v>63.160462268663593</c:v>
                </c:pt>
                <c:pt idx="115">
                  <c:v>63.390667614609583</c:v>
                </c:pt>
                <c:pt idx="116">
                  <c:v>63.615476318092135</c:v>
                </c:pt>
                <c:pt idx="117">
                  <c:v>63.834789109916429</c:v>
                </c:pt>
                <c:pt idx="118">
                  <c:v>64.048509147727486</c:v>
                </c:pt>
                <c:pt idx="119">
                  <c:v>64.256542058773093</c:v>
                </c:pt>
                <c:pt idx="120">
                  <c:v>64.458795981576088</c:v>
                </c:pt>
                <c:pt idx="121">
                  <c:v>64.655181606497848</c:v>
                </c:pt>
                <c:pt idx="122">
                  <c:v>64.845612215174867</c:v>
                </c:pt>
                <c:pt idx="123">
                  <c:v>65.030003718811216</c:v>
                </c:pt>
                <c:pt idx="124">
                  <c:v>65.208274695309711</c:v>
                </c:pt>
                <c:pt idx="125">
                  <c:v>65.380346425225682</c:v>
                </c:pt>
                <c:pt idx="126">
                  <c:v>65.546142926527196</c:v>
                </c:pt>
                <c:pt idx="127">
                  <c:v>65.705590988146625</c:v>
                </c:pt>
                <c:pt idx="128">
                  <c:v>65.858620202308643</c:v>
                </c:pt>
                <c:pt idx="129">
                  <c:v>66.005162995620196</c:v>
                </c:pt>
                <c:pt idx="130">
                  <c:v>66.145154658909121</c:v>
                </c:pt>
                <c:pt idx="131">
                  <c:v>66.278533375797821</c:v>
                </c:pt>
                <c:pt idx="132">
                  <c:v>66.405240249999693</c:v>
                </c:pt>
                <c:pt idx="133">
                  <c:v>66.525219331326042</c:v>
                </c:pt>
                <c:pt idx="134">
                  <c:v>66.638417640392078</c:v>
                </c:pt>
                <c:pt idx="135">
                  <c:v>66.744785192011193</c:v>
                </c:pt>
                <c:pt idx="136">
                  <c:v>66.844275017266966</c:v>
                </c:pt>
                <c:pt idx="137">
                  <c:v>66.93684318425332</c:v>
                </c:pt>
                <c:pt idx="138">
                  <c:v>67.022448817473588</c:v>
                </c:pt>
                <c:pt idx="139">
                  <c:v>67.101054115890079</c:v>
                </c:pt>
                <c:pt idx="140">
                  <c:v>67.172624369615804</c:v>
                </c:pt>
                <c:pt idx="141">
                  <c:v>67.237127975241521</c:v>
                </c:pt>
                <c:pt idx="142">
                  <c:v>67.294536449790826</c:v>
                </c:pt>
                <c:pt idx="143">
                  <c:v>67.344824443297483</c:v>
                </c:pt>
                <c:pt idx="144">
                  <c:v>67.387969749999229</c:v>
                </c:pt>
                <c:pt idx="145">
                  <c:v>67.423953318143191</c:v>
                </c:pt>
                <c:pt idx="146">
                  <c:v>67.452759258398672</c:v>
                </c:pt>
                <c:pt idx="147">
                  <c:v>67.474374850873374</c:v>
                </c:pt>
                <c:pt idx="148">
                  <c:v>67.488790550730172</c:v>
                </c:pt>
                <c:pt idx="149">
                  <c:v>67.495999992401821</c:v>
                </c:pt>
                <c:pt idx="150">
                  <c:v>67.495999992401821</c:v>
                </c:pt>
                <c:pt idx="151">
                  <c:v>67.488790550730187</c:v>
                </c:pt>
                <c:pt idx="152">
                  <c:v>67.474374850873389</c:v>
                </c:pt>
                <c:pt idx="153">
                  <c:v>67.452759258398686</c:v>
                </c:pt>
                <c:pt idx="154">
                  <c:v>67.423953318143219</c:v>
                </c:pt>
                <c:pt idx="155">
                  <c:v>67.387969749999257</c:v>
                </c:pt>
                <c:pt idx="156">
                  <c:v>67.344824443297512</c:v>
                </c:pt>
                <c:pt idx="157">
                  <c:v>67.294536449790868</c:v>
                </c:pt>
                <c:pt idx="158">
                  <c:v>67.237127975241563</c:v>
                </c:pt>
                <c:pt idx="159">
                  <c:v>67.172624369615846</c:v>
                </c:pt>
                <c:pt idx="160">
                  <c:v>67.101054115890122</c:v>
                </c:pt>
                <c:pt idx="161">
                  <c:v>67.022448817473659</c:v>
                </c:pt>
                <c:pt idx="162">
                  <c:v>66.936843184253377</c:v>
                </c:pt>
                <c:pt idx="163">
                  <c:v>66.844275017267037</c:v>
                </c:pt>
                <c:pt idx="164">
                  <c:v>66.744785192011264</c:v>
                </c:pt>
                <c:pt idx="165">
                  <c:v>66.638417640392149</c:v>
                </c:pt>
                <c:pt idx="166">
                  <c:v>66.525219331326113</c:v>
                </c:pt>
                <c:pt idx="167">
                  <c:v>66.405240249999778</c:v>
                </c:pt>
                <c:pt idx="168">
                  <c:v>66.27853337579792</c:v>
                </c:pt>
                <c:pt idx="169">
                  <c:v>66.14515465890922</c:v>
                </c:pt>
                <c:pt idx="170">
                  <c:v>66.005162995620296</c:v>
                </c:pt>
                <c:pt idx="171">
                  <c:v>65.858620202308742</c:v>
                </c:pt>
                <c:pt idx="172">
                  <c:v>65.705590988146739</c:v>
                </c:pt>
                <c:pt idx="173">
                  <c:v>65.546142926527295</c:v>
                </c:pt>
                <c:pt idx="174">
                  <c:v>65.380346425225795</c:v>
                </c:pt>
                <c:pt idx="175">
                  <c:v>65.208274695309839</c:v>
                </c:pt>
                <c:pt idx="176">
                  <c:v>65.030003718811344</c:v>
                </c:pt>
                <c:pt idx="177">
                  <c:v>64.845612215174995</c:v>
                </c:pt>
                <c:pt idx="178">
                  <c:v>64.655181606497976</c:v>
                </c:pt>
                <c:pt idx="179">
                  <c:v>64.45879598157623</c:v>
                </c:pt>
                <c:pt idx="180">
                  <c:v>64.256542058773235</c:v>
                </c:pt>
                <c:pt idx="181">
                  <c:v>64.048509147727628</c:v>
                </c:pt>
                <c:pt idx="182">
                  <c:v>63.834789109916578</c:v>
                </c:pt>
                <c:pt idx="183">
                  <c:v>63.615476318092284</c:v>
                </c:pt>
                <c:pt idx="184">
                  <c:v>63.390667614609733</c:v>
                </c:pt>
                <c:pt idx="185">
                  <c:v>63.16046226866375</c:v>
                </c:pt>
                <c:pt idx="186">
                  <c:v>62.924961932454565</c:v>
                </c:pt>
                <c:pt idx="187">
                  <c:v>62.68427059630104</c:v>
                </c:pt>
                <c:pt idx="188">
                  <c:v>62.438494542721479</c:v>
                </c:pt>
                <c:pt idx="189">
                  <c:v>62.187742299502276</c:v>
                </c:pt>
                <c:pt idx="190">
                  <c:v>61.932124591775057</c:v>
                </c:pt>
                <c:pt idx="191">
                  <c:v>61.671754293123641</c:v>
                </c:pt>
                <c:pt idx="192">
                  <c:v>61.406746375742166</c:v>
                </c:pt>
                <c:pt idx="193">
                  <c:v>61.137217859666691</c:v>
                </c:pt>
                <c:pt idx="194">
                  <c:v>60.863287761102363</c:v>
                </c:pt>
                <c:pt idx="195">
                  <c:v>60.585077039869269</c:v>
                </c:pt>
                <c:pt idx="196">
                  <c:v>60.302708545989951</c:v>
                </c:pt>
                <c:pt idx="197">
                  <c:v>60.016306965442311</c:v>
                </c:pt>
                <c:pt idx="198">
                  <c:v>59.725998765101799</c:v>
                </c:pt>
                <c:pt idx="199">
                  <c:v>59.431912136897147</c:v>
                </c:pt>
                <c:pt idx="200">
                  <c:v>59.134176941204508</c:v>
                </c:pt>
                <c:pt idx="201">
                  <c:v>58.832924649504712</c:v>
                </c:pt>
                <c:pt idx="202">
                  <c:v>58.528288286329172</c:v>
                </c:pt>
                <c:pt idx="203">
                  <c:v>58.220402370520013</c:v>
                </c:pt>
                <c:pt idx="204">
                  <c:v>57.909402855830301</c:v>
                </c:pt>
                <c:pt idx="205">
                  <c:v>57.59542707089075</c:v>
                </c:pt>
                <c:pt idx="206">
                  <c:v>57.278613658569185</c:v>
                </c:pt>
                <c:pt idx="207">
                  <c:v>56.959102514749837</c:v>
                </c:pt>
                <c:pt idx="208">
                  <c:v>56.637034726559207</c:v>
                </c:pt>
                <c:pt idx="209">
                  <c:v>56.312552510065984</c:v>
                </c:pt>
                <c:pt idx="210">
                  <c:v>55.985799147482425</c:v>
                </c:pt>
                <c:pt idx="211">
                  <c:v>55.65691892389497</c:v>
                </c:pt>
                <c:pt idx="212">
                  <c:v>55.326057063552</c:v>
                </c:pt>
                <c:pt idx="213">
                  <c:v>54.993359665736882</c:v>
                </c:pt>
                <c:pt idx="214">
                  <c:v>54.658973640254693</c:v>
                </c:pt>
                <c:pt idx="215">
                  <c:v>54.323046642560925</c:v>
                </c:pt>
                <c:pt idx="216">
                  <c:v>53.985727008561042</c:v>
                </c:pt>
                <c:pt idx="217">
                  <c:v>53.647163689109469</c:v>
                </c:pt>
                <c:pt idx="218">
                  <c:v>53.307506184237155</c:v>
                </c:pt>
                <c:pt idx="219">
                  <c:v>52.966904477136474</c:v>
                </c:pt>
                <c:pt idx="220">
                  <c:v>52.625508967932959</c:v>
                </c:pt>
                <c:pt idx="221">
                  <c:v>52.283470407272794</c:v>
                </c:pt>
                <c:pt idx="222">
                  <c:v>51.940939829755607</c:v>
                </c:pt>
                <c:pt idx="223">
                  <c:v>51.598068487241783</c:v>
                </c:pt>
                <c:pt idx="224">
                  <c:v>51.255007782063963</c:v>
                </c:pt>
                <c:pt idx="225">
                  <c:v>50.911909200172005</c:v>
                </c:pt>
                <c:pt idx="226">
                  <c:v>50.568924244241039</c:v>
                </c:pt>
                <c:pt idx="227">
                  <c:v>50.226204366772187</c:v>
                </c:pt>
                <c:pt idx="228">
                  <c:v>49.883900903215384</c:v>
                </c:pt>
                <c:pt idx="229">
                  <c:v>49.5421650051439</c:v>
                </c:pt>
                <c:pt idx="230">
                  <c:v>49.201147573510063</c:v>
                </c:pt>
                <c:pt idx="231">
                  <c:v>48.860999192011661</c:v>
                </c:pt>
                <c:pt idx="232">
                  <c:v>48.521870060598395</c:v>
                </c:pt>
                <c:pt idx="233">
                  <c:v>48.183909929147802</c:v>
                </c:pt>
                <c:pt idx="234">
                  <c:v>47.847268031339979</c:v>
                </c:pt>
                <c:pt idx="235">
                  <c:v>47.512093018760147</c:v>
                </c:pt>
                <c:pt idx="236">
                  <c:v>47.178532895258286</c:v>
                </c:pt>
                <c:pt idx="237">
                  <c:v>46.84673495159484</c:v>
                </c:pt>
                <c:pt idx="238">
                  <c:v>46.516845700401241</c:v>
                </c:pt>
                <c:pt idx="239">
                  <c:v>46.189010811484067</c:v>
                </c:pt>
                <c:pt idx="240">
                  <c:v>45.8633750475013</c:v>
                </c:pt>
                <c:pt idx="241">
                  <c:v>45.540082200039322</c:v>
                </c:pt>
                <c:pt idx="242">
                  <c:v>45.219275026118488</c:v>
                </c:pt>
                <c:pt idx="243">
                  <c:v>44.901095185155732</c:v>
                </c:pt>
                <c:pt idx="244">
                  <c:v>44.585683176411678</c:v>
                </c:pt>
                <c:pt idx="245">
                  <c:v>44.27317827695019</c:v>
                </c:pt>
                <c:pt idx="246">
                  <c:v>43.963718480137501</c:v>
                </c:pt>
                <c:pt idx="247">
                  <c:v>43.657440434708214</c:v>
                </c:pt>
                <c:pt idx="248">
                  <c:v>43.354479384425119</c:v>
                </c:pt>
                <c:pt idx="249">
                  <c:v>43.05496910835933</c:v>
                </c:pt>
                <c:pt idx="250">
                  <c:v>42.759041861817188</c:v>
                </c:pt>
                <c:pt idx="251">
                  <c:v>42.466828317940077</c:v>
                </c:pt>
                <c:pt idx="252">
                  <c:v>42.178457510002829</c:v>
                </c:pt>
                <c:pt idx="253">
                  <c:v>41.894056774436272</c:v>
                </c:pt>
                <c:pt idx="254">
                  <c:v>41.613751694599003</c:v>
                </c:pt>
                <c:pt idx="255">
                  <c:v>41.337666045323374</c:v>
                </c:pt>
                <c:pt idx="256">
                  <c:v>41.065921738259973</c:v>
                </c:pt>
                <c:pt idx="257">
                  <c:v>40.798638768044896</c:v>
                </c:pt>
                <c:pt idx="258">
                  <c:v>40.53593515931346</c:v>
                </c:pt>
                <c:pt idx="259">
                  <c:v>40.277926914583873</c:v>
                </c:pt>
                <c:pt idx="260">
                  <c:v>40.024727963033797</c:v>
                </c:pt>
                <c:pt idx="261">
                  <c:v>39.776450110192364</c:v>
                </c:pt>
                <c:pt idx="262">
                  <c:v>39.533202988570096</c:v>
                </c:pt>
                <c:pt idx="263">
                  <c:v>39.295094009248217</c:v>
                </c:pt>
                <c:pt idx="264">
                  <c:v>39.062228314448951</c:v>
                </c:pt>
                <c:pt idx="265">
                  <c:v>38.834708731107689</c:v>
                </c:pt>
                <c:pt idx="266">
                  <c:v>38.612635725467491</c:v>
                </c:pt>
                <c:pt idx="267">
                  <c:v>38.396107358716051</c:v>
                </c:pt>
                <c:pt idx="268">
                  <c:v>38.185219243684585</c:v>
                </c:pt>
                <c:pt idx="269">
                  <c:v>37.980064502627961</c:v>
                </c:pt>
                <c:pt idx="270">
                  <c:v>37.780733726104479</c:v>
                </c:pt>
                <c:pt idx="271">
                  <c:v>37.587314932973669</c:v>
                </c:pt>
                <c:pt idx="272">
                  <c:v>37.399893531529614</c:v>
                </c:pt>
                <c:pt idx="273">
                  <c:v>37.218552281787062</c:v>
                </c:pt>
                <c:pt idx="274">
                  <c:v>37.043371258936943</c:v>
                </c:pt>
                <c:pt idx="275">
                  <c:v>36.874427817987389</c:v>
                </c:pt>
                <c:pt idx="276">
                  <c:v>36.711796559605972</c:v>
                </c:pt>
                <c:pt idx="277">
                  <c:v>36.555549297178146</c:v>
                </c:pt>
                <c:pt idx="278">
                  <c:v>36.405755025096454</c:v>
                </c:pt>
                <c:pt idx="279">
                  <c:v>36.262479888294564</c:v>
                </c:pt>
                <c:pt idx="280">
                  <c:v>36.125787153039525</c:v>
                </c:pt>
                <c:pt idx="281">
                  <c:v>35.995737178995185</c:v>
                </c:pt>
                <c:pt idx="282">
                  <c:v>35.87238739256901</c:v>
                </c:pt>
                <c:pt idx="283">
                  <c:v>35.755792261554241</c:v>
                </c:pt>
                <c:pt idx="284">
                  <c:v>35.64600327107847</c:v>
                </c:pt>
                <c:pt idx="285">
                  <c:v>35.543068900869187</c:v>
                </c:pt>
                <c:pt idx="286">
                  <c:v>35.447034603846561</c:v>
                </c:pt>
                <c:pt idx="287">
                  <c:v>35.357942786052682</c:v>
                </c:pt>
                <c:pt idx="288">
                  <c:v>35.275832787926255</c:v>
                </c:pt>
                <c:pt idx="289">
                  <c:v>35.200740866930957</c:v>
                </c:pt>
                <c:pt idx="290">
                  <c:v>35.132700181545168</c:v>
                </c:pt>
                <c:pt idx="291">
                  <c:v>35.071740776620146</c:v>
                </c:pt>
                <c:pt idx="292">
                  <c:v>35.017889570113013</c:v>
                </c:pt>
                <c:pt idx="293">
                  <c:v>34.971170341200605</c:v>
                </c:pt>
                <c:pt idx="294">
                  <c:v>34.931603719779204</c:v>
                </c:pt>
                <c:pt idx="295">
                  <c:v>34.899207177354981</c:v>
                </c:pt>
                <c:pt idx="296">
                  <c:v>34.873995019329072</c:v>
                </c:pt>
                <c:pt idx="297">
                  <c:v>34.855978378680703</c:v>
                </c:pt>
                <c:pt idx="298">
                  <c:v>34.84516521105121</c:v>
                </c:pt>
                <c:pt idx="299">
                  <c:v>34.841560291231005</c:v>
                </c:pt>
              </c:numCache>
            </c:numRef>
          </c:xVal>
          <c:yVal>
            <c:numRef>
              <c:f>SCA!ycircle341282701</c:f>
              <c:numCache>
                <c:formatCode>General</c:formatCode>
                <c:ptCount val="300"/>
                <c:pt idx="0">
                  <c:v>94.695496407849475</c:v>
                </c:pt>
                <c:pt idx="1">
                  <c:v>94.663415338488278</c:v>
                </c:pt>
                <c:pt idx="2">
                  <c:v>94.631529430317784</c:v>
                </c:pt>
                <c:pt idx="3">
                  <c:v>94.599852763257473</c:v>
                </c:pt>
                <c:pt idx="4">
                  <c:v>94.568399324831759</c:v>
                </c:pt>
                <c:pt idx="5">
                  <c:v>94.53718300399359</c:v>
                </c:pt>
                <c:pt idx="6">
                  <c:v>94.506217584991489</c:v>
                </c:pt>
                <c:pt idx="7">
                  <c:v>94.475516741282775</c:v>
                </c:pt>
                <c:pt idx="8">
                  <c:v>94.445094029495749</c:v>
                </c:pt>
                <c:pt idx="9">
                  <c:v>94.414962883443508</c:v>
                </c:pt>
                <c:pt idx="10">
                  <c:v>94.385136608191928</c:v>
                </c:pt>
                <c:pt idx="11">
                  <c:v>94.355628374184533</c:v>
                </c:pt>
                <c:pt idx="12">
                  <c:v>94.326451211426729</c:v>
                </c:pt>
                <c:pt idx="13">
                  <c:v>94.297618003732268</c:v>
                </c:pt>
                <c:pt idx="14">
                  <c:v>94.269141483033934</c:v>
                </c:pt>
                <c:pt idx="15">
                  <c:v>94.241034223761659</c:v>
                </c:pt>
                <c:pt idx="16">
                  <c:v>94.213308637289856</c:v>
                </c:pt>
                <c:pt idx="17">
                  <c:v>94.185976966457019</c:v>
                </c:pt>
                <c:pt idx="18">
                  <c:v>94.159051280159574</c:v>
                </c:pt>
                <c:pt idx="19">
                  <c:v>94.132543468022575</c:v>
                </c:pt>
                <c:pt idx="20">
                  <c:v>94.10646523514967</c:v>
                </c:pt>
                <c:pt idx="21">
                  <c:v>94.080828096954349</c:v>
                </c:pt>
                <c:pt idx="22">
                  <c:v>94.055643374075103</c:v>
                </c:pt>
                <c:pt idx="23">
                  <c:v>94.030922187376618</c:v>
                </c:pt>
                <c:pt idx="24">
                  <c:v>94.00667545303898</c:v>
                </c:pt>
                <c:pt idx="25">
                  <c:v>93.982913877737516</c:v>
                </c:pt>
                <c:pt idx="26">
                  <c:v>93.959647953914939</c:v>
                </c:pt>
                <c:pt idx="27">
                  <c:v>93.936887955148279</c:v>
                </c:pt>
                <c:pt idx="28">
                  <c:v>93.914643931612261</c:v>
                </c:pt>
                <c:pt idx="29">
                  <c:v>93.892925705641474</c:v>
                </c:pt>
                <c:pt idx="30">
                  <c:v>93.87174286739311</c:v>
                </c:pt>
                <c:pt idx="31">
                  <c:v>93.851104770612238</c:v>
                </c:pt>
                <c:pt idx="32">
                  <c:v>93.831020528501384</c:v>
                </c:pt>
                <c:pt idx="33">
                  <c:v>93.811499009696504</c:v>
                </c:pt>
                <c:pt idx="34">
                  <c:v>93.792548834350697</c:v>
                </c:pt>
                <c:pt idx="35">
                  <c:v>93.774178370327988</c:v>
                </c:pt>
                <c:pt idx="36">
                  <c:v>93.7563957295081</c:v>
                </c:pt>
                <c:pt idx="37">
                  <c:v>93.739208764204633</c:v>
                </c:pt>
                <c:pt idx="38">
                  <c:v>93.72262506369762</c:v>
                </c:pt>
                <c:pt idx="39">
                  <c:v>93.706651950882375</c:v>
                </c:pt>
                <c:pt idx="40">
                  <c:v>93.691296479035827</c:v>
                </c:pt>
                <c:pt idx="41">
                  <c:v>93.676565428702091</c:v>
                </c:pt>
                <c:pt idx="42">
                  <c:v>93.662465304698287</c:v>
                </c:pt>
                <c:pt idx="43">
                  <c:v>93.649002333242251</c:v>
                </c:pt>
                <c:pt idx="44">
                  <c:v>93.636182459203184</c:v>
                </c:pt>
                <c:pt idx="45">
                  <c:v>93.624011343476553</c:v>
                </c:pt>
                <c:pt idx="46">
                  <c:v>93.612494360484419</c:v>
                </c:pt>
                <c:pt idx="47">
                  <c:v>93.60163659580229</c:v>
                </c:pt>
                <c:pt idx="48">
                  <c:v>93.59144284391337</c:v>
                </c:pt>
                <c:pt idx="49">
                  <c:v>93.581917606091537</c:v>
                </c:pt>
                <c:pt idx="50">
                  <c:v>93.573065088413657</c:v>
                </c:pt>
                <c:pt idx="51">
                  <c:v>93.564889199902325</c:v>
                </c:pt>
                <c:pt idx="52">
                  <c:v>93.557393550799759</c:v>
                </c:pt>
                <c:pt idx="53">
                  <c:v>93.550581450973596</c:v>
                </c:pt>
                <c:pt idx="54">
                  <c:v>93.544455908455319</c:v>
                </c:pt>
                <c:pt idx="55">
                  <c:v>93.539019628112086</c:v>
                </c:pt>
                <c:pt idx="56">
                  <c:v>93.534275010452291</c:v>
                </c:pt>
                <c:pt idx="57">
                  <c:v>93.530224150565459</c:v>
                </c:pt>
                <c:pt idx="58">
                  <c:v>93.526868837197341</c:v>
                </c:pt>
                <c:pt idx="59">
                  <c:v>93.524210551959825</c:v>
                </c:pt>
                <c:pt idx="60">
                  <c:v>93.522250468676845</c:v>
                </c:pt>
                <c:pt idx="61">
                  <c:v>93.520989452866019</c:v>
                </c:pt>
                <c:pt idx="62">
                  <c:v>93.520428061356398</c:v>
                </c:pt>
                <c:pt idx="63">
                  <c:v>93.520566542042701</c:v>
                </c:pt>
                <c:pt idx="64">
                  <c:v>93.521404833775748</c:v>
                </c:pt>
                <c:pt idx="65">
                  <c:v>93.522942566389489</c:v>
                </c:pt>
                <c:pt idx="66">
                  <c:v>93.525179060864502</c:v>
                </c:pt>
                <c:pt idx="67">
                  <c:v>93.528113329627814</c:v>
                </c:pt>
                <c:pt idx="68">
                  <c:v>93.531744076988886</c:v>
                </c:pt>
                <c:pt idx="69">
                  <c:v>93.536069699711945</c:v>
                </c:pt>
                <c:pt idx="70">
                  <c:v>93.541088287723738</c:v>
                </c:pt>
                <c:pt idx="71">
                  <c:v>93.546797624957094</c:v>
                </c:pt>
                <c:pt idx="72">
                  <c:v>93.553195190329404</c:v>
                </c:pt>
                <c:pt idx="73">
                  <c:v>93.560278158855894</c:v>
                </c:pt>
                <c:pt idx="74">
                  <c:v>93.568043402897075</c:v>
                </c:pt>
                <c:pt idx="75">
                  <c:v>93.576487493539773</c:v>
                </c:pt>
                <c:pt idx="76">
                  <c:v>93.585606702111264</c:v>
                </c:pt>
                <c:pt idx="77">
                  <c:v>93.595397001825759</c:v>
                </c:pt>
                <c:pt idx="78">
                  <c:v>93.605854069562511</c:v>
                </c:pt>
                <c:pt idx="79">
                  <c:v>93.616973287774798</c:v>
                </c:pt>
                <c:pt idx="80">
                  <c:v>93.628749746528868</c:v>
                </c:pt>
                <c:pt idx="81">
                  <c:v>93.641178245672052</c:v>
                </c:pt>
                <c:pt idx="82">
                  <c:v>93.654253297129017</c:v>
                </c:pt>
                <c:pt idx="83">
                  <c:v>93.667969127325094</c:v>
                </c:pt>
                <c:pt idx="84">
                  <c:v>93.682319679735812</c:v>
                </c:pt>
                <c:pt idx="85">
                  <c:v>93.697298617561202</c:v>
                </c:pt>
                <c:pt idx="86">
                  <c:v>93.712899326523981</c:v>
                </c:pt>
                <c:pt idx="87">
                  <c:v>93.72911491779027</c:v>
                </c:pt>
                <c:pt idx="88">
                  <c:v>93.745938231011436</c:v>
                </c:pt>
                <c:pt idx="89">
                  <c:v>93.763361837485974</c:v>
                </c:pt>
                <c:pt idx="90">
                  <c:v>93.781378043439744</c:v>
                </c:pt>
                <c:pt idx="91">
                  <c:v>93.799978893423372</c:v>
                </c:pt>
                <c:pt idx="92">
                  <c:v>93.819156173825149</c:v>
                </c:pt>
                <c:pt idx="93">
                  <c:v>93.838901416497919</c:v>
                </c:pt>
                <c:pt idx="94">
                  <c:v>93.859205902498346</c:v>
                </c:pt>
                <c:pt idx="95">
                  <c:v>93.880060665937037</c:v>
                </c:pt>
                <c:pt idx="96">
                  <c:v>93.901456497937517</c:v>
                </c:pt>
                <c:pt idx="97">
                  <c:v>93.9233839507027</c:v>
                </c:pt>
                <c:pt idx="98">
                  <c:v>93.945833341686736</c:v>
                </c:pt>
                <c:pt idx="99">
                  <c:v>93.968794757870526</c:v>
                </c:pt>
                <c:pt idx="100">
                  <c:v>93.992258060139108</c:v>
                </c:pt>
                <c:pt idx="101">
                  <c:v>94.01621288775867</c:v>
                </c:pt>
                <c:pt idx="102">
                  <c:v>94.040648662951725</c:v>
                </c:pt>
                <c:pt idx="103">
                  <c:v>94.065554595567832</c:v>
                </c:pt>
                <c:pt idx="104">
                  <c:v>94.090919687848285</c:v>
                </c:pt>
                <c:pt idx="105">
                  <c:v>94.116732739282384</c:v>
                </c:pt>
                <c:pt idx="106">
                  <c:v>94.142982351553272</c:v>
                </c:pt>
                <c:pt idx="107">
                  <c:v>94.169656933571147</c:v>
                </c:pt>
                <c:pt idx="108">
                  <c:v>94.196744706591502</c:v>
                </c:pt>
                <c:pt idx="109">
                  <c:v>94.224233709416325</c:v>
                </c:pt>
                <c:pt idx="110">
                  <c:v>94.252111803675817</c:v>
                </c:pt>
                <c:pt idx="111">
                  <c:v>94.280366679188347</c:v>
                </c:pt>
                <c:pt idx="112">
                  <c:v>94.308985859396287</c:v>
                </c:pt>
                <c:pt idx="113">
                  <c:v>94.337956706875332</c:v>
                </c:pt>
                <c:pt idx="114">
                  <c:v>94.367266428914803</c:v>
                </c:pt>
                <c:pt idx="115">
                  <c:v>94.396902083166552</c:v>
                </c:pt>
                <c:pt idx="116">
                  <c:v>94.426850583359922</c:v>
                </c:pt>
                <c:pt idx="117">
                  <c:v>94.457098705080327</c:v>
                </c:pt>
                <c:pt idx="118">
                  <c:v>94.487633091608714</c:v>
                </c:pt>
                <c:pt idx="119">
                  <c:v>94.518440259819599</c:v>
                </c:pt>
                <c:pt idx="120">
                  <c:v>94.549506606134742</c:v>
                </c:pt>
                <c:pt idx="121">
                  <c:v>94.580818412530164</c:v>
                </c:pt>
                <c:pt idx="122">
                  <c:v>94.612361852593622</c:v>
                </c:pt>
                <c:pt idx="123">
                  <c:v>94.644122997629978</c:v>
                </c:pt>
                <c:pt idx="124">
                  <c:v>94.676087822811695</c:v>
                </c:pt>
                <c:pt idx="125">
                  <c:v>94.70824221337179</c:v>
                </c:pt>
                <c:pt idx="126">
                  <c:v>94.740571970836626</c:v>
                </c:pt>
                <c:pt idx="127">
                  <c:v>94.77306281929539</c:v>
                </c:pt>
                <c:pt idx="128">
                  <c:v>94.805700411704066</c:v>
                </c:pt>
                <c:pt idx="129">
                  <c:v>94.838470336220624</c:v>
                </c:pt>
                <c:pt idx="130">
                  <c:v>94.871358122568935</c:v>
                </c:pt>
                <c:pt idx="131">
                  <c:v>94.904349248428332</c:v>
                </c:pt>
                <c:pt idx="132">
                  <c:v>94.937429145846423</c:v>
                </c:pt>
                <c:pt idx="133">
                  <c:v>94.970583207671723</c:v>
                </c:pt>
                <c:pt idx="134">
                  <c:v>95.003796794003847</c:v>
                </c:pt>
                <c:pt idx="135">
                  <c:v>95.037055238658084</c:v>
                </c:pt>
                <c:pt idx="136">
                  <c:v>95.070343855641525</c:v>
                </c:pt>
                <c:pt idx="137">
                  <c:v>95.103647945638031</c:v>
                </c:pt>
                <c:pt idx="138">
                  <c:v>95.13695280249901</c:v>
                </c:pt>
                <c:pt idx="139">
                  <c:v>95.170243719737243</c:v>
                </c:pt>
                <c:pt idx="140">
                  <c:v>95.203505997020841</c:v>
                </c:pt>
                <c:pt idx="141">
                  <c:v>95.236724946664552</c:v>
                </c:pt>
                <c:pt idx="142">
                  <c:v>95.269885900115341</c:v>
                </c:pt>
                <c:pt idx="143">
                  <c:v>95.30297421442971</c:v>
                </c:pt>
                <c:pt idx="144">
                  <c:v>95.335975278739497</c:v>
                </c:pt>
                <c:pt idx="145">
                  <c:v>95.368874520703756</c:v>
                </c:pt>
                <c:pt idx="146">
                  <c:v>95.401657412943351</c:v>
                </c:pt>
                <c:pt idx="147">
                  <c:v>95.434309479455976</c:v>
                </c:pt>
                <c:pt idx="148">
                  <c:v>95.466816302008226</c:v>
                </c:pt>
                <c:pt idx="149">
                  <c:v>95.499163526502386</c:v>
                </c:pt>
                <c:pt idx="150">
                  <c:v>95.531336869314728</c:v>
                </c:pt>
                <c:pt idx="151">
                  <c:v>95.563322123602788</c:v>
                </c:pt>
                <c:pt idx="152">
                  <c:v>95.595105165578687</c:v>
                </c:pt>
                <c:pt idx="153">
                  <c:v>95.626671960745796</c:v>
                </c:pt>
                <c:pt idx="154">
                  <c:v>95.658008570096058</c:v>
                </c:pt>
                <c:pt idx="155">
                  <c:v>95.689101156264897</c:v>
                </c:pt>
                <c:pt idx="156">
                  <c:v>95.719935989641584</c:v>
                </c:pt>
                <c:pt idx="157">
                  <c:v>95.750499454431719</c:v>
                </c:pt>
                <c:pt idx="158">
                  <c:v>95.780778054669653</c:v>
                </c:pt>
                <c:pt idx="159">
                  <c:v>95.810758420177905</c:v>
                </c:pt>
                <c:pt idx="160">
                  <c:v>95.84042731247105</c:v>
                </c:pt>
                <c:pt idx="161">
                  <c:v>95.869771630601448</c:v>
                </c:pt>
                <c:pt idx="162">
                  <c:v>95.89877841694431</c:v>
                </c:pt>
                <c:pt idx="163">
                  <c:v>95.927434862919341</c:v>
                </c:pt>
                <c:pt idx="164">
                  <c:v>95.955728314646734</c:v>
                </c:pt>
                <c:pt idx="165">
                  <c:v>95.983646278534664</c:v>
                </c:pt>
                <c:pt idx="166">
                  <c:v>96.01117642679624</c:v>
                </c:pt>
                <c:pt idx="167">
                  <c:v>96.038306602892973</c:v>
                </c:pt>
                <c:pt idx="168">
                  <c:v>96.065024826902828</c:v>
                </c:pt>
                <c:pt idx="169">
                  <c:v>96.091319300810284</c:v>
                </c:pt>
                <c:pt idx="170">
                  <c:v>96.11717841371582</c:v>
                </c:pt>
                <c:pt idx="171">
                  <c:v>96.142590746963194</c:v>
                </c:pt>
                <c:pt idx="172">
                  <c:v>96.167545079181394</c:v>
                </c:pt>
                <c:pt idx="173">
                  <c:v>96.192030391239825</c:v>
                </c:pt>
                <c:pt idx="174">
                  <c:v>96.216035871113959</c:v>
                </c:pt>
                <c:pt idx="175">
                  <c:v>96.239550918659674</c:v>
                </c:pt>
                <c:pt idx="176">
                  <c:v>96.262565150293952</c:v>
                </c:pt>
                <c:pt idx="177">
                  <c:v>96.285068403579984</c:v>
                </c:pt>
                <c:pt idx="178">
                  <c:v>96.30705074171459</c:v>
                </c:pt>
                <c:pt idx="179">
                  <c:v>96.328502457916073</c:v>
                </c:pt>
                <c:pt idx="180">
                  <c:v>96.349414079710499</c:v>
                </c:pt>
                <c:pt idx="181">
                  <c:v>96.369776373114334</c:v>
                </c:pt>
                <c:pt idx="182">
                  <c:v>96.389580346712023</c:v>
                </c:pt>
                <c:pt idx="183">
                  <c:v>96.408817255626332</c:v>
                </c:pt>
                <c:pt idx="184">
                  <c:v>96.427478605379861</c:v>
                </c:pt>
                <c:pt idx="185">
                  <c:v>96.44555615564586</c:v>
                </c:pt>
                <c:pt idx="186">
                  <c:v>96.463041923887062</c:v>
                </c:pt>
                <c:pt idx="187">
                  <c:v>96.479928188880422</c:v>
                </c:pt>
                <c:pt idx="188">
                  <c:v>96.496207494126722</c:v>
                </c:pt>
                <c:pt idx="189">
                  <c:v>96.511872651143022</c:v>
                </c:pt>
                <c:pt idx="190">
                  <c:v>96.526916742636999</c:v>
                </c:pt>
                <c:pt idx="191">
                  <c:v>96.541333125561337</c:v>
                </c:pt>
                <c:pt idx="192">
                  <c:v>96.555115434047181</c:v>
                </c:pt>
                <c:pt idx="193">
                  <c:v>96.568257582215097</c:v>
                </c:pt>
                <c:pt idx="194">
                  <c:v>96.580753766862401</c:v>
                </c:pt>
                <c:pt idx="195">
                  <c:v>96.592598470025763</c:v>
                </c:pt>
                <c:pt idx="196">
                  <c:v>96.603786461417684</c:v>
                </c:pt>
                <c:pt idx="197">
                  <c:v>96.61431280073613</c:v>
                </c:pt>
                <c:pt idx="198">
                  <c:v>96.624172839846011</c:v>
                </c:pt>
                <c:pt idx="199">
                  <c:v>96.633362224831586</c:v>
                </c:pt>
                <c:pt idx="200">
                  <c:v>96.641876897919147</c:v>
                </c:pt>
                <c:pt idx="201">
                  <c:v>96.64971309926878</c:v>
                </c:pt>
                <c:pt idx="202">
                  <c:v>96.656867368634536</c:v>
                </c:pt>
                <c:pt idx="203">
                  <c:v>96.663336546892495</c:v>
                </c:pt>
                <c:pt idx="204">
                  <c:v>96.669117777435616</c:v>
                </c:pt>
                <c:pt idx="205">
                  <c:v>96.674208507435281</c:v>
                </c:pt>
                <c:pt idx="206">
                  <c:v>96.678606488968398</c:v>
                </c:pt>
                <c:pt idx="207">
                  <c:v>96.682309780010158</c:v>
                </c:pt>
                <c:pt idx="208">
                  <c:v>96.685316745291445</c:v>
                </c:pt>
                <c:pt idx="209">
                  <c:v>96.687626057021092</c:v>
                </c:pt>
                <c:pt idx="210">
                  <c:v>96.689236695472033</c:v>
                </c:pt>
                <c:pt idx="211">
                  <c:v>96.690147949431662</c:v>
                </c:pt>
                <c:pt idx="212">
                  <c:v>96.690359416515875</c:v>
                </c:pt>
                <c:pt idx="213">
                  <c:v>96.689871003346752</c:v>
                </c:pt>
                <c:pt idx="214">
                  <c:v>96.688682925593852</c:v>
                </c:pt>
                <c:pt idx="215">
                  <c:v>96.686795707878815</c:v>
                </c:pt>
                <c:pt idx="216">
                  <c:v>96.684210183543883</c:v>
                </c:pt>
                <c:pt idx="217">
                  <c:v>96.680927494283779</c:v>
                </c:pt>
                <c:pt idx="218">
                  <c:v>96.676949089641724</c:v>
                </c:pt>
                <c:pt idx="219">
                  <c:v>96.672276726369162</c:v>
                </c:pt>
                <c:pt idx="220">
                  <c:v>96.666912467650221</c:v>
                </c:pt>
                <c:pt idx="221">
                  <c:v>96.660858682190508</c:v>
                </c:pt>
                <c:pt idx="222">
                  <c:v>96.65411804317128</c:v>
                </c:pt>
                <c:pt idx="223">
                  <c:v>96.646693527068962</c:v>
                </c:pt>
                <c:pt idx="224">
                  <c:v>96.638588412340866</c:v>
                </c:pt>
                <c:pt idx="225">
                  <c:v>96.629806277977494</c:v>
                </c:pt>
                <c:pt idx="226">
                  <c:v>96.620351001922131</c:v>
                </c:pt>
                <c:pt idx="227">
                  <c:v>96.610226759358511</c:v>
                </c:pt>
                <c:pt idx="228">
                  <c:v>96.599438020867154</c:v>
                </c:pt>
                <c:pt idx="229">
                  <c:v>96.587989550451269</c:v>
                </c:pt>
                <c:pt idx="230">
                  <c:v>96.575886403433074</c:v>
                </c:pt>
                <c:pt idx="231">
                  <c:v>96.563133924221603</c:v>
                </c:pt>
                <c:pt idx="232">
                  <c:v>96.549737743952662</c:v>
                </c:pt>
                <c:pt idx="233">
                  <c:v>96.535703778002343</c:v>
                </c:pt>
                <c:pt idx="234">
                  <c:v>96.52103822337493</c:v>
                </c:pt>
                <c:pt idx="235">
                  <c:v>96.505747555966522</c:v>
                </c:pt>
                <c:pt idx="236">
                  <c:v>96.489838527705373</c:v>
                </c:pt>
                <c:pt idx="237">
                  <c:v>96.473318163570511</c:v>
                </c:pt>
                <c:pt idx="238">
                  <c:v>96.456193758489675</c:v>
                </c:pt>
                <c:pt idx="239">
                  <c:v>96.438472874118077</c:v>
                </c:pt>
                <c:pt idx="240">
                  <c:v>96.420163335499382</c:v>
                </c:pt>
                <c:pt idx="241">
                  <c:v>96.401273227610403</c:v>
                </c:pt>
                <c:pt idx="242">
                  <c:v>96.381810891791034</c:v>
                </c:pt>
                <c:pt idx="243">
                  <c:v>96.361784922060863</c:v>
                </c:pt>
                <c:pt idx="244">
                  <c:v>96.341204161324384</c:v>
                </c:pt>
                <c:pt idx="245">
                  <c:v>96.320077697466161</c:v>
                </c:pt>
                <c:pt idx="246">
                  <c:v>96.298414859337882</c:v>
                </c:pt>
                <c:pt idx="247">
                  <c:v>96.276225212639062</c:v>
                </c:pt>
                <c:pt idx="248">
                  <c:v>96.253518555692992</c:v>
                </c:pt>
                <c:pt idx="249">
                  <c:v>96.230304915120172</c:v>
                </c:pt>
                <c:pt idx="250">
                  <c:v>96.20659454141078</c:v>
                </c:pt>
                <c:pt idx="251">
                  <c:v>96.1823979043984</c:v>
                </c:pt>
                <c:pt idx="252">
                  <c:v>96.157725688636731</c:v>
                </c:pt>
                <c:pt idx="253">
                  <c:v>96.132588788681744</c:v>
                </c:pt>
                <c:pt idx="254">
                  <c:v>96.106998304280793</c:v>
                </c:pt>
                <c:pt idx="255">
                  <c:v>96.080965535471407</c:v>
                </c:pt>
                <c:pt idx="256">
                  <c:v>96.054501977591443</c:v>
                </c:pt>
                <c:pt idx="257">
                  <c:v>96.027619316203058</c:v>
                </c:pt>
                <c:pt idx="258">
                  <c:v>96.000329421932761</c:v>
                </c:pt>
                <c:pt idx="259">
                  <c:v>95.972644345229625</c:v>
                </c:pt>
                <c:pt idx="260">
                  <c:v>95.944576311044131</c:v>
                </c:pt>
                <c:pt idx="261">
                  <c:v>95.916137713430061</c:v>
                </c:pt>
                <c:pt idx="262">
                  <c:v>95.887341110071532</c:v>
                </c:pt>
                <c:pt idx="263">
                  <c:v>95.858199216737901</c:v>
                </c:pt>
                <c:pt idx="264">
                  <c:v>95.82872490166892</c:v>
                </c:pt>
                <c:pt idx="265">
                  <c:v>95.798931179892378</c:v>
                </c:pt>
                <c:pt idx="266">
                  <c:v>95.768831207477078</c:v>
                </c:pt>
                <c:pt idx="267">
                  <c:v>95.738438275723496</c:v>
                </c:pt>
                <c:pt idx="268">
                  <c:v>95.707765805294684</c:v>
                </c:pt>
                <c:pt idx="269">
                  <c:v>95.676827340290146</c:v>
                </c:pt>
                <c:pt idx="270">
                  <c:v>95.645636542265052</c:v>
                </c:pt>
                <c:pt idx="271">
                  <c:v>95.614207184197753</c:v>
                </c:pt>
                <c:pt idx="272">
                  <c:v>95.58255314440801</c:v>
                </c:pt>
                <c:pt idx="273">
                  <c:v>95.550688400428712</c:v>
                </c:pt>
                <c:pt idx="274">
                  <c:v>95.518627022833726</c:v>
                </c:pt>
                <c:pt idx="275">
                  <c:v>95.486383169024876</c:v>
                </c:pt>
                <c:pt idx="276">
                  <c:v>95.453971076980281</c:v>
                </c:pt>
                <c:pt idx="277">
                  <c:v>95.421405058967338</c:v>
                </c:pt>
                <c:pt idx="278">
                  <c:v>95.38869949522288</c:v>
                </c:pt>
                <c:pt idx="279">
                  <c:v>95.355868827603103</c:v>
                </c:pt>
                <c:pt idx="280">
                  <c:v>95.322927553206625</c:v>
                </c:pt>
                <c:pt idx="281">
                  <c:v>95.289890217972911</c:v>
                </c:pt>
                <c:pt idx="282">
                  <c:v>95.25677141025912</c:v>
                </c:pt>
                <c:pt idx="283">
                  <c:v>95.223585754398428</c:v>
                </c:pt>
                <c:pt idx="284">
                  <c:v>95.190347904242245</c:v>
                </c:pt>
                <c:pt idx="285">
                  <c:v>95.157072536689512</c:v>
                </c:pt>
                <c:pt idx="286">
                  <c:v>95.123774345205817</c:v>
                </c:pt>
                <c:pt idx="287">
                  <c:v>95.090468033335128</c:v>
                </c:pt>
                <c:pt idx="288">
                  <c:v>95.057168308207139</c:v>
                </c:pt>
                <c:pt idx="289">
                  <c:v>95.02388987404305</c:v>
                </c:pt>
                <c:pt idx="290">
                  <c:v>94.990647425662587</c:v>
                </c:pt>
                <c:pt idx="291">
                  <c:v>94.957455641995111</c:v>
                </c:pt>
                <c:pt idx="292">
                  <c:v>94.924329179597919</c:v>
                </c:pt>
                <c:pt idx="293">
                  <c:v>94.891282666184239</c:v>
                </c:pt>
                <c:pt idx="294">
                  <c:v>94.858330694164124</c:v>
                </c:pt>
                <c:pt idx="295">
                  <c:v>94.82548781420077</c:v>
                </c:pt>
                <c:pt idx="296">
                  <c:v>94.792768528785388</c:v>
                </c:pt>
                <c:pt idx="297">
                  <c:v>94.760187285833339</c:v>
                </c:pt>
                <c:pt idx="298">
                  <c:v>94.727758472304345</c:v>
                </c:pt>
                <c:pt idx="299">
                  <c:v>94.695496407849504</c:v>
                </c:pt>
              </c:numCache>
            </c:numRef>
          </c:yVal>
          <c:smooth val="0"/>
          <c:extLst>
            <c:ext xmlns:c16="http://schemas.microsoft.com/office/drawing/2014/chart" uri="{C3380CC4-5D6E-409C-BE32-E72D297353CC}">
              <c16:uniqueId val="{00000006-6AC2-4531-839C-DDB75D15A9EF}"/>
            </c:ext>
          </c:extLst>
        </c:ser>
        <c:dLbls>
          <c:showLegendKey val="0"/>
          <c:showVal val="0"/>
          <c:showCatName val="0"/>
          <c:showSerName val="0"/>
          <c:showPercent val="0"/>
          <c:showBubbleSize val="0"/>
        </c:dLbls>
        <c:axId val="552027744"/>
        <c:axId val="698542304"/>
      </c:scatterChart>
      <c:valAx>
        <c:axId val="552027744"/>
        <c:scaling>
          <c:orientation val="minMax"/>
          <c:max val="70"/>
          <c:min val="30"/>
        </c:scaling>
        <c:delete val="0"/>
        <c:axPos val="b"/>
        <c:title>
          <c:tx>
            <c:rich>
              <a:bodyPr/>
              <a:lstStyle/>
              <a:p>
                <a:pPr>
                  <a:defRPr sz="800" b="0">
                    <a:latin typeface="Arial"/>
                    <a:ea typeface="Arial"/>
                    <a:cs typeface="Arial"/>
                  </a:defRPr>
                </a:pPr>
                <a:r>
                  <a:rPr lang="en-US"/>
                  <a:t>X1</a:t>
                </a:r>
              </a:p>
            </c:rich>
          </c:tx>
          <c:overlay val="0"/>
        </c:title>
        <c:numFmt formatCode="General" sourceLinked="0"/>
        <c:majorTickMark val="cross"/>
        <c:minorTickMark val="none"/>
        <c:tickLblPos val="nextTo"/>
        <c:txPr>
          <a:bodyPr rot="0" vert="horz"/>
          <a:lstStyle/>
          <a:p>
            <a:pPr>
              <a:defRPr sz="700"/>
            </a:pPr>
            <a:endParaRPr lang="en-US"/>
          </a:p>
        </c:txPr>
        <c:crossAx val="698542304"/>
        <c:crosses val="autoZero"/>
        <c:crossBetween val="midCat"/>
      </c:valAx>
      <c:valAx>
        <c:axId val="698542304"/>
        <c:scaling>
          <c:orientation val="minMax"/>
          <c:max val="97"/>
          <c:min val="93.5"/>
        </c:scaling>
        <c:delete val="0"/>
        <c:axPos val="l"/>
        <c:title>
          <c:tx>
            <c:rich>
              <a:bodyPr/>
              <a:lstStyle/>
              <a:p>
                <a:pPr>
                  <a:defRPr sz="800" b="0">
                    <a:latin typeface="Arial"/>
                    <a:ea typeface="Arial"/>
                    <a:cs typeface="Arial"/>
                  </a:defRPr>
                </a:pPr>
                <a:r>
                  <a:rPr lang="en-US"/>
                  <a:t>Y1</a:t>
                </a:r>
              </a:p>
            </c:rich>
          </c:tx>
          <c:overlay val="0"/>
        </c:title>
        <c:numFmt formatCode="General" sourceLinked="0"/>
        <c:majorTickMark val="cross"/>
        <c:minorTickMark val="none"/>
        <c:tickLblPos val="nextTo"/>
        <c:txPr>
          <a:bodyPr/>
          <a:lstStyle/>
          <a:p>
            <a:pPr>
              <a:defRPr sz="700"/>
            </a:pPr>
            <a:endParaRPr lang="en-US"/>
          </a:p>
        </c:txPr>
        <c:crossAx val="552027744"/>
        <c:crosses val="autoZero"/>
        <c:crossBetween val="midCat"/>
      </c:valAx>
      <c:spPr>
        <a:ln>
          <a:solidFill>
            <a:srgbClr val="C0C0C0"/>
          </a:solidFill>
          <a:prstDash val="solid"/>
        </a:ln>
      </c:spPr>
    </c:plotArea>
    <c:legend>
      <c:legendPos val="b"/>
      <c:legendEntry>
        <c:idx val="1"/>
        <c:delete val="1"/>
      </c:legendEntry>
      <c:legendEntry>
        <c:idx val="3"/>
        <c:delete val="1"/>
      </c:legendEntry>
      <c:legendEntry>
        <c:idx val="4"/>
        <c:delete val="1"/>
      </c:legendEntry>
      <c:legendEntry>
        <c:idx val="5"/>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2-538E-4DC8-A980-88347D746921}"/>
              </c:ext>
            </c:extLst>
          </c:dPt>
          <c:dPt>
            <c:idx val="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3-538E-4DC8-A980-88347D746921}"/>
              </c:ext>
            </c:extLst>
          </c:dPt>
          <c:dPt>
            <c:idx val="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4-538E-4DC8-A980-88347D746921}"/>
              </c:ext>
            </c:extLst>
          </c:dPt>
          <c:dPt>
            <c:idx val="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5-538E-4DC8-A980-88347D746921}"/>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538E-4DC8-A980-88347D746921}"/>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538E-4DC8-A980-88347D746921}"/>
              </c:ext>
            </c:extLst>
          </c:dPt>
          <c:dPt>
            <c:idx val="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8-538E-4DC8-A980-88347D746921}"/>
              </c:ext>
            </c:extLst>
          </c:dPt>
          <c:dPt>
            <c:idx val="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9-538E-4DC8-A980-88347D746921}"/>
              </c:ext>
            </c:extLst>
          </c:dPt>
          <c:dPt>
            <c:idx val="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A-538E-4DC8-A980-88347D746921}"/>
              </c:ext>
            </c:extLst>
          </c:dPt>
          <c:dPt>
            <c:idx val="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B-538E-4DC8-A980-88347D746921}"/>
              </c:ext>
            </c:extLst>
          </c:dPt>
          <c:dPt>
            <c:idx val="1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C-538E-4DC8-A980-88347D746921}"/>
              </c:ext>
            </c:extLst>
          </c:dPt>
          <c:dPt>
            <c:idx val="1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D-538E-4DC8-A980-88347D746921}"/>
              </c:ext>
            </c:extLst>
          </c:dPt>
          <c:dPt>
            <c:idx val="1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E-538E-4DC8-A980-88347D746921}"/>
              </c:ext>
            </c:extLst>
          </c:dPt>
          <c:dPt>
            <c:idx val="1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F-538E-4DC8-A980-88347D746921}"/>
              </c:ext>
            </c:extLst>
          </c:dPt>
          <c:dPt>
            <c:idx val="1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0-538E-4DC8-A980-88347D746921}"/>
              </c:ext>
            </c:extLst>
          </c:dPt>
          <c:dPt>
            <c:idx val="1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1-538E-4DC8-A980-88347D746921}"/>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538E-4DC8-A980-88347D746921}"/>
              </c:ext>
            </c:extLst>
          </c:dPt>
          <c:dPt>
            <c:idx val="1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3-538E-4DC8-A980-88347D746921}"/>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538E-4DC8-A980-88347D746921}"/>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538E-4DC8-A980-88347D746921}"/>
              </c:ext>
            </c:extLst>
          </c:dPt>
          <c:dPt>
            <c:idx val="2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6-538E-4DC8-A980-88347D746921}"/>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538E-4DC8-A980-88347D746921}"/>
              </c:ext>
            </c:extLst>
          </c:dPt>
          <c:dPt>
            <c:idx val="2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8-538E-4DC8-A980-88347D746921}"/>
              </c:ext>
            </c:extLst>
          </c:dPt>
          <c:dPt>
            <c:idx val="2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9-538E-4DC8-A980-88347D746921}"/>
              </c:ext>
            </c:extLst>
          </c:dPt>
          <c:dPt>
            <c:idx val="2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A-538E-4DC8-A980-88347D746921}"/>
              </c:ext>
            </c:extLst>
          </c:dPt>
          <c:dPt>
            <c:idx val="2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B-538E-4DC8-A980-88347D746921}"/>
              </c:ext>
            </c:extLst>
          </c:dPt>
          <c:dPt>
            <c:idx val="2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C-538E-4DC8-A980-88347D746921}"/>
              </c:ext>
            </c:extLst>
          </c:dPt>
          <c:dPt>
            <c:idx val="2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D-538E-4DC8-A980-88347D746921}"/>
              </c:ext>
            </c:extLst>
          </c:dPt>
          <c:dPt>
            <c:idx val="2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E-538E-4DC8-A980-88347D746921}"/>
              </c:ext>
            </c:extLst>
          </c:dPt>
          <c:dPt>
            <c:idx val="2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F-538E-4DC8-A980-88347D746921}"/>
              </c:ext>
            </c:extLst>
          </c:dPt>
          <c:dPt>
            <c:idx val="3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0-538E-4DC8-A980-88347D746921}"/>
              </c:ext>
            </c:extLst>
          </c:dPt>
          <c:dPt>
            <c:idx val="3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1-538E-4DC8-A980-88347D746921}"/>
              </c:ext>
            </c:extLst>
          </c:dPt>
          <c:dPt>
            <c:idx val="3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2-538E-4DC8-A980-88347D746921}"/>
              </c:ext>
            </c:extLst>
          </c:dPt>
          <c:dPt>
            <c:idx val="3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3-538E-4DC8-A980-88347D746921}"/>
              </c:ext>
            </c:extLst>
          </c:dPt>
          <c:dPt>
            <c:idx val="3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4-538E-4DC8-A980-88347D746921}"/>
              </c:ext>
            </c:extLst>
          </c:dPt>
          <c:dPt>
            <c:idx val="3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5-538E-4DC8-A980-88347D746921}"/>
              </c:ext>
            </c:extLst>
          </c:dPt>
          <c:dPt>
            <c:idx val="3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6-538E-4DC8-A980-88347D746921}"/>
              </c:ext>
            </c:extLst>
          </c:dPt>
          <c:dPt>
            <c:idx val="3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7-538E-4DC8-A980-88347D746921}"/>
              </c:ext>
            </c:extLst>
          </c:dPt>
          <c:dPt>
            <c:idx val="3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8-538E-4DC8-A980-88347D746921}"/>
              </c:ext>
            </c:extLst>
          </c:dPt>
          <c:dPt>
            <c:idx val="3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9-538E-4DC8-A980-88347D746921}"/>
              </c:ext>
            </c:extLst>
          </c:dPt>
          <c:dPt>
            <c:idx val="4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A-538E-4DC8-A980-88347D746921}"/>
              </c:ext>
            </c:extLst>
          </c:dPt>
          <c:dPt>
            <c:idx val="41"/>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B-538E-4DC8-A980-88347D746921}"/>
              </c:ext>
            </c:extLst>
          </c:dPt>
          <c:dPt>
            <c:idx val="42"/>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C-538E-4DC8-A980-88347D746921}"/>
              </c:ext>
            </c:extLst>
          </c:dPt>
          <c:dPt>
            <c:idx val="43"/>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D-538E-4DC8-A980-88347D746921}"/>
              </c:ext>
            </c:extLst>
          </c:dPt>
          <c:dPt>
            <c:idx val="44"/>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E-538E-4DC8-A980-88347D746921}"/>
              </c:ext>
            </c:extLst>
          </c:dPt>
          <c:dPt>
            <c:idx val="45"/>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F-538E-4DC8-A980-88347D746921}"/>
              </c:ext>
            </c:extLst>
          </c:dPt>
          <c:dPt>
            <c:idx val="46"/>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0-538E-4DC8-A980-88347D746921}"/>
              </c:ext>
            </c:extLst>
          </c:dPt>
          <c:dPt>
            <c:idx val="47"/>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1-538E-4DC8-A980-88347D746921}"/>
              </c:ext>
            </c:extLst>
          </c:dPt>
          <c:dPt>
            <c:idx val="48"/>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2-538E-4DC8-A980-88347D746921}"/>
              </c:ext>
            </c:extLst>
          </c:dPt>
          <c:dPt>
            <c:idx val="49"/>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3-538E-4DC8-A980-88347D746921}"/>
              </c:ext>
            </c:extLst>
          </c:dPt>
          <c:dPt>
            <c:idx val="50"/>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4-538E-4DC8-A980-88347D746921}"/>
              </c:ext>
            </c:extLst>
          </c:dPt>
          <c:dPt>
            <c:idx val="51"/>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5-538E-4DC8-A980-88347D746921}"/>
              </c:ext>
            </c:extLst>
          </c:dPt>
          <c:dPt>
            <c:idx val="52"/>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6-538E-4DC8-A980-88347D746921}"/>
              </c:ext>
            </c:extLst>
          </c:dPt>
          <c:dPt>
            <c:idx val="53"/>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37-538E-4DC8-A980-88347D746921}"/>
              </c:ext>
            </c:extLst>
          </c:dPt>
          <c:cat>
            <c:strRef>
              <c:f>'ANOVA Top 3'!$B$107:$B$160</c:f>
              <c:strCache>
                <c:ptCount val="5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strCache>
            </c:strRef>
          </c:cat>
          <c:val>
            <c:numRef>
              <c:f>'ANOVA Top 3'!$G$107:$G$160</c:f>
              <c:numCache>
                <c:formatCode>0.000</c:formatCode>
                <c:ptCount val="54"/>
                <c:pt idx="0">
                  <c:v>2.5902291054981177</c:v>
                </c:pt>
                <c:pt idx="1">
                  <c:v>1.7784335645990783</c:v>
                </c:pt>
                <c:pt idx="2">
                  <c:v>1.0869040297591339</c:v>
                </c:pt>
                <c:pt idx="3">
                  <c:v>0.57577350400787453</c:v>
                </c:pt>
                <c:pt idx="4">
                  <c:v>0.21497548583054749</c:v>
                </c:pt>
                <c:pt idx="5">
                  <c:v>9.4709479771410005E-2</c:v>
                </c:pt>
                <c:pt idx="6">
                  <c:v>-0.14582253234682224</c:v>
                </c:pt>
                <c:pt idx="7">
                  <c:v>-0.17588903386161728</c:v>
                </c:pt>
                <c:pt idx="8">
                  <c:v>-0.23602203689116466</c:v>
                </c:pt>
                <c:pt idx="9">
                  <c:v>-0.32622154143550708</c:v>
                </c:pt>
                <c:pt idx="10">
                  <c:v>-0.32622154143550708</c:v>
                </c:pt>
                <c:pt idx="11">
                  <c:v>-0.32622154143550708</c:v>
                </c:pt>
                <c:pt idx="12">
                  <c:v>-0.38635454446505446</c:v>
                </c:pt>
                <c:pt idx="13">
                  <c:v>-0.41642104597984952</c:v>
                </c:pt>
                <c:pt idx="14">
                  <c:v>-0.44648754749460184</c:v>
                </c:pt>
                <c:pt idx="15">
                  <c:v>-0.47655404900939691</c:v>
                </c:pt>
                <c:pt idx="16">
                  <c:v>-0.71708606112762918</c:v>
                </c:pt>
                <c:pt idx="17">
                  <c:v>-0.71708606112762918</c:v>
                </c:pt>
                <c:pt idx="18">
                  <c:v>-0.74715256264242413</c:v>
                </c:pt>
                <c:pt idx="19">
                  <c:v>-0.89748507021631396</c:v>
                </c:pt>
                <c:pt idx="20">
                  <c:v>3.4562159360323039</c:v>
                </c:pt>
                <c:pt idx="21">
                  <c:v>1.1711618209090335</c:v>
                </c:pt>
                <c:pt idx="22">
                  <c:v>1.0809623163647339</c:v>
                </c:pt>
                <c:pt idx="23">
                  <c:v>0.84043030424645893</c:v>
                </c:pt>
                <c:pt idx="24">
                  <c:v>0.56983179061347433</c:v>
                </c:pt>
                <c:pt idx="25">
                  <c:v>0.26916677546565204</c:v>
                </c:pt>
                <c:pt idx="26">
                  <c:v>-6.1564741196922637E-2</c:v>
                </c:pt>
                <c:pt idx="27">
                  <c:v>-9.1631242711674971E-2</c:v>
                </c:pt>
                <c:pt idx="28">
                  <c:v>-0.12169774422647002</c:v>
                </c:pt>
                <c:pt idx="29">
                  <c:v>-0.12169774422647002</c:v>
                </c:pt>
                <c:pt idx="30">
                  <c:v>-0.12169774422647002</c:v>
                </c:pt>
                <c:pt idx="31">
                  <c:v>-0.15176424574126507</c:v>
                </c:pt>
                <c:pt idx="32">
                  <c:v>-0.18183074725601739</c:v>
                </c:pt>
                <c:pt idx="33">
                  <c:v>-0.3020967533151549</c:v>
                </c:pt>
                <c:pt idx="34">
                  <c:v>-0.36222975634470223</c:v>
                </c:pt>
                <c:pt idx="35">
                  <c:v>-0.42236275937424961</c:v>
                </c:pt>
                <c:pt idx="36">
                  <c:v>-0.66289477149252463</c:v>
                </c:pt>
                <c:pt idx="37">
                  <c:v>-0.75309427603682433</c:v>
                </c:pt>
                <c:pt idx="38">
                  <c:v>-0.93349328512550911</c:v>
                </c:pt>
                <c:pt idx="39">
                  <c:v>-1.0838257926994417</c:v>
                </c:pt>
                <c:pt idx="40">
                  <c:v>-2.0158873396575756</c:v>
                </c:pt>
                <c:pt idx="41">
                  <c:v>2.0954038747991128</c:v>
                </c:pt>
                <c:pt idx="42">
                  <c:v>1.3437413369296209</c:v>
                </c:pt>
                <c:pt idx="43">
                  <c:v>0.83261081117836144</c:v>
                </c:pt>
                <c:pt idx="44">
                  <c:v>0.68227830360447161</c:v>
                </c:pt>
                <c:pt idx="45">
                  <c:v>0.59207879906012917</c:v>
                </c:pt>
                <c:pt idx="46">
                  <c:v>8.0948273308869681E-2</c:v>
                </c:pt>
                <c:pt idx="47">
                  <c:v>-0.21971674183890993</c:v>
                </c:pt>
                <c:pt idx="48">
                  <c:v>-0.70078076607541717</c:v>
                </c:pt>
                <c:pt idx="49">
                  <c:v>-0.73084726759016949</c:v>
                </c:pt>
                <c:pt idx="50">
                  <c:v>-0.85111327364930689</c:v>
                </c:pt>
                <c:pt idx="51">
                  <c:v>-0.97137927970840166</c:v>
                </c:pt>
                <c:pt idx="52">
                  <c:v>-1.0615787842527442</c:v>
                </c:pt>
                <c:pt idx="53">
                  <c:v>-1.0916452857675392</c:v>
                </c:pt>
              </c:numCache>
            </c:numRef>
          </c:val>
          <c:extLst>
            <c:ext xmlns:c16="http://schemas.microsoft.com/office/drawing/2014/chart" uri="{C3380CC4-5D6E-409C-BE32-E72D297353CC}">
              <c16:uniqueId val="{00000001-538E-4DC8-A980-88347D746921}"/>
            </c:ext>
          </c:extLst>
        </c:ser>
        <c:dLbls>
          <c:showLegendKey val="0"/>
          <c:showVal val="0"/>
          <c:showCatName val="0"/>
          <c:showSerName val="0"/>
          <c:showPercent val="0"/>
          <c:showBubbleSize val="0"/>
        </c:dLbls>
        <c:gapWidth val="60"/>
        <c:overlap val="-30"/>
        <c:axId val="26437712"/>
        <c:axId val="2034825408"/>
      </c:barChart>
      <c:catAx>
        <c:axId val="26437712"/>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2034825408"/>
        <c:crosses val="autoZero"/>
        <c:auto val="1"/>
        <c:lblAlgn val="ctr"/>
        <c:lblOffset val="100"/>
        <c:noMultiLvlLbl val="0"/>
      </c:catAx>
      <c:valAx>
        <c:axId val="2034825408"/>
        <c:scaling>
          <c:orientation val="minMax"/>
          <c:max val="4"/>
          <c:min val="-4"/>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4377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errBars>
            <c:errDir val="y"/>
            <c:errBarType val="both"/>
            <c:errValType val="cust"/>
            <c:noEndCap val="0"/>
            <c:plus>
              <c:numLit>
                <c:formatCode>General</c:formatCode>
                <c:ptCount val="3"/>
                <c:pt idx="0">
                  <c:v>0.14930549132031956</c:v>
                </c:pt>
                <c:pt idx="1">
                  <c:v>0.14570723987112899</c:v>
                </c:pt>
                <c:pt idx="2">
                  <c:v>0.18519066988628197</c:v>
                </c:pt>
              </c:numLit>
            </c:plus>
            <c:minus>
              <c:numLit>
                <c:formatCode>General</c:formatCode>
                <c:ptCount val="3"/>
                <c:pt idx="0">
                  <c:v>0.14930549132031956</c:v>
                </c:pt>
                <c:pt idx="1">
                  <c:v>0.14570723987112899</c:v>
                </c:pt>
                <c:pt idx="2">
                  <c:v>0.18519066988628197</c:v>
                </c:pt>
              </c:numLit>
            </c:minus>
            <c:spPr>
              <a:ln>
                <a:solidFill>
                  <a:srgbClr val="000000"/>
                </a:solidFill>
                <a:prstDash val="solid"/>
              </a:ln>
            </c:spPr>
          </c:errBars>
          <c:cat>
            <c:strRef>
              <c:f>XLSTAT_20201115_155221_1_HID!$B$3:$B$5</c:f>
              <c:strCache>
                <c:ptCount val="3"/>
                <c:pt idx="0">
                  <c:v>Ardbeg</c:v>
                </c:pt>
                <c:pt idx="1">
                  <c:v>Bowmore</c:v>
                </c:pt>
                <c:pt idx="2">
                  <c:v>Macallan</c:v>
                </c:pt>
              </c:strCache>
            </c:strRef>
          </c:cat>
          <c:val>
            <c:numRef>
              <c:f>XLSTAT_20201115_155221_1_HID!$C$3:$C$5</c:f>
              <c:numCache>
                <c:formatCode>0.000</c:formatCode>
                <c:ptCount val="3"/>
                <c:pt idx="0">
                  <c:v>94.548500000000047</c:v>
                </c:pt>
                <c:pt idx="1">
                  <c:v>94.930476190476185</c:v>
                </c:pt>
                <c:pt idx="2">
                  <c:v>94.613076923076974</c:v>
                </c:pt>
              </c:numCache>
            </c:numRef>
          </c:val>
          <c:smooth val="0"/>
          <c:extLst>
            <c:ext xmlns:c16="http://schemas.microsoft.com/office/drawing/2014/chart" uri="{C3380CC4-5D6E-409C-BE32-E72D297353CC}">
              <c16:uniqueId val="{00000001-4346-4D06-8A56-B1607393E954}"/>
            </c:ext>
          </c:extLst>
        </c:ser>
        <c:dLbls>
          <c:showLegendKey val="0"/>
          <c:showVal val="0"/>
          <c:showCatName val="0"/>
          <c:showSerName val="0"/>
          <c:showPercent val="0"/>
          <c:showBubbleSize val="0"/>
        </c:dLbls>
        <c:marker val="1"/>
        <c:smooth val="0"/>
        <c:axId val="26427712"/>
        <c:axId val="2034854528"/>
      </c:lineChart>
      <c:catAx>
        <c:axId val="26427712"/>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2034854528"/>
        <c:crosses val="autoZero"/>
        <c:auto val="1"/>
        <c:lblAlgn val="ctr"/>
        <c:lblOffset val="100"/>
        <c:noMultiLvlLbl val="0"/>
      </c:catAx>
      <c:valAx>
        <c:axId val="2034854528"/>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64277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barChart>
        <c:barDir val="col"/>
        <c:grouping val="clustered"/>
        <c:varyColors val="0"/>
        <c:ser>
          <c:idx val="0"/>
          <c:order val="0"/>
          <c:tx>
            <c:v/>
          </c:tx>
          <c:spPr>
            <a:solidFill>
              <a:srgbClr val="C0C0C0"/>
            </a:solidFill>
            <a:ln w="3175">
              <a:solidFill>
                <a:srgbClr val="000000"/>
              </a:solidFill>
              <a:prstDash val="solid"/>
            </a:ln>
          </c:spPr>
          <c:invertIfNegative val="0"/>
          <c:errBars>
            <c:errBarType val="both"/>
            <c:errValType val="cust"/>
            <c:noEndCap val="0"/>
            <c:plus>
              <c:numLit>
                <c:formatCode>General</c:formatCode>
                <c:ptCount val="3"/>
                <c:pt idx="0">
                  <c:v>0.14930549132031956</c:v>
                </c:pt>
                <c:pt idx="1">
                  <c:v>0.14570723987112899</c:v>
                </c:pt>
                <c:pt idx="2">
                  <c:v>0.18519066988628197</c:v>
                </c:pt>
              </c:numLit>
            </c:plus>
            <c:minus>
              <c:numLit>
                <c:formatCode>General</c:formatCode>
                <c:ptCount val="3"/>
                <c:pt idx="0">
                  <c:v>0.14930549132031956</c:v>
                </c:pt>
                <c:pt idx="1">
                  <c:v>0.14570723987112899</c:v>
                </c:pt>
                <c:pt idx="2">
                  <c:v>0.18519066988628197</c:v>
                </c:pt>
              </c:numLit>
            </c:minus>
          </c:errBars>
          <c:cat>
            <c:strRef>
              <c:f>XLSTAT_20201115_155221_1_HID!$B$3:$B$5</c:f>
              <c:strCache>
                <c:ptCount val="3"/>
                <c:pt idx="0">
                  <c:v>Ardbeg</c:v>
                </c:pt>
                <c:pt idx="1">
                  <c:v>Bowmore</c:v>
                </c:pt>
                <c:pt idx="2">
                  <c:v>Macallan</c:v>
                </c:pt>
              </c:strCache>
            </c:strRef>
          </c:cat>
          <c:val>
            <c:numRef>
              <c:f>XLSTAT_20201115_155221_1_HID!$C$3:$C$5</c:f>
              <c:numCache>
                <c:formatCode>0.000</c:formatCode>
                <c:ptCount val="3"/>
                <c:pt idx="0">
                  <c:v>94.548500000000047</c:v>
                </c:pt>
                <c:pt idx="1">
                  <c:v>94.930476190476185</c:v>
                </c:pt>
                <c:pt idx="2">
                  <c:v>94.613076923076974</c:v>
                </c:pt>
              </c:numCache>
            </c:numRef>
          </c:val>
          <c:extLst>
            <c:ext xmlns:c16="http://schemas.microsoft.com/office/drawing/2014/chart" uri="{C3380CC4-5D6E-409C-BE32-E72D297353CC}">
              <c16:uniqueId val="{00000001-86F8-474E-AFD9-1865510F5D63}"/>
            </c:ext>
          </c:extLst>
        </c:ser>
        <c:dLbls>
          <c:showLegendKey val="0"/>
          <c:showVal val="0"/>
          <c:showCatName val="0"/>
          <c:showSerName val="0"/>
          <c:showPercent val="0"/>
          <c:showBubbleSize val="0"/>
        </c:dLbls>
        <c:gapWidth val="200"/>
        <c:axId val="26430112"/>
        <c:axId val="2034848288"/>
      </c:barChart>
      <c:catAx>
        <c:axId val="26430112"/>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2034848288"/>
        <c:crosses val="autoZero"/>
        <c:auto val="1"/>
        <c:lblAlgn val="ctr"/>
        <c:lblOffset val="100"/>
        <c:noMultiLvlLbl val="0"/>
      </c:catAx>
      <c:valAx>
        <c:axId val="2034848288"/>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6430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Summary (LS means) - Distillery</a:t>
            </a:r>
          </a:p>
        </c:rich>
      </c:tx>
      <c:overlay val="0"/>
    </c:title>
    <c:autoTitleDeleted val="0"/>
    <c:plotArea>
      <c:layout/>
      <c:barChart>
        <c:barDir val="col"/>
        <c:grouping val="clustered"/>
        <c:varyColors val="0"/>
        <c:ser>
          <c:idx val="0"/>
          <c:order val="0"/>
          <c:tx>
            <c:v>Bowmore</c:v>
          </c:tx>
          <c:spPr>
            <a:solidFill>
              <a:srgbClr val="FF0000"/>
            </a:solidFill>
            <a:ln w="12700">
              <a:solidFill>
                <a:srgbClr val="FF0000"/>
              </a:solidFill>
              <a:prstDash val="solid"/>
            </a:ln>
          </c:spPr>
          <c:invertIfNegative val="0"/>
          <c:dLbls>
            <c:dLbl>
              <c:idx val="0"/>
              <c:tx>
                <c:rich>
                  <a:bodyPr/>
                  <a:lstStyle/>
                  <a:p>
                    <a:r>
                      <a:rPr lang="en-US"/>
                      <a:t>B</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73B3-4596-8549-FDFE051C3C6B}"/>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Top 3'!$C$255</c:f>
              <c:strCache>
                <c:ptCount val="1"/>
                <c:pt idx="0">
                  <c:v>Reviewer Rating (0-100)_Clean</c:v>
                </c:pt>
              </c:strCache>
            </c:strRef>
          </c:cat>
          <c:val>
            <c:numRef>
              <c:f>'ANOVA Top 3'!$C$256</c:f>
              <c:numCache>
                <c:formatCode>0.000</c:formatCode>
                <c:ptCount val="1"/>
                <c:pt idx="0">
                  <c:v>94.930476190476185</c:v>
                </c:pt>
              </c:numCache>
            </c:numRef>
          </c:val>
          <c:extLst>
            <c:ext xmlns:c16="http://schemas.microsoft.com/office/drawing/2014/chart" uri="{C3380CC4-5D6E-409C-BE32-E72D297353CC}">
              <c16:uniqueId val="{00000001-73B3-4596-8549-FDFE051C3C6B}"/>
            </c:ext>
          </c:extLst>
        </c:ser>
        <c:ser>
          <c:idx val="1"/>
          <c:order val="1"/>
          <c:tx>
            <c:v>Macallan</c:v>
          </c:tx>
          <c:spPr>
            <a:solidFill>
              <a:srgbClr val="003CE6"/>
            </a:solidFill>
            <a:ln w="12700">
              <a:solidFill>
                <a:srgbClr val="003CE6"/>
              </a:solidFill>
              <a:prstDash val="solid"/>
            </a:ln>
          </c:spPr>
          <c:invertIfNegative val="0"/>
          <c:dLbls>
            <c:dLbl>
              <c:idx val="0"/>
              <c:tx>
                <c:rich>
                  <a:bodyPr/>
                  <a:lstStyle/>
                  <a:p>
                    <a:r>
                      <a:rPr lang="en-US"/>
                      <a:t>A</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73B3-4596-8549-FDFE051C3C6B}"/>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Top 3'!$C$255</c:f>
              <c:strCache>
                <c:ptCount val="1"/>
                <c:pt idx="0">
                  <c:v>Reviewer Rating (0-100)_Clean</c:v>
                </c:pt>
              </c:strCache>
            </c:strRef>
          </c:cat>
          <c:val>
            <c:numRef>
              <c:f>'ANOVA Top 3'!$C$257</c:f>
              <c:numCache>
                <c:formatCode>0.000</c:formatCode>
                <c:ptCount val="1"/>
                <c:pt idx="0">
                  <c:v>94.613076923076974</c:v>
                </c:pt>
              </c:numCache>
            </c:numRef>
          </c:val>
          <c:extLst>
            <c:ext xmlns:c16="http://schemas.microsoft.com/office/drawing/2014/chart" uri="{C3380CC4-5D6E-409C-BE32-E72D297353CC}">
              <c16:uniqueId val="{00000003-73B3-4596-8549-FDFE051C3C6B}"/>
            </c:ext>
          </c:extLst>
        </c:ser>
        <c:ser>
          <c:idx val="2"/>
          <c:order val="2"/>
          <c:tx>
            <c:v>Ardbeg</c:v>
          </c:tx>
          <c:spPr>
            <a:solidFill>
              <a:srgbClr val="007800"/>
            </a:solidFill>
            <a:ln w="12700">
              <a:solidFill>
                <a:srgbClr val="007800"/>
              </a:solidFill>
              <a:prstDash val="solid"/>
            </a:ln>
          </c:spPr>
          <c:invertIfNegative val="0"/>
          <c:dLbls>
            <c:dLbl>
              <c:idx val="0"/>
              <c:tx>
                <c:rich>
                  <a:bodyPr/>
                  <a:lstStyle/>
                  <a:p>
                    <a:r>
                      <a:rPr lang="en-US"/>
                      <a:t>A</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73B3-4596-8549-FDFE051C3C6B}"/>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Top 3'!$C$255</c:f>
              <c:strCache>
                <c:ptCount val="1"/>
                <c:pt idx="0">
                  <c:v>Reviewer Rating (0-100)_Clean</c:v>
                </c:pt>
              </c:strCache>
            </c:strRef>
          </c:cat>
          <c:val>
            <c:numRef>
              <c:f>'ANOVA Top 3'!$C$258</c:f>
              <c:numCache>
                <c:formatCode>0.000</c:formatCode>
                <c:ptCount val="1"/>
                <c:pt idx="0">
                  <c:v>94.548500000000047</c:v>
                </c:pt>
              </c:numCache>
            </c:numRef>
          </c:val>
          <c:extLst>
            <c:ext xmlns:c16="http://schemas.microsoft.com/office/drawing/2014/chart" uri="{C3380CC4-5D6E-409C-BE32-E72D297353CC}">
              <c16:uniqueId val="{00000005-73B3-4596-8549-FDFE051C3C6B}"/>
            </c:ext>
          </c:extLst>
        </c:ser>
        <c:dLbls>
          <c:showLegendKey val="0"/>
          <c:showVal val="0"/>
          <c:showCatName val="0"/>
          <c:showSerName val="0"/>
          <c:showPercent val="0"/>
          <c:showBubbleSize val="0"/>
        </c:dLbls>
        <c:gapWidth val="70"/>
        <c:axId val="26429312"/>
        <c:axId val="2034851200"/>
      </c:barChart>
      <c:catAx>
        <c:axId val="26429312"/>
        <c:scaling>
          <c:orientation val="minMax"/>
        </c:scaling>
        <c:delete val="0"/>
        <c:axPos val="b"/>
        <c:title>
          <c:tx>
            <c:rich>
              <a:bodyPr/>
              <a:lstStyle/>
              <a:p>
                <a:pPr>
                  <a:defRPr sz="800" b="0">
                    <a:latin typeface="Arial"/>
                    <a:ea typeface="Arial"/>
                    <a:cs typeface="Arial"/>
                  </a:defRPr>
                </a:pPr>
                <a:r>
                  <a:rPr lang="en-US"/>
                  <a:t>Dependent variables</a:t>
                </a:r>
              </a:p>
            </c:rich>
          </c:tx>
          <c:overlay val="0"/>
        </c:title>
        <c:numFmt formatCode="General" sourceLinked="0"/>
        <c:majorTickMark val="cross"/>
        <c:minorTickMark val="none"/>
        <c:tickLblPos val="nextTo"/>
        <c:txPr>
          <a:bodyPr rot="0" vert="horz"/>
          <a:lstStyle/>
          <a:p>
            <a:pPr>
              <a:defRPr sz="700" b="1"/>
            </a:pPr>
            <a:endParaRPr lang="en-US"/>
          </a:p>
        </c:txPr>
        <c:crossAx val="2034851200"/>
        <c:crosses val="autoZero"/>
        <c:auto val="1"/>
        <c:lblAlgn val="ctr"/>
        <c:lblOffset val="100"/>
        <c:noMultiLvlLbl val="0"/>
      </c:catAx>
      <c:valAx>
        <c:axId val="2034851200"/>
        <c:scaling>
          <c:orientation val="minMax"/>
        </c:scaling>
        <c:delete val="0"/>
        <c:axPos val="l"/>
        <c:title>
          <c:tx>
            <c:rich>
              <a:bodyPr/>
              <a:lstStyle/>
              <a:p>
                <a:pPr>
                  <a:defRPr sz="800" b="0">
                    <a:latin typeface="Arial"/>
                    <a:ea typeface="Arial"/>
                    <a:cs typeface="Arial"/>
                  </a:defRPr>
                </a:pPr>
                <a:r>
                  <a:rPr lang="en-US"/>
                  <a:t>LS means</a:t>
                </a:r>
              </a:p>
            </c:rich>
          </c:tx>
          <c:overlay val="0"/>
        </c:title>
        <c:numFmt formatCode="General" sourceLinked="0"/>
        <c:majorTickMark val="cross"/>
        <c:minorTickMark val="none"/>
        <c:tickLblPos val="nextTo"/>
        <c:txPr>
          <a:bodyPr/>
          <a:lstStyle/>
          <a:p>
            <a:pPr>
              <a:defRPr sz="700"/>
            </a:pPr>
            <a:endParaRPr lang="en-US"/>
          </a:p>
        </c:txPr>
        <c:crossAx val="26429312"/>
        <c:crosses val="autoZero"/>
        <c:crossBetween val="between"/>
      </c:valAx>
      <c:spPr>
        <a:ln>
          <a:solidFill>
            <a:srgbClr val="C0C0C0"/>
          </a:solidFill>
          <a:prstDash val="solid"/>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Box plots (Reviewer Rating (0-100)_Clean)</a:t>
            </a:r>
          </a:p>
        </c:rich>
      </c:tx>
      <c:overlay val="0"/>
    </c:title>
    <c:autoTitleDeleted val="0"/>
    <c:plotArea>
      <c:layout/>
      <c:scatterChart>
        <c:scatterStyle val="lineMarker"/>
        <c:varyColors val="0"/>
        <c:ser>
          <c:idx val="0"/>
          <c:order val="0"/>
          <c:tx>
            <c:v>Mean</c:v>
          </c:tx>
          <c:spPr>
            <a:ln w="19050">
              <a:noFill/>
            </a:ln>
            <a:effectLst/>
          </c:spPr>
          <c:marker>
            <c:symbol val="plus"/>
            <c:size val="8"/>
            <c:spPr>
              <a:noFill/>
              <a:ln>
                <a:solidFill>
                  <a:srgbClr val="FF3737"/>
                </a:solidFill>
                <a:prstDash val="solid"/>
              </a:ln>
            </c:spPr>
          </c:marker>
          <c:xVal>
            <c:numLit>
              <c:formatCode>General</c:formatCode>
              <c:ptCount val="5"/>
              <c:pt idx="0">
                <c:v>1</c:v>
              </c:pt>
              <c:pt idx="1">
                <c:v>2</c:v>
              </c:pt>
              <c:pt idx="2">
                <c:v>3</c:v>
              </c:pt>
              <c:pt idx="3">
                <c:v>4</c:v>
              </c:pt>
              <c:pt idx="4">
                <c:v>5</c:v>
              </c:pt>
            </c:numLit>
          </c:xVal>
          <c:yVal>
            <c:numLit>
              <c:formatCode>General</c:formatCode>
              <c:ptCount val="5"/>
              <c:pt idx="0">
                <c:v>94.548500000000018</c:v>
              </c:pt>
              <c:pt idx="1">
                <c:v>94.930476190476199</c:v>
              </c:pt>
              <c:pt idx="2">
                <c:v>95.29</c:v>
              </c:pt>
              <c:pt idx="3">
                <c:v>94.613076923076903</c:v>
              </c:pt>
              <c:pt idx="4">
                <c:v>94.983999999999995</c:v>
              </c:pt>
            </c:numLit>
          </c:yVal>
          <c:smooth val="0"/>
          <c:extLst>
            <c:ext xmlns:c16="http://schemas.microsoft.com/office/drawing/2014/chart" uri="{C3380CC4-5D6E-409C-BE32-E72D297353CC}">
              <c16:uniqueId val="{00000001-BF93-4929-81F2-08648B4A5EED}"/>
            </c:ext>
          </c:extLst>
        </c:ser>
        <c:ser>
          <c:idx val="1"/>
          <c:order val="1"/>
          <c:tx>
            <c:v>Minimum/Maximum</c:v>
          </c:tx>
          <c:spPr>
            <a:ln w="19050">
              <a:noFill/>
            </a:ln>
            <a:effectLst/>
          </c:spPr>
          <c:marker>
            <c:symbol val="diamond"/>
            <c:size val="3"/>
            <c:spPr>
              <a:solidFill>
                <a:srgbClr val="000000"/>
              </a:solidFill>
              <a:ln>
                <a:solidFill>
                  <a:srgbClr val="000000"/>
                </a:solidFill>
                <a:prstDash val="solid"/>
              </a:ln>
            </c:spPr>
          </c:marker>
          <c:xVal>
            <c:numLit>
              <c:formatCode>General</c:formatCode>
              <c:ptCount val="10"/>
              <c:pt idx="0">
                <c:v>1</c:v>
              </c:pt>
              <c:pt idx="1">
                <c:v>1</c:v>
              </c:pt>
              <c:pt idx="2">
                <c:v>2</c:v>
              </c:pt>
              <c:pt idx="3">
                <c:v>2</c:v>
              </c:pt>
              <c:pt idx="4">
                <c:v>3</c:v>
              </c:pt>
              <c:pt idx="5">
                <c:v>3</c:v>
              </c:pt>
              <c:pt idx="6">
                <c:v>4</c:v>
              </c:pt>
              <c:pt idx="7">
                <c:v>4</c:v>
              </c:pt>
              <c:pt idx="8">
                <c:v>5</c:v>
              </c:pt>
              <c:pt idx="9">
                <c:v>5</c:v>
              </c:pt>
            </c:numLit>
          </c:xVal>
          <c:yVal>
            <c:numLit>
              <c:formatCode>General</c:formatCode>
              <c:ptCount val="10"/>
              <c:pt idx="0">
                <c:v>94.25</c:v>
              </c:pt>
              <c:pt idx="1">
                <c:v>95.41</c:v>
              </c:pt>
              <c:pt idx="2">
                <c:v>94.26</c:v>
              </c:pt>
              <c:pt idx="3">
                <c:v>96.08</c:v>
              </c:pt>
              <c:pt idx="4">
                <c:v>94.44</c:v>
              </c:pt>
              <c:pt idx="5">
                <c:v>96.34</c:v>
              </c:pt>
              <c:pt idx="6">
                <c:v>94.25</c:v>
              </c:pt>
              <c:pt idx="7">
                <c:v>95.31</c:v>
              </c:pt>
              <c:pt idx="8">
                <c:v>94.26</c:v>
              </c:pt>
              <c:pt idx="9">
                <c:v>95.61</c:v>
              </c:pt>
            </c:numLit>
          </c:yVal>
          <c:smooth val="0"/>
          <c:extLst>
            <c:ext xmlns:c16="http://schemas.microsoft.com/office/drawing/2014/chart" uri="{C3380CC4-5D6E-409C-BE32-E72D297353CC}">
              <c16:uniqueId val="{00000002-BF93-4929-81F2-08648B4A5EED}"/>
            </c:ext>
          </c:extLst>
        </c:ser>
        <c:ser>
          <c:idx val="2"/>
          <c:order val="2"/>
          <c:tx>
            <c:v/>
          </c:tx>
          <c:spPr>
            <a:ln w="6350">
              <a:solidFill>
                <a:srgbClr val="A7DA74"/>
              </a:solidFill>
              <a:prstDash val="solid"/>
            </a:ln>
            <a:effectLst/>
          </c:spPr>
          <c:marker>
            <c:symbol val="none"/>
          </c:marker>
          <c:xVal>
            <c:numRef>
              <c:f>'Box Plots 5+'!xdata1</c:f>
              <c:numCache>
                <c:formatCode>General</c:formatCode>
                <c:ptCount val="700"/>
                <c:pt idx="0">
                  <c:v>1.25</c:v>
                </c:pt>
                <c:pt idx="1">
                  <c:v>1.2492846924177397</c:v>
                </c:pt>
                <c:pt idx="2">
                  <c:v>1.2485693848354793</c:v>
                </c:pt>
                <c:pt idx="3">
                  <c:v>1.2478540772532187</c:v>
                </c:pt>
                <c:pt idx="4">
                  <c:v>1.2471387696709584</c:v>
                </c:pt>
                <c:pt idx="5">
                  <c:v>1.246423462088698</c:v>
                </c:pt>
                <c:pt idx="6">
                  <c:v>1.2457081545064377</c:v>
                </c:pt>
                <c:pt idx="7">
                  <c:v>1.2449928469241771</c:v>
                </c:pt>
                <c:pt idx="8">
                  <c:v>1.2442775393419168</c:v>
                </c:pt>
                <c:pt idx="9">
                  <c:v>1.2435622317596564</c:v>
                </c:pt>
                <c:pt idx="10">
                  <c:v>1.2428469241773961</c:v>
                </c:pt>
                <c:pt idx="11">
                  <c:v>1.2421316165951355</c:v>
                </c:pt>
                <c:pt idx="12">
                  <c:v>1.2414163090128751</c:v>
                </c:pt>
                <c:pt idx="13">
                  <c:v>1.2407010014306148</c:v>
                </c:pt>
                <c:pt idx="14">
                  <c:v>1.2399856938483544</c:v>
                </c:pt>
                <c:pt idx="15">
                  <c:v>1.2392703862660941</c:v>
                </c:pt>
                <c:pt idx="16">
                  <c:v>1.2385550786838335</c:v>
                </c:pt>
                <c:pt idx="17">
                  <c:v>1.2378397711015732</c:v>
                </c:pt>
                <c:pt idx="18">
                  <c:v>1.2371244635193128</c:v>
                </c:pt>
                <c:pt idx="19">
                  <c:v>1.2364091559370525</c:v>
                </c:pt>
                <c:pt idx="20">
                  <c:v>1.2356938483547919</c:v>
                </c:pt>
                <c:pt idx="21">
                  <c:v>1.2349785407725316</c:v>
                </c:pt>
                <c:pt idx="22">
                  <c:v>1.2342632331902712</c:v>
                </c:pt>
                <c:pt idx="23">
                  <c:v>1.2335479256080109</c:v>
                </c:pt>
                <c:pt idx="24">
                  <c:v>1.2328326180257505</c:v>
                </c:pt>
                <c:pt idx="25">
                  <c:v>1.2321173104434899</c:v>
                </c:pt>
                <c:pt idx="26">
                  <c:v>1.2314020028612296</c:v>
                </c:pt>
                <c:pt idx="27">
                  <c:v>1.2306866952789692</c:v>
                </c:pt>
                <c:pt idx="28">
                  <c:v>1.2299713876967089</c:v>
                </c:pt>
                <c:pt idx="29">
                  <c:v>1.2292560801144483</c:v>
                </c:pt>
                <c:pt idx="30">
                  <c:v>1.228540772532188</c:v>
                </c:pt>
                <c:pt idx="31">
                  <c:v>1.2278254649499276</c:v>
                </c:pt>
                <c:pt idx="32">
                  <c:v>1.2271101573676673</c:v>
                </c:pt>
                <c:pt idx="33">
                  <c:v>1.2263948497854067</c:v>
                </c:pt>
                <c:pt idx="34">
                  <c:v>1.2256795422031463</c:v>
                </c:pt>
                <c:pt idx="35">
                  <c:v>1.224964234620886</c:v>
                </c:pt>
                <c:pt idx="36">
                  <c:v>1.2242489270386256</c:v>
                </c:pt>
                <c:pt idx="37">
                  <c:v>1.2235336194563653</c:v>
                </c:pt>
                <c:pt idx="38">
                  <c:v>1.2228183118741047</c:v>
                </c:pt>
                <c:pt idx="39">
                  <c:v>1.2221030042918444</c:v>
                </c:pt>
                <c:pt idx="40">
                  <c:v>1.221387696709584</c:v>
                </c:pt>
                <c:pt idx="41">
                  <c:v>1.2206723891273237</c:v>
                </c:pt>
                <c:pt idx="42">
                  <c:v>1.2199570815450631</c:v>
                </c:pt>
                <c:pt idx="43">
                  <c:v>1.2192417739628028</c:v>
                </c:pt>
                <c:pt idx="44">
                  <c:v>1.2185264663805424</c:v>
                </c:pt>
                <c:pt idx="45">
                  <c:v>1.2178111587982821</c:v>
                </c:pt>
                <c:pt idx="46">
                  <c:v>1.2170958512160217</c:v>
                </c:pt>
                <c:pt idx="47">
                  <c:v>1.2163805436337611</c:v>
                </c:pt>
                <c:pt idx="48">
                  <c:v>1.2156652360515008</c:v>
                </c:pt>
                <c:pt idx="49">
                  <c:v>1.2149499284692404</c:v>
                </c:pt>
                <c:pt idx="50">
                  <c:v>1.2142346208869801</c:v>
                </c:pt>
                <c:pt idx="51">
                  <c:v>1.2135193133047195</c:v>
                </c:pt>
                <c:pt idx="52">
                  <c:v>1.2128040057224592</c:v>
                </c:pt>
                <c:pt idx="53">
                  <c:v>1.2120886981401988</c:v>
                </c:pt>
                <c:pt idx="54">
                  <c:v>1.2113733905579385</c:v>
                </c:pt>
                <c:pt idx="55">
                  <c:v>1.2106580829756779</c:v>
                </c:pt>
                <c:pt idx="56">
                  <c:v>1.2099427753934175</c:v>
                </c:pt>
                <c:pt idx="57">
                  <c:v>1.2092274678111572</c:v>
                </c:pt>
                <c:pt idx="58">
                  <c:v>1.2085121602288968</c:v>
                </c:pt>
                <c:pt idx="59">
                  <c:v>1.2077968526466365</c:v>
                </c:pt>
                <c:pt idx="60">
                  <c:v>1.2070815450643759</c:v>
                </c:pt>
                <c:pt idx="61">
                  <c:v>1.2063662374821156</c:v>
                </c:pt>
                <c:pt idx="62">
                  <c:v>1.2056509298998552</c:v>
                </c:pt>
                <c:pt idx="63">
                  <c:v>1.2049356223175949</c:v>
                </c:pt>
                <c:pt idx="64">
                  <c:v>1.2042203147353343</c:v>
                </c:pt>
                <c:pt idx="65">
                  <c:v>1.203505007153074</c:v>
                </c:pt>
                <c:pt idx="66">
                  <c:v>1.2027896995708136</c:v>
                </c:pt>
                <c:pt idx="67">
                  <c:v>1.2020743919885533</c:v>
                </c:pt>
                <c:pt idx="68">
                  <c:v>1.2013590844062927</c:v>
                </c:pt>
                <c:pt idx="69">
                  <c:v>1.2006437768240323</c:v>
                </c:pt>
                <c:pt idx="70">
                  <c:v>1.199928469241772</c:v>
                </c:pt>
                <c:pt idx="71">
                  <c:v>1.1992131616595116</c:v>
                </c:pt>
                <c:pt idx="72">
                  <c:v>1.1984978540772513</c:v>
                </c:pt>
                <c:pt idx="73">
                  <c:v>1.1977825464949907</c:v>
                </c:pt>
                <c:pt idx="74">
                  <c:v>1.1970672389127304</c:v>
                </c:pt>
                <c:pt idx="75">
                  <c:v>1.19635193133047</c:v>
                </c:pt>
                <c:pt idx="76">
                  <c:v>1.1956366237482097</c:v>
                </c:pt>
                <c:pt idx="77">
                  <c:v>1.1949213161659491</c:v>
                </c:pt>
                <c:pt idx="78">
                  <c:v>1.1942060085836887</c:v>
                </c:pt>
                <c:pt idx="79">
                  <c:v>1.1934907010014284</c:v>
                </c:pt>
                <c:pt idx="80">
                  <c:v>1.1927753934191681</c:v>
                </c:pt>
                <c:pt idx="81">
                  <c:v>1.1920600858369077</c:v>
                </c:pt>
                <c:pt idx="82">
                  <c:v>1.1913447782546471</c:v>
                </c:pt>
                <c:pt idx="83">
                  <c:v>1.1906294706723868</c:v>
                </c:pt>
                <c:pt idx="84">
                  <c:v>1.1899141630901264</c:v>
                </c:pt>
                <c:pt idx="85">
                  <c:v>1.1891988555078661</c:v>
                </c:pt>
                <c:pt idx="86">
                  <c:v>1.1884835479256055</c:v>
                </c:pt>
                <c:pt idx="87">
                  <c:v>1.1877682403433452</c:v>
                </c:pt>
                <c:pt idx="88">
                  <c:v>1.1870529327610848</c:v>
                </c:pt>
                <c:pt idx="89">
                  <c:v>1.1863376251788245</c:v>
                </c:pt>
                <c:pt idx="90">
                  <c:v>1.1856223175965641</c:v>
                </c:pt>
                <c:pt idx="91">
                  <c:v>1.1849070100143035</c:v>
                </c:pt>
                <c:pt idx="92">
                  <c:v>1.1841917024320432</c:v>
                </c:pt>
                <c:pt idx="93">
                  <c:v>1.1834763948497828</c:v>
                </c:pt>
                <c:pt idx="94">
                  <c:v>1.1827610872675225</c:v>
                </c:pt>
                <c:pt idx="95">
                  <c:v>1.1820457796852619</c:v>
                </c:pt>
                <c:pt idx="96">
                  <c:v>1.1813304721030016</c:v>
                </c:pt>
                <c:pt idx="97">
                  <c:v>1.1806151645207412</c:v>
                </c:pt>
                <c:pt idx="98">
                  <c:v>1.1798998569384809</c:v>
                </c:pt>
                <c:pt idx="99">
                  <c:v>1.1791845493562203</c:v>
                </c:pt>
                <c:pt idx="100">
                  <c:v>1.17846924177396</c:v>
                </c:pt>
                <c:pt idx="101">
                  <c:v>1.1777539341916996</c:v>
                </c:pt>
                <c:pt idx="102">
                  <c:v>1.1770386266094393</c:v>
                </c:pt>
                <c:pt idx="103">
                  <c:v>1.1763233190271789</c:v>
                </c:pt>
                <c:pt idx="104">
                  <c:v>1.1756080114449183</c:v>
                </c:pt>
                <c:pt idx="105">
                  <c:v>1.174892703862658</c:v>
                </c:pt>
                <c:pt idx="106">
                  <c:v>1.1741773962803976</c:v>
                </c:pt>
                <c:pt idx="107">
                  <c:v>1.1734620886981373</c:v>
                </c:pt>
                <c:pt idx="108">
                  <c:v>1.1727467811158767</c:v>
                </c:pt>
                <c:pt idx="109">
                  <c:v>1.1720314735336164</c:v>
                </c:pt>
                <c:pt idx="110">
                  <c:v>1.171316165951356</c:v>
                </c:pt>
                <c:pt idx="111">
                  <c:v>1.1706008583690957</c:v>
                </c:pt>
                <c:pt idx="112">
                  <c:v>1.1698855507868351</c:v>
                </c:pt>
                <c:pt idx="113">
                  <c:v>1.1691702432045747</c:v>
                </c:pt>
                <c:pt idx="114">
                  <c:v>1.1684549356223144</c:v>
                </c:pt>
                <c:pt idx="115">
                  <c:v>1.167739628040054</c:v>
                </c:pt>
                <c:pt idx="116">
                  <c:v>1.1670243204577937</c:v>
                </c:pt>
                <c:pt idx="117">
                  <c:v>1.1663090128755331</c:v>
                </c:pt>
                <c:pt idx="118">
                  <c:v>1.1655937052932728</c:v>
                </c:pt>
                <c:pt idx="119">
                  <c:v>1.1648783977110124</c:v>
                </c:pt>
                <c:pt idx="120">
                  <c:v>1.1641630901287521</c:v>
                </c:pt>
                <c:pt idx="121">
                  <c:v>1.1634477825464915</c:v>
                </c:pt>
                <c:pt idx="122">
                  <c:v>1.1627324749642312</c:v>
                </c:pt>
                <c:pt idx="123">
                  <c:v>1.1620171673819708</c:v>
                </c:pt>
                <c:pt idx="124">
                  <c:v>1.1613018597997105</c:v>
                </c:pt>
                <c:pt idx="125">
                  <c:v>1.1605865522174499</c:v>
                </c:pt>
                <c:pt idx="126">
                  <c:v>1.1598712446351895</c:v>
                </c:pt>
                <c:pt idx="127">
                  <c:v>1.1591559370529292</c:v>
                </c:pt>
                <c:pt idx="128">
                  <c:v>1.1584406294706688</c:v>
                </c:pt>
                <c:pt idx="129">
                  <c:v>1.1577253218884085</c:v>
                </c:pt>
                <c:pt idx="130">
                  <c:v>1.1570100143061479</c:v>
                </c:pt>
                <c:pt idx="131">
                  <c:v>1.1562947067238876</c:v>
                </c:pt>
                <c:pt idx="132">
                  <c:v>1.1555793991416272</c:v>
                </c:pt>
                <c:pt idx="133">
                  <c:v>1.1548640915593669</c:v>
                </c:pt>
                <c:pt idx="134">
                  <c:v>1.1541487839771063</c:v>
                </c:pt>
                <c:pt idx="135">
                  <c:v>1.1534334763948459</c:v>
                </c:pt>
                <c:pt idx="136">
                  <c:v>1.1527181688125856</c:v>
                </c:pt>
                <c:pt idx="137">
                  <c:v>1.1520028612303252</c:v>
                </c:pt>
                <c:pt idx="138">
                  <c:v>1.1512875536480649</c:v>
                </c:pt>
                <c:pt idx="139">
                  <c:v>1.1505722460658043</c:v>
                </c:pt>
                <c:pt idx="140">
                  <c:v>1.149856938483544</c:v>
                </c:pt>
                <c:pt idx="141">
                  <c:v>1.1491416309012836</c:v>
                </c:pt>
                <c:pt idx="142">
                  <c:v>1.1484263233190233</c:v>
                </c:pt>
                <c:pt idx="143">
                  <c:v>1.1477110157367627</c:v>
                </c:pt>
                <c:pt idx="144">
                  <c:v>1.1469957081545024</c:v>
                </c:pt>
                <c:pt idx="145">
                  <c:v>1.146280400572242</c:v>
                </c:pt>
                <c:pt idx="146">
                  <c:v>1.1455650929899817</c:v>
                </c:pt>
                <c:pt idx="147">
                  <c:v>1.1448497854077213</c:v>
                </c:pt>
                <c:pt idx="148">
                  <c:v>1.1441344778254607</c:v>
                </c:pt>
                <c:pt idx="149">
                  <c:v>1.1434191702432004</c:v>
                </c:pt>
                <c:pt idx="150">
                  <c:v>1.14270386266094</c:v>
                </c:pt>
                <c:pt idx="151">
                  <c:v>1.1419885550786797</c:v>
                </c:pt>
                <c:pt idx="152">
                  <c:v>1.1412732474964191</c:v>
                </c:pt>
                <c:pt idx="153">
                  <c:v>1.1405579399141588</c:v>
                </c:pt>
                <c:pt idx="154">
                  <c:v>1.1398426323318984</c:v>
                </c:pt>
                <c:pt idx="155">
                  <c:v>1.1391273247496381</c:v>
                </c:pt>
                <c:pt idx="156">
                  <c:v>1.1384120171673775</c:v>
                </c:pt>
                <c:pt idx="157">
                  <c:v>1.1376967095851171</c:v>
                </c:pt>
                <c:pt idx="158">
                  <c:v>1.1369814020028568</c:v>
                </c:pt>
                <c:pt idx="159">
                  <c:v>1.1362660944205965</c:v>
                </c:pt>
                <c:pt idx="160">
                  <c:v>1.1355507868383361</c:v>
                </c:pt>
                <c:pt idx="161">
                  <c:v>1.1348354792560755</c:v>
                </c:pt>
                <c:pt idx="162">
                  <c:v>1.1341201716738152</c:v>
                </c:pt>
                <c:pt idx="163">
                  <c:v>1.1334048640915548</c:v>
                </c:pt>
                <c:pt idx="164">
                  <c:v>1.1326895565092945</c:v>
                </c:pt>
                <c:pt idx="165">
                  <c:v>1.1319742489270339</c:v>
                </c:pt>
                <c:pt idx="166">
                  <c:v>1.1312589413447736</c:v>
                </c:pt>
                <c:pt idx="167">
                  <c:v>1.1305436337625132</c:v>
                </c:pt>
                <c:pt idx="168">
                  <c:v>1.1298283261802529</c:v>
                </c:pt>
                <c:pt idx="169">
                  <c:v>1.1291130185979923</c:v>
                </c:pt>
                <c:pt idx="170">
                  <c:v>1.1283977110157319</c:v>
                </c:pt>
                <c:pt idx="171">
                  <c:v>1.1276824034334716</c:v>
                </c:pt>
                <c:pt idx="172">
                  <c:v>1.1269670958512112</c:v>
                </c:pt>
                <c:pt idx="173">
                  <c:v>1.1262517882689509</c:v>
                </c:pt>
                <c:pt idx="174">
                  <c:v>1.1255364806866903</c:v>
                </c:pt>
                <c:pt idx="175">
                  <c:v>1.12482117310443</c:v>
                </c:pt>
                <c:pt idx="176">
                  <c:v>1.1241058655221696</c:v>
                </c:pt>
                <c:pt idx="177">
                  <c:v>1.1233905579399093</c:v>
                </c:pt>
                <c:pt idx="178">
                  <c:v>1.1226752503576487</c:v>
                </c:pt>
                <c:pt idx="179">
                  <c:v>1.1219599427753884</c:v>
                </c:pt>
                <c:pt idx="180">
                  <c:v>1.121244635193128</c:v>
                </c:pt>
                <c:pt idx="181">
                  <c:v>1.1205293276108677</c:v>
                </c:pt>
                <c:pt idx="182">
                  <c:v>1.1198140200286071</c:v>
                </c:pt>
                <c:pt idx="183">
                  <c:v>1.1190987124463467</c:v>
                </c:pt>
                <c:pt idx="184">
                  <c:v>1.1183834048640864</c:v>
                </c:pt>
                <c:pt idx="185">
                  <c:v>1.117668097281826</c:v>
                </c:pt>
                <c:pt idx="186">
                  <c:v>1.1169527896995657</c:v>
                </c:pt>
                <c:pt idx="187">
                  <c:v>1.1162374821173051</c:v>
                </c:pt>
                <c:pt idx="188">
                  <c:v>1.1155221745350448</c:v>
                </c:pt>
                <c:pt idx="189">
                  <c:v>1.1148068669527844</c:v>
                </c:pt>
                <c:pt idx="190">
                  <c:v>1.1140915593705241</c:v>
                </c:pt>
                <c:pt idx="191">
                  <c:v>1.1133762517882637</c:v>
                </c:pt>
                <c:pt idx="192">
                  <c:v>1.1126609442060031</c:v>
                </c:pt>
                <c:pt idx="193">
                  <c:v>1.1119456366237428</c:v>
                </c:pt>
                <c:pt idx="194">
                  <c:v>1.1112303290414824</c:v>
                </c:pt>
                <c:pt idx="195">
                  <c:v>1.1105150214592219</c:v>
                </c:pt>
                <c:pt idx="196">
                  <c:v>1.1097997138769615</c:v>
                </c:pt>
                <c:pt idx="197">
                  <c:v>1.1090844062947012</c:v>
                </c:pt>
                <c:pt idx="198">
                  <c:v>1.1083690987124408</c:v>
                </c:pt>
                <c:pt idx="199">
                  <c:v>1.1076537911301805</c:v>
                </c:pt>
                <c:pt idx="200">
                  <c:v>1.1069384835479199</c:v>
                </c:pt>
                <c:pt idx="201">
                  <c:v>1.1062231759656596</c:v>
                </c:pt>
                <c:pt idx="202">
                  <c:v>1.1055078683833992</c:v>
                </c:pt>
                <c:pt idx="203">
                  <c:v>1.1047925608011389</c:v>
                </c:pt>
                <c:pt idx="204">
                  <c:v>1.1040772532188785</c:v>
                </c:pt>
                <c:pt idx="205">
                  <c:v>1.1033619456366179</c:v>
                </c:pt>
                <c:pt idx="206">
                  <c:v>1.1026466380543576</c:v>
                </c:pt>
                <c:pt idx="207">
                  <c:v>1.1019313304720972</c:v>
                </c:pt>
                <c:pt idx="208">
                  <c:v>1.1012160228898369</c:v>
                </c:pt>
                <c:pt idx="209">
                  <c:v>1.1005007153075763</c:v>
                </c:pt>
                <c:pt idx="210">
                  <c:v>1.099785407725316</c:v>
                </c:pt>
                <c:pt idx="211">
                  <c:v>1.0990701001430556</c:v>
                </c:pt>
                <c:pt idx="212">
                  <c:v>1.0983547925607953</c:v>
                </c:pt>
                <c:pt idx="213">
                  <c:v>1.0976394849785347</c:v>
                </c:pt>
                <c:pt idx="214">
                  <c:v>1.0969241773962743</c:v>
                </c:pt>
                <c:pt idx="215">
                  <c:v>1.096208869814014</c:v>
                </c:pt>
                <c:pt idx="216">
                  <c:v>1.0954935622317536</c:v>
                </c:pt>
                <c:pt idx="217">
                  <c:v>1.0947782546494933</c:v>
                </c:pt>
                <c:pt idx="218">
                  <c:v>1.0940629470672327</c:v>
                </c:pt>
                <c:pt idx="219">
                  <c:v>1.0933476394849724</c:v>
                </c:pt>
                <c:pt idx="220">
                  <c:v>1.092632331902712</c:v>
                </c:pt>
                <c:pt idx="221">
                  <c:v>1.0919170243204517</c:v>
                </c:pt>
                <c:pt idx="222">
                  <c:v>1.0912017167381911</c:v>
                </c:pt>
                <c:pt idx="223">
                  <c:v>1.0904864091559308</c:v>
                </c:pt>
                <c:pt idx="224">
                  <c:v>1.0897711015736704</c:v>
                </c:pt>
                <c:pt idx="225">
                  <c:v>1.0890557939914101</c:v>
                </c:pt>
                <c:pt idx="226">
                  <c:v>1.0883404864091495</c:v>
                </c:pt>
                <c:pt idx="227">
                  <c:v>1.0876251788268891</c:v>
                </c:pt>
                <c:pt idx="228">
                  <c:v>1.0869098712446288</c:v>
                </c:pt>
                <c:pt idx="229">
                  <c:v>1.0861945636623684</c:v>
                </c:pt>
                <c:pt idx="230">
                  <c:v>1.0854792560801081</c:v>
                </c:pt>
                <c:pt idx="231">
                  <c:v>1.0847639484978475</c:v>
                </c:pt>
                <c:pt idx="232">
                  <c:v>1.0840486409155872</c:v>
                </c:pt>
                <c:pt idx="233">
                  <c:v>1.0833333333333268</c:v>
                </c:pt>
                <c:pt idx="234">
                  <c:v>1.0826180257510665</c:v>
                </c:pt>
                <c:pt idx="235">
                  <c:v>1.0819027181688059</c:v>
                </c:pt>
                <c:pt idx="236">
                  <c:v>1.0811874105865455</c:v>
                </c:pt>
                <c:pt idx="237">
                  <c:v>1.0804721030042852</c:v>
                </c:pt>
                <c:pt idx="238">
                  <c:v>1.0797567954220249</c:v>
                </c:pt>
                <c:pt idx="239">
                  <c:v>1.0790414878397643</c:v>
                </c:pt>
                <c:pt idx="240">
                  <c:v>1.0783261802575039</c:v>
                </c:pt>
                <c:pt idx="241">
                  <c:v>1.0776108726752436</c:v>
                </c:pt>
                <c:pt idx="242">
                  <c:v>1.0768955650929832</c:v>
                </c:pt>
                <c:pt idx="243">
                  <c:v>1.0761802575107229</c:v>
                </c:pt>
                <c:pt idx="244">
                  <c:v>1.0754649499284623</c:v>
                </c:pt>
                <c:pt idx="245">
                  <c:v>1.074749642346202</c:v>
                </c:pt>
                <c:pt idx="246">
                  <c:v>1.0740343347639416</c:v>
                </c:pt>
                <c:pt idx="247">
                  <c:v>1.0733190271816813</c:v>
                </c:pt>
                <c:pt idx="248">
                  <c:v>1.0726037195994209</c:v>
                </c:pt>
                <c:pt idx="249">
                  <c:v>1.0718884120171603</c:v>
                </c:pt>
                <c:pt idx="250">
                  <c:v>1.0711731044349</c:v>
                </c:pt>
                <c:pt idx="251">
                  <c:v>1.0704577968526396</c:v>
                </c:pt>
                <c:pt idx="252">
                  <c:v>1.0697424892703791</c:v>
                </c:pt>
                <c:pt idx="253">
                  <c:v>1.0690271816881187</c:v>
                </c:pt>
                <c:pt idx="254">
                  <c:v>1.0683118741058584</c:v>
                </c:pt>
                <c:pt idx="255">
                  <c:v>1.067596566523598</c:v>
                </c:pt>
                <c:pt idx="256">
                  <c:v>1.0668812589413377</c:v>
                </c:pt>
                <c:pt idx="257">
                  <c:v>1.0661659513590771</c:v>
                </c:pt>
                <c:pt idx="258">
                  <c:v>1.0654506437768168</c:v>
                </c:pt>
                <c:pt idx="259">
                  <c:v>1.0647353361945564</c:v>
                </c:pt>
                <c:pt idx="260">
                  <c:v>1.0640200286122961</c:v>
                </c:pt>
                <c:pt idx="261">
                  <c:v>1.0633047210300357</c:v>
                </c:pt>
                <c:pt idx="262">
                  <c:v>1.0625894134477751</c:v>
                </c:pt>
                <c:pt idx="263">
                  <c:v>1.0618741058655148</c:v>
                </c:pt>
                <c:pt idx="264">
                  <c:v>1.0611587982832544</c:v>
                </c:pt>
                <c:pt idx="265">
                  <c:v>1.0604434907009941</c:v>
                </c:pt>
                <c:pt idx="266">
                  <c:v>1.0597281831187335</c:v>
                </c:pt>
                <c:pt idx="267">
                  <c:v>1.0590128755364732</c:v>
                </c:pt>
                <c:pt idx="268">
                  <c:v>1.0582975679542128</c:v>
                </c:pt>
                <c:pt idx="269">
                  <c:v>1.0575822603719525</c:v>
                </c:pt>
                <c:pt idx="270">
                  <c:v>1.0568669527896919</c:v>
                </c:pt>
                <c:pt idx="271">
                  <c:v>1.0561516452074315</c:v>
                </c:pt>
                <c:pt idx="272">
                  <c:v>1.0554363376251712</c:v>
                </c:pt>
                <c:pt idx="273">
                  <c:v>1.0547210300429108</c:v>
                </c:pt>
                <c:pt idx="274">
                  <c:v>1.0540057224606505</c:v>
                </c:pt>
                <c:pt idx="275">
                  <c:v>1.0532904148783899</c:v>
                </c:pt>
                <c:pt idx="276">
                  <c:v>1.0525751072961296</c:v>
                </c:pt>
                <c:pt idx="277">
                  <c:v>1.0518597997138692</c:v>
                </c:pt>
                <c:pt idx="278">
                  <c:v>1.0511444921316089</c:v>
                </c:pt>
                <c:pt idx="279">
                  <c:v>1.0504291845493483</c:v>
                </c:pt>
                <c:pt idx="280">
                  <c:v>1.049713876967088</c:v>
                </c:pt>
                <c:pt idx="281">
                  <c:v>1.0489985693848276</c:v>
                </c:pt>
                <c:pt idx="282">
                  <c:v>1.0482832618025673</c:v>
                </c:pt>
                <c:pt idx="283">
                  <c:v>1.0475679542203067</c:v>
                </c:pt>
                <c:pt idx="284">
                  <c:v>1.0468526466380463</c:v>
                </c:pt>
                <c:pt idx="285">
                  <c:v>1.046137339055786</c:v>
                </c:pt>
                <c:pt idx="286">
                  <c:v>1.0454220314735256</c:v>
                </c:pt>
                <c:pt idx="287">
                  <c:v>1.0447067238912653</c:v>
                </c:pt>
                <c:pt idx="288">
                  <c:v>1.0439914163090047</c:v>
                </c:pt>
                <c:pt idx="289">
                  <c:v>1.0432761087267444</c:v>
                </c:pt>
                <c:pt idx="290">
                  <c:v>1.042560801144484</c:v>
                </c:pt>
                <c:pt idx="291">
                  <c:v>1.0418454935622237</c:v>
                </c:pt>
                <c:pt idx="292">
                  <c:v>1.0411301859799631</c:v>
                </c:pt>
                <c:pt idx="293">
                  <c:v>1.0404148783977027</c:v>
                </c:pt>
                <c:pt idx="294">
                  <c:v>1.0396995708154424</c:v>
                </c:pt>
                <c:pt idx="295">
                  <c:v>1.038984263233182</c:v>
                </c:pt>
                <c:pt idx="296">
                  <c:v>1.0382689556509215</c:v>
                </c:pt>
                <c:pt idx="297">
                  <c:v>1.0375536480686611</c:v>
                </c:pt>
                <c:pt idx="298">
                  <c:v>1.0368383404864008</c:v>
                </c:pt>
                <c:pt idx="299">
                  <c:v>1.0361230329041404</c:v>
                </c:pt>
                <c:pt idx="300">
                  <c:v>1.0354077253218801</c:v>
                </c:pt>
                <c:pt idx="301">
                  <c:v>1.0346924177396195</c:v>
                </c:pt>
                <c:pt idx="302">
                  <c:v>1.0339771101573592</c:v>
                </c:pt>
                <c:pt idx="303">
                  <c:v>1.0332618025750988</c:v>
                </c:pt>
                <c:pt idx="304">
                  <c:v>1.0325464949928385</c:v>
                </c:pt>
                <c:pt idx="305">
                  <c:v>1.0318311874105781</c:v>
                </c:pt>
                <c:pt idx="306">
                  <c:v>1.0311158798283175</c:v>
                </c:pt>
                <c:pt idx="307">
                  <c:v>1.0304005722460572</c:v>
                </c:pt>
                <c:pt idx="308">
                  <c:v>1.0296852646637968</c:v>
                </c:pt>
                <c:pt idx="309">
                  <c:v>1.0289699570815363</c:v>
                </c:pt>
                <c:pt idx="310">
                  <c:v>1.0282546494992759</c:v>
                </c:pt>
                <c:pt idx="311">
                  <c:v>1.0275393419170156</c:v>
                </c:pt>
                <c:pt idx="312">
                  <c:v>1.0268240343347552</c:v>
                </c:pt>
                <c:pt idx="313">
                  <c:v>1.0261087267524949</c:v>
                </c:pt>
                <c:pt idx="314">
                  <c:v>1.0253934191702343</c:v>
                </c:pt>
                <c:pt idx="315">
                  <c:v>1.0246781115879739</c:v>
                </c:pt>
                <c:pt idx="316">
                  <c:v>1.0239628040057136</c:v>
                </c:pt>
                <c:pt idx="317">
                  <c:v>1.0232474964234533</c:v>
                </c:pt>
                <c:pt idx="318">
                  <c:v>1.0225321888411929</c:v>
                </c:pt>
                <c:pt idx="319">
                  <c:v>1.0218168812589323</c:v>
                </c:pt>
                <c:pt idx="320">
                  <c:v>1.021101573676672</c:v>
                </c:pt>
                <c:pt idx="321">
                  <c:v>1.0203862660944116</c:v>
                </c:pt>
                <c:pt idx="322">
                  <c:v>1.0196709585121513</c:v>
                </c:pt>
                <c:pt idx="323">
                  <c:v>1.0189556509298907</c:v>
                </c:pt>
                <c:pt idx="324">
                  <c:v>1.0182403433476304</c:v>
                </c:pt>
                <c:pt idx="325">
                  <c:v>1.01752503576537</c:v>
                </c:pt>
                <c:pt idx="326">
                  <c:v>1.0168097281831097</c:v>
                </c:pt>
                <c:pt idx="327">
                  <c:v>1.0160944206008491</c:v>
                </c:pt>
                <c:pt idx="328">
                  <c:v>1.0153791130185887</c:v>
                </c:pt>
                <c:pt idx="329">
                  <c:v>1.0146638054363284</c:v>
                </c:pt>
                <c:pt idx="330">
                  <c:v>1.013948497854068</c:v>
                </c:pt>
                <c:pt idx="331">
                  <c:v>1.0132331902718077</c:v>
                </c:pt>
                <c:pt idx="332">
                  <c:v>1.0125178826895471</c:v>
                </c:pt>
                <c:pt idx="333">
                  <c:v>1.0118025751072868</c:v>
                </c:pt>
                <c:pt idx="334">
                  <c:v>1.0110872675250264</c:v>
                </c:pt>
                <c:pt idx="335">
                  <c:v>1.0103719599427661</c:v>
                </c:pt>
                <c:pt idx="336">
                  <c:v>1.0096566523605055</c:v>
                </c:pt>
                <c:pt idx="337">
                  <c:v>1.0089413447782452</c:v>
                </c:pt>
                <c:pt idx="338">
                  <c:v>1.0082260371959848</c:v>
                </c:pt>
                <c:pt idx="339">
                  <c:v>1.0075107296137245</c:v>
                </c:pt>
                <c:pt idx="340">
                  <c:v>1.0067954220314639</c:v>
                </c:pt>
                <c:pt idx="341">
                  <c:v>1.0060801144492035</c:v>
                </c:pt>
                <c:pt idx="342">
                  <c:v>1.0053648068669432</c:v>
                </c:pt>
                <c:pt idx="343">
                  <c:v>1.0046494992846828</c:v>
                </c:pt>
                <c:pt idx="344">
                  <c:v>1.0039341917024225</c:v>
                </c:pt>
                <c:pt idx="345">
                  <c:v>1.0032188841201619</c:v>
                </c:pt>
                <c:pt idx="346">
                  <c:v>1.0025035765379016</c:v>
                </c:pt>
                <c:pt idx="347">
                  <c:v>1.0017882689556412</c:v>
                </c:pt>
                <c:pt idx="348">
                  <c:v>1.0010729613733809</c:v>
                </c:pt>
                <c:pt idx="349">
                  <c:v>1.0003576537911203</c:v>
                </c:pt>
                <c:pt idx="350">
                  <c:v>0.99964234620885994</c:v>
                </c:pt>
                <c:pt idx="351">
                  <c:v>0.99892703862659959</c:v>
                </c:pt>
                <c:pt idx="352">
                  <c:v>0.99821173104433925</c:v>
                </c:pt>
                <c:pt idx="353">
                  <c:v>0.99749642346207879</c:v>
                </c:pt>
                <c:pt idx="354">
                  <c:v>0.99678111587981832</c:v>
                </c:pt>
                <c:pt idx="355">
                  <c:v>0.99606580829755798</c:v>
                </c:pt>
                <c:pt idx="356">
                  <c:v>0.99535050071529763</c:v>
                </c:pt>
                <c:pt idx="357">
                  <c:v>0.99463519313303717</c:v>
                </c:pt>
                <c:pt idx="358">
                  <c:v>0.9939198855507767</c:v>
                </c:pt>
                <c:pt idx="359">
                  <c:v>0.99320457796851636</c:v>
                </c:pt>
                <c:pt idx="360">
                  <c:v>0.99248927038625601</c:v>
                </c:pt>
                <c:pt idx="361">
                  <c:v>0.99177396280399566</c:v>
                </c:pt>
                <c:pt idx="362">
                  <c:v>0.9910586552217352</c:v>
                </c:pt>
                <c:pt idx="363">
                  <c:v>0.99034334763947474</c:v>
                </c:pt>
                <c:pt idx="364">
                  <c:v>0.98962804005721439</c:v>
                </c:pt>
                <c:pt idx="365">
                  <c:v>0.98891273247495404</c:v>
                </c:pt>
                <c:pt idx="366">
                  <c:v>0.98819742489269358</c:v>
                </c:pt>
                <c:pt idx="367">
                  <c:v>0.98748211731043312</c:v>
                </c:pt>
                <c:pt idx="368">
                  <c:v>0.98676680972817277</c:v>
                </c:pt>
                <c:pt idx="369">
                  <c:v>0.98605150214591242</c:v>
                </c:pt>
                <c:pt idx="370">
                  <c:v>0.98533619456365207</c:v>
                </c:pt>
                <c:pt idx="371">
                  <c:v>0.98462088698139161</c:v>
                </c:pt>
                <c:pt idx="372">
                  <c:v>0.98390557939913115</c:v>
                </c:pt>
                <c:pt idx="373">
                  <c:v>0.9831902718168708</c:v>
                </c:pt>
                <c:pt idx="374">
                  <c:v>0.98247496423461045</c:v>
                </c:pt>
                <c:pt idx="375">
                  <c:v>0.98175965665234999</c:v>
                </c:pt>
                <c:pt idx="376">
                  <c:v>0.98104434907008953</c:v>
                </c:pt>
                <c:pt idx="377">
                  <c:v>0.98032904148782918</c:v>
                </c:pt>
                <c:pt idx="378">
                  <c:v>0.97961373390556883</c:v>
                </c:pt>
                <c:pt idx="379">
                  <c:v>0.97889842632330837</c:v>
                </c:pt>
                <c:pt idx="380">
                  <c:v>0.97818311874104791</c:v>
                </c:pt>
                <c:pt idx="381">
                  <c:v>0.97746781115878756</c:v>
                </c:pt>
                <c:pt idx="382">
                  <c:v>0.97675250357652721</c:v>
                </c:pt>
                <c:pt idx="383">
                  <c:v>0.97603719599426686</c:v>
                </c:pt>
                <c:pt idx="384">
                  <c:v>0.9753218884120064</c:v>
                </c:pt>
                <c:pt idx="385">
                  <c:v>0.97460658082974594</c:v>
                </c:pt>
                <c:pt idx="386">
                  <c:v>0.97389127324748559</c:v>
                </c:pt>
                <c:pt idx="387">
                  <c:v>0.97317596566522524</c:v>
                </c:pt>
                <c:pt idx="388">
                  <c:v>0.97246065808296478</c:v>
                </c:pt>
                <c:pt idx="389">
                  <c:v>0.97174535050070432</c:v>
                </c:pt>
                <c:pt idx="390">
                  <c:v>0.97103004291844397</c:v>
                </c:pt>
                <c:pt idx="391">
                  <c:v>0.97031473533618362</c:v>
                </c:pt>
                <c:pt idx="392">
                  <c:v>0.96959942775392316</c:v>
                </c:pt>
                <c:pt idx="393">
                  <c:v>0.96888412017166281</c:v>
                </c:pt>
                <c:pt idx="394">
                  <c:v>0.96816881258940235</c:v>
                </c:pt>
                <c:pt idx="395">
                  <c:v>0.967453505007142</c:v>
                </c:pt>
                <c:pt idx="396">
                  <c:v>0.96673819742488165</c:v>
                </c:pt>
                <c:pt idx="397">
                  <c:v>0.96602288984262119</c:v>
                </c:pt>
                <c:pt idx="398">
                  <c:v>0.96530758226036073</c:v>
                </c:pt>
                <c:pt idx="399">
                  <c:v>0.96459227467810038</c:v>
                </c:pt>
                <c:pt idx="400">
                  <c:v>0.96387696709584003</c:v>
                </c:pt>
                <c:pt idx="401">
                  <c:v>0.96316165951357957</c:v>
                </c:pt>
                <c:pt idx="402">
                  <c:v>0.96244635193131911</c:v>
                </c:pt>
                <c:pt idx="403">
                  <c:v>0.96173104434905876</c:v>
                </c:pt>
                <c:pt idx="404">
                  <c:v>0.96101573676679841</c:v>
                </c:pt>
                <c:pt idx="405">
                  <c:v>0.96030042918453806</c:v>
                </c:pt>
                <c:pt idx="406">
                  <c:v>0.9595851216022776</c:v>
                </c:pt>
                <c:pt idx="407">
                  <c:v>0.95886981402001714</c:v>
                </c:pt>
                <c:pt idx="408">
                  <c:v>0.95815450643775679</c:v>
                </c:pt>
                <c:pt idx="409">
                  <c:v>0.95743919885549644</c:v>
                </c:pt>
                <c:pt idx="410">
                  <c:v>0.95672389127323598</c:v>
                </c:pt>
                <c:pt idx="411">
                  <c:v>0.95600858369097552</c:v>
                </c:pt>
                <c:pt idx="412">
                  <c:v>0.95529327610871517</c:v>
                </c:pt>
                <c:pt idx="413">
                  <c:v>0.95457796852645482</c:v>
                </c:pt>
                <c:pt idx="414">
                  <c:v>0.95386266094419436</c:v>
                </c:pt>
                <c:pt idx="415">
                  <c:v>0.9531473533619339</c:v>
                </c:pt>
                <c:pt idx="416">
                  <c:v>0.95243204577967355</c:v>
                </c:pt>
                <c:pt idx="417">
                  <c:v>0.9517167381974132</c:v>
                </c:pt>
                <c:pt idx="418">
                  <c:v>0.95100143061515285</c:v>
                </c:pt>
                <c:pt idx="419">
                  <c:v>0.95028612303289239</c:v>
                </c:pt>
                <c:pt idx="420">
                  <c:v>0.94957081545063193</c:v>
                </c:pt>
                <c:pt idx="421">
                  <c:v>0.94885550786837158</c:v>
                </c:pt>
                <c:pt idx="422">
                  <c:v>0.94814020028611123</c:v>
                </c:pt>
                <c:pt idx="423">
                  <c:v>0.94742489270385077</c:v>
                </c:pt>
                <c:pt idx="424">
                  <c:v>0.94670958512159031</c:v>
                </c:pt>
                <c:pt idx="425">
                  <c:v>0.94599427753932996</c:v>
                </c:pt>
                <c:pt idx="426">
                  <c:v>0.94527896995706961</c:v>
                </c:pt>
                <c:pt idx="427">
                  <c:v>0.94456366237480927</c:v>
                </c:pt>
                <c:pt idx="428">
                  <c:v>0.9438483547925488</c:v>
                </c:pt>
                <c:pt idx="429">
                  <c:v>0.94313304721028834</c:v>
                </c:pt>
                <c:pt idx="430">
                  <c:v>0.942417739628028</c:v>
                </c:pt>
                <c:pt idx="431">
                  <c:v>0.94170243204576765</c:v>
                </c:pt>
                <c:pt idx="432">
                  <c:v>0.94098712446350719</c:v>
                </c:pt>
                <c:pt idx="433">
                  <c:v>0.94027181688124672</c:v>
                </c:pt>
                <c:pt idx="434">
                  <c:v>0.93955650929898638</c:v>
                </c:pt>
                <c:pt idx="435">
                  <c:v>0.93884120171672603</c:v>
                </c:pt>
                <c:pt idx="436">
                  <c:v>0.93812589413446557</c:v>
                </c:pt>
                <c:pt idx="437">
                  <c:v>0.93741058655220511</c:v>
                </c:pt>
                <c:pt idx="438">
                  <c:v>0.93669527896994476</c:v>
                </c:pt>
                <c:pt idx="439">
                  <c:v>0.93597997138768441</c:v>
                </c:pt>
                <c:pt idx="440">
                  <c:v>0.93526466380542406</c:v>
                </c:pt>
                <c:pt idx="441">
                  <c:v>0.9345493562231636</c:v>
                </c:pt>
                <c:pt idx="442">
                  <c:v>0.93383404864090314</c:v>
                </c:pt>
                <c:pt idx="443">
                  <c:v>0.93311874105864279</c:v>
                </c:pt>
                <c:pt idx="444">
                  <c:v>0.93240343347638244</c:v>
                </c:pt>
                <c:pt idx="445">
                  <c:v>0.93168812589412198</c:v>
                </c:pt>
                <c:pt idx="446">
                  <c:v>0.93097281831186152</c:v>
                </c:pt>
                <c:pt idx="447">
                  <c:v>0.93025751072960117</c:v>
                </c:pt>
                <c:pt idx="448">
                  <c:v>0.92954220314734082</c:v>
                </c:pt>
                <c:pt idx="449">
                  <c:v>0.92882689556508036</c:v>
                </c:pt>
                <c:pt idx="450">
                  <c:v>0.92811158798282001</c:v>
                </c:pt>
                <c:pt idx="451">
                  <c:v>0.92739628040055955</c:v>
                </c:pt>
                <c:pt idx="452">
                  <c:v>0.9266809728182992</c:v>
                </c:pt>
                <c:pt idx="453">
                  <c:v>0.92596566523603885</c:v>
                </c:pt>
                <c:pt idx="454">
                  <c:v>0.92525035765377839</c:v>
                </c:pt>
                <c:pt idx="455">
                  <c:v>0.92453505007151793</c:v>
                </c:pt>
                <c:pt idx="456">
                  <c:v>0.92381974248925758</c:v>
                </c:pt>
                <c:pt idx="457">
                  <c:v>0.92310443490699723</c:v>
                </c:pt>
                <c:pt idx="458">
                  <c:v>0.92238912732473677</c:v>
                </c:pt>
                <c:pt idx="459">
                  <c:v>0.92167381974247631</c:v>
                </c:pt>
                <c:pt idx="460">
                  <c:v>0.92095851216021596</c:v>
                </c:pt>
                <c:pt idx="461">
                  <c:v>0.92024320457795561</c:v>
                </c:pt>
                <c:pt idx="462">
                  <c:v>0.91952789699569526</c:v>
                </c:pt>
                <c:pt idx="463">
                  <c:v>0.9188125894134348</c:v>
                </c:pt>
                <c:pt idx="464">
                  <c:v>0.91809728183117434</c:v>
                </c:pt>
                <c:pt idx="465">
                  <c:v>0.91738197424891399</c:v>
                </c:pt>
                <c:pt idx="466">
                  <c:v>0.91666666666665364</c:v>
                </c:pt>
                <c:pt idx="467">
                  <c:v>0.91595135908439318</c:v>
                </c:pt>
                <c:pt idx="468">
                  <c:v>0.91523605150213272</c:v>
                </c:pt>
                <c:pt idx="469">
                  <c:v>0.91452074391987237</c:v>
                </c:pt>
                <c:pt idx="470">
                  <c:v>0.91380543633761202</c:v>
                </c:pt>
                <c:pt idx="471">
                  <c:v>0.91309012875535156</c:v>
                </c:pt>
                <c:pt idx="472">
                  <c:v>0.9123748211730911</c:v>
                </c:pt>
                <c:pt idx="473">
                  <c:v>0.91165951359083075</c:v>
                </c:pt>
                <c:pt idx="474">
                  <c:v>0.9109442060085704</c:v>
                </c:pt>
                <c:pt idx="475">
                  <c:v>0.91022889842631005</c:v>
                </c:pt>
                <c:pt idx="476">
                  <c:v>0.90951359084404959</c:v>
                </c:pt>
                <c:pt idx="477">
                  <c:v>0.90879828326178913</c:v>
                </c:pt>
                <c:pt idx="478">
                  <c:v>0.90808297567952878</c:v>
                </c:pt>
                <c:pt idx="479">
                  <c:v>0.90736766809726843</c:v>
                </c:pt>
                <c:pt idx="480">
                  <c:v>0.90665236051500797</c:v>
                </c:pt>
                <c:pt idx="481">
                  <c:v>0.90593705293274751</c:v>
                </c:pt>
                <c:pt idx="482">
                  <c:v>0.90522174535048716</c:v>
                </c:pt>
                <c:pt idx="483">
                  <c:v>0.90450643776822681</c:v>
                </c:pt>
                <c:pt idx="484">
                  <c:v>0.90379113018596646</c:v>
                </c:pt>
                <c:pt idx="485">
                  <c:v>0.903075822603706</c:v>
                </c:pt>
                <c:pt idx="486">
                  <c:v>0.90236051502144554</c:v>
                </c:pt>
                <c:pt idx="487">
                  <c:v>0.90164520743918519</c:v>
                </c:pt>
                <c:pt idx="488">
                  <c:v>0.90092989985692484</c:v>
                </c:pt>
                <c:pt idx="489">
                  <c:v>0.90021459227466438</c:v>
                </c:pt>
                <c:pt idx="490">
                  <c:v>0.89949928469240392</c:v>
                </c:pt>
                <c:pt idx="491">
                  <c:v>0.89878397711014357</c:v>
                </c:pt>
                <c:pt idx="492">
                  <c:v>0.89806866952788322</c:v>
                </c:pt>
                <c:pt idx="493">
                  <c:v>0.89735336194562276</c:v>
                </c:pt>
                <c:pt idx="494">
                  <c:v>0.8966380543633623</c:v>
                </c:pt>
                <c:pt idx="495">
                  <c:v>0.89592274678110195</c:v>
                </c:pt>
                <c:pt idx="496">
                  <c:v>0.8952074391988416</c:v>
                </c:pt>
                <c:pt idx="497">
                  <c:v>0.89449213161658125</c:v>
                </c:pt>
                <c:pt idx="498">
                  <c:v>0.89377682403432079</c:v>
                </c:pt>
                <c:pt idx="499">
                  <c:v>0.89306151645206033</c:v>
                </c:pt>
                <c:pt idx="500">
                  <c:v>0.89234620886979998</c:v>
                </c:pt>
                <c:pt idx="501">
                  <c:v>0.89163090128753963</c:v>
                </c:pt>
                <c:pt idx="502">
                  <c:v>0.89091559370527917</c:v>
                </c:pt>
                <c:pt idx="503">
                  <c:v>0.89020028612301871</c:v>
                </c:pt>
                <c:pt idx="504">
                  <c:v>0.88948497854075836</c:v>
                </c:pt>
                <c:pt idx="505">
                  <c:v>0.88876967095849801</c:v>
                </c:pt>
                <c:pt idx="506">
                  <c:v>0.88805436337623755</c:v>
                </c:pt>
                <c:pt idx="507">
                  <c:v>0.8873390557939772</c:v>
                </c:pt>
                <c:pt idx="508">
                  <c:v>0.88662374821171674</c:v>
                </c:pt>
                <c:pt idx="509">
                  <c:v>0.8859084406294564</c:v>
                </c:pt>
                <c:pt idx="510">
                  <c:v>0.88519313304719605</c:v>
                </c:pt>
                <c:pt idx="511">
                  <c:v>0.88447782546493559</c:v>
                </c:pt>
                <c:pt idx="512">
                  <c:v>0.88376251788267512</c:v>
                </c:pt>
                <c:pt idx="513">
                  <c:v>0.88304721030041478</c:v>
                </c:pt>
                <c:pt idx="514">
                  <c:v>0.88233190271815443</c:v>
                </c:pt>
                <c:pt idx="515">
                  <c:v>0.88161659513589397</c:v>
                </c:pt>
                <c:pt idx="516">
                  <c:v>0.88090128755363351</c:v>
                </c:pt>
                <c:pt idx="517">
                  <c:v>0.88018597997137316</c:v>
                </c:pt>
                <c:pt idx="518">
                  <c:v>0.87947067238911281</c:v>
                </c:pt>
                <c:pt idx="519">
                  <c:v>0.87875536480685246</c:v>
                </c:pt>
                <c:pt idx="520">
                  <c:v>0.878040057224592</c:v>
                </c:pt>
                <c:pt idx="521">
                  <c:v>0.87732474964233154</c:v>
                </c:pt>
                <c:pt idx="522">
                  <c:v>0.87660944206007119</c:v>
                </c:pt>
                <c:pt idx="523">
                  <c:v>0.87589413447781084</c:v>
                </c:pt>
                <c:pt idx="524">
                  <c:v>0.87517882689555038</c:v>
                </c:pt>
                <c:pt idx="525">
                  <c:v>0.87446351931328992</c:v>
                </c:pt>
                <c:pt idx="526">
                  <c:v>0.87374821173102957</c:v>
                </c:pt>
                <c:pt idx="527">
                  <c:v>0.87303290414876922</c:v>
                </c:pt>
                <c:pt idx="528">
                  <c:v>0.87231759656650876</c:v>
                </c:pt>
                <c:pt idx="529">
                  <c:v>0.8716022889842483</c:v>
                </c:pt>
                <c:pt idx="530">
                  <c:v>0.87088698140198795</c:v>
                </c:pt>
                <c:pt idx="531">
                  <c:v>0.8701716738197276</c:v>
                </c:pt>
                <c:pt idx="532">
                  <c:v>0.86945636623746725</c:v>
                </c:pt>
                <c:pt idx="533">
                  <c:v>0.86874105865520679</c:v>
                </c:pt>
                <c:pt idx="534">
                  <c:v>0.86802575107294633</c:v>
                </c:pt>
                <c:pt idx="535">
                  <c:v>0.86731044349068598</c:v>
                </c:pt>
                <c:pt idx="536">
                  <c:v>0.86659513590842563</c:v>
                </c:pt>
                <c:pt idx="537">
                  <c:v>0.86587982832616517</c:v>
                </c:pt>
                <c:pt idx="538">
                  <c:v>0.86516452074390471</c:v>
                </c:pt>
                <c:pt idx="539">
                  <c:v>0.86444921316164436</c:v>
                </c:pt>
                <c:pt idx="540">
                  <c:v>0.86373390557938401</c:v>
                </c:pt>
                <c:pt idx="541">
                  <c:v>0.86301859799712366</c:v>
                </c:pt>
                <c:pt idx="542">
                  <c:v>0.8623032904148632</c:v>
                </c:pt>
                <c:pt idx="543">
                  <c:v>0.86158798283260274</c:v>
                </c:pt>
                <c:pt idx="544">
                  <c:v>0.86087267525034239</c:v>
                </c:pt>
                <c:pt idx="545">
                  <c:v>0.86015736766808204</c:v>
                </c:pt>
                <c:pt idx="546">
                  <c:v>0.85944206008582158</c:v>
                </c:pt>
                <c:pt idx="547">
                  <c:v>0.85872675250356112</c:v>
                </c:pt>
                <c:pt idx="548">
                  <c:v>0.85801144492130077</c:v>
                </c:pt>
                <c:pt idx="549">
                  <c:v>0.85729613733904042</c:v>
                </c:pt>
                <c:pt idx="550">
                  <c:v>0.85658082975677996</c:v>
                </c:pt>
                <c:pt idx="551">
                  <c:v>0.8558655221745195</c:v>
                </c:pt>
                <c:pt idx="552">
                  <c:v>0.85515021459225915</c:v>
                </c:pt>
                <c:pt idx="553">
                  <c:v>0.8544349070099988</c:v>
                </c:pt>
                <c:pt idx="554">
                  <c:v>0.85371959942773845</c:v>
                </c:pt>
                <c:pt idx="555">
                  <c:v>0.85300429184547799</c:v>
                </c:pt>
                <c:pt idx="556">
                  <c:v>0.85228898426321753</c:v>
                </c:pt>
                <c:pt idx="557">
                  <c:v>0.85157367668095718</c:v>
                </c:pt>
                <c:pt idx="558">
                  <c:v>0.85085836909869683</c:v>
                </c:pt>
                <c:pt idx="559">
                  <c:v>0.85014306151643637</c:v>
                </c:pt>
                <c:pt idx="560">
                  <c:v>0.84942775393417591</c:v>
                </c:pt>
                <c:pt idx="561">
                  <c:v>0.84871244635191556</c:v>
                </c:pt>
                <c:pt idx="562">
                  <c:v>0.84799713876965521</c:v>
                </c:pt>
                <c:pt idx="563">
                  <c:v>0.84728183118739475</c:v>
                </c:pt>
                <c:pt idx="564">
                  <c:v>0.8465665236051344</c:v>
                </c:pt>
                <c:pt idx="565">
                  <c:v>0.84585121602287394</c:v>
                </c:pt>
                <c:pt idx="566">
                  <c:v>0.84513590844061359</c:v>
                </c:pt>
                <c:pt idx="567">
                  <c:v>0.84442060085835324</c:v>
                </c:pt>
                <c:pt idx="568">
                  <c:v>0.84370529327609278</c:v>
                </c:pt>
                <c:pt idx="569">
                  <c:v>0.84298998569383232</c:v>
                </c:pt>
                <c:pt idx="570">
                  <c:v>0.84227467811157197</c:v>
                </c:pt>
                <c:pt idx="571">
                  <c:v>0.84155937052931162</c:v>
                </c:pt>
                <c:pt idx="572">
                  <c:v>0.84084406294705116</c:v>
                </c:pt>
                <c:pt idx="573">
                  <c:v>0.8401287553647907</c:v>
                </c:pt>
                <c:pt idx="574">
                  <c:v>0.83941344778253035</c:v>
                </c:pt>
                <c:pt idx="575">
                  <c:v>0.83869814020027</c:v>
                </c:pt>
                <c:pt idx="576">
                  <c:v>0.83798283261800965</c:v>
                </c:pt>
                <c:pt idx="577">
                  <c:v>0.83726752503574919</c:v>
                </c:pt>
                <c:pt idx="578">
                  <c:v>0.83655221745348873</c:v>
                </c:pt>
                <c:pt idx="579">
                  <c:v>0.83583690987122838</c:v>
                </c:pt>
                <c:pt idx="580">
                  <c:v>0.83512160228896803</c:v>
                </c:pt>
                <c:pt idx="581">
                  <c:v>0.83440629470670757</c:v>
                </c:pt>
                <c:pt idx="582">
                  <c:v>0.83369098712444711</c:v>
                </c:pt>
                <c:pt idx="583">
                  <c:v>0.83297567954218676</c:v>
                </c:pt>
                <c:pt idx="584">
                  <c:v>0.83226037195992641</c:v>
                </c:pt>
                <c:pt idx="585">
                  <c:v>0.83154506437766595</c:v>
                </c:pt>
                <c:pt idx="586">
                  <c:v>0.83082975679540561</c:v>
                </c:pt>
                <c:pt idx="587">
                  <c:v>0.83011444921314514</c:v>
                </c:pt>
                <c:pt idx="588">
                  <c:v>0.8293991416308848</c:v>
                </c:pt>
                <c:pt idx="589">
                  <c:v>0.82868383404862445</c:v>
                </c:pt>
                <c:pt idx="590">
                  <c:v>0.82796852646636399</c:v>
                </c:pt>
                <c:pt idx="591">
                  <c:v>0.82725321888410352</c:v>
                </c:pt>
                <c:pt idx="592">
                  <c:v>0.82653791130184318</c:v>
                </c:pt>
                <c:pt idx="593">
                  <c:v>0.82582260371958283</c:v>
                </c:pt>
                <c:pt idx="594">
                  <c:v>0.82510729613732237</c:v>
                </c:pt>
                <c:pt idx="595">
                  <c:v>0.82439198855506191</c:v>
                </c:pt>
                <c:pt idx="596">
                  <c:v>0.82367668097280156</c:v>
                </c:pt>
                <c:pt idx="597">
                  <c:v>0.82296137339054121</c:v>
                </c:pt>
                <c:pt idx="598">
                  <c:v>0.82224606580828086</c:v>
                </c:pt>
                <c:pt idx="599">
                  <c:v>0.8215307582260204</c:v>
                </c:pt>
                <c:pt idx="600">
                  <c:v>0.82081545064375994</c:v>
                </c:pt>
                <c:pt idx="601">
                  <c:v>0.82010014306149959</c:v>
                </c:pt>
                <c:pt idx="602">
                  <c:v>0.81938483547923924</c:v>
                </c:pt>
                <c:pt idx="603">
                  <c:v>0.81866952789697878</c:v>
                </c:pt>
                <c:pt idx="604">
                  <c:v>0.81795422031471832</c:v>
                </c:pt>
                <c:pt idx="605">
                  <c:v>0.81723891273245797</c:v>
                </c:pt>
                <c:pt idx="606">
                  <c:v>0.81652360515019762</c:v>
                </c:pt>
                <c:pt idx="607">
                  <c:v>0.81580829756793716</c:v>
                </c:pt>
                <c:pt idx="608">
                  <c:v>0.8150929899856767</c:v>
                </c:pt>
                <c:pt idx="609">
                  <c:v>0.81437768240341635</c:v>
                </c:pt>
                <c:pt idx="610">
                  <c:v>0.813662374821156</c:v>
                </c:pt>
                <c:pt idx="611">
                  <c:v>0.81294706723889565</c:v>
                </c:pt>
                <c:pt idx="612">
                  <c:v>0.81223175965663519</c:v>
                </c:pt>
                <c:pt idx="613">
                  <c:v>0.81151645207437473</c:v>
                </c:pt>
                <c:pt idx="614">
                  <c:v>0.81080114449211438</c:v>
                </c:pt>
                <c:pt idx="615">
                  <c:v>0.81008583690985403</c:v>
                </c:pt>
                <c:pt idx="616">
                  <c:v>0.80937052932759357</c:v>
                </c:pt>
                <c:pt idx="617">
                  <c:v>0.80865522174533311</c:v>
                </c:pt>
                <c:pt idx="618">
                  <c:v>0.80793991416307276</c:v>
                </c:pt>
                <c:pt idx="619">
                  <c:v>0.80722460658081241</c:v>
                </c:pt>
                <c:pt idx="620">
                  <c:v>0.80650929899855195</c:v>
                </c:pt>
                <c:pt idx="621">
                  <c:v>0.8057939914162916</c:v>
                </c:pt>
                <c:pt idx="622">
                  <c:v>0.80507868383403114</c:v>
                </c:pt>
                <c:pt idx="623">
                  <c:v>0.80436337625177079</c:v>
                </c:pt>
                <c:pt idx="624">
                  <c:v>0.80364806866951044</c:v>
                </c:pt>
                <c:pt idx="625">
                  <c:v>0.80293276108724998</c:v>
                </c:pt>
                <c:pt idx="626">
                  <c:v>0.80221745350498952</c:v>
                </c:pt>
                <c:pt idx="627">
                  <c:v>0.80150214592272917</c:v>
                </c:pt>
                <c:pt idx="628">
                  <c:v>0.80078683834046882</c:v>
                </c:pt>
                <c:pt idx="629">
                  <c:v>0.80007153075820836</c:v>
                </c:pt>
                <c:pt idx="630">
                  <c:v>0.7993562231759479</c:v>
                </c:pt>
                <c:pt idx="631">
                  <c:v>0.79864091559368755</c:v>
                </c:pt>
                <c:pt idx="632">
                  <c:v>0.7979256080114272</c:v>
                </c:pt>
                <c:pt idx="633">
                  <c:v>0.79721030042916685</c:v>
                </c:pt>
                <c:pt idx="634">
                  <c:v>0.79649499284690639</c:v>
                </c:pt>
                <c:pt idx="635">
                  <c:v>0.79577968526464593</c:v>
                </c:pt>
                <c:pt idx="636">
                  <c:v>0.79506437768238558</c:v>
                </c:pt>
                <c:pt idx="637">
                  <c:v>0.79434907010012523</c:v>
                </c:pt>
                <c:pt idx="638">
                  <c:v>0.79363376251786477</c:v>
                </c:pt>
                <c:pt idx="639">
                  <c:v>0.79291845493560431</c:v>
                </c:pt>
                <c:pt idx="640">
                  <c:v>0.79220314735334396</c:v>
                </c:pt>
                <c:pt idx="641">
                  <c:v>0.79148783977108361</c:v>
                </c:pt>
                <c:pt idx="642">
                  <c:v>0.79077253218882315</c:v>
                </c:pt>
                <c:pt idx="643">
                  <c:v>0.7900572246065628</c:v>
                </c:pt>
                <c:pt idx="644">
                  <c:v>0.78934191702430234</c:v>
                </c:pt>
                <c:pt idx="645">
                  <c:v>0.78862660944204199</c:v>
                </c:pt>
                <c:pt idx="646">
                  <c:v>0.78791130185978164</c:v>
                </c:pt>
                <c:pt idx="647">
                  <c:v>0.78719599427752118</c:v>
                </c:pt>
                <c:pt idx="648">
                  <c:v>0.78648068669526072</c:v>
                </c:pt>
                <c:pt idx="649">
                  <c:v>0.78576537911300037</c:v>
                </c:pt>
                <c:pt idx="650">
                  <c:v>0.78505007153074002</c:v>
                </c:pt>
                <c:pt idx="651">
                  <c:v>0.78433476394847956</c:v>
                </c:pt>
                <c:pt idx="652">
                  <c:v>0.7836194563662191</c:v>
                </c:pt>
                <c:pt idx="653">
                  <c:v>0.78290414878395875</c:v>
                </c:pt>
                <c:pt idx="654">
                  <c:v>0.7821888412016984</c:v>
                </c:pt>
                <c:pt idx="655">
                  <c:v>0.78147353361943805</c:v>
                </c:pt>
                <c:pt idx="656">
                  <c:v>0.78075822603717759</c:v>
                </c:pt>
                <c:pt idx="657">
                  <c:v>0.78004291845491713</c:v>
                </c:pt>
                <c:pt idx="658">
                  <c:v>0.77932761087265678</c:v>
                </c:pt>
                <c:pt idx="659">
                  <c:v>0.77861230329039643</c:v>
                </c:pt>
                <c:pt idx="660">
                  <c:v>0.77789699570813597</c:v>
                </c:pt>
                <c:pt idx="661">
                  <c:v>0.77718168812587551</c:v>
                </c:pt>
                <c:pt idx="662">
                  <c:v>0.77646638054361516</c:v>
                </c:pt>
                <c:pt idx="663">
                  <c:v>0.77575107296135482</c:v>
                </c:pt>
                <c:pt idx="664">
                  <c:v>0.77503576537909435</c:v>
                </c:pt>
                <c:pt idx="665">
                  <c:v>0.77432045779683389</c:v>
                </c:pt>
                <c:pt idx="666">
                  <c:v>0.77360515021457354</c:v>
                </c:pt>
                <c:pt idx="667">
                  <c:v>0.7728898426323132</c:v>
                </c:pt>
                <c:pt idx="668">
                  <c:v>0.77217453505005285</c:v>
                </c:pt>
                <c:pt idx="669">
                  <c:v>0.77145922746779239</c:v>
                </c:pt>
                <c:pt idx="670">
                  <c:v>0.77074391988553193</c:v>
                </c:pt>
                <c:pt idx="671">
                  <c:v>0.77002861230327158</c:v>
                </c:pt>
                <c:pt idx="672">
                  <c:v>0.76931330472101123</c:v>
                </c:pt>
                <c:pt idx="673">
                  <c:v>0.76859799713875077</c:v>
                </c:pt>
                <c:pt idx="674">
                  <c:v>0.76788268955649031</c:v>
                </c:pt>
                <c:pt idx="675">
                  <c:v>0.76716738197422996</c:v>
                </c:pt>
                <c:pt idx="676">
                  <c:v>0.76645207439196961</c:v>
                </c:pt>
                <c:pt idx="677">
                  <c:v>0.76573676680970926</c:v>
                </c:pt>
                <c:pt idx="678">
                  <c:v>0.7650214592274488</c:v>
                </c:pt>
                <c:pt idx="679">
                  <c:v>0.76430615164518834</c:v>
                </c:pt>
                <c:pt idx="680">
                  <c:v>0.76359084406292799</c:v>
                </c:pt>
                <c:pt idx="681">
                  <c:v>0.76287553648066764</c:v>
                </c:pt>
                <c:pt idx="682">
                  <c:v>0.76216022889840718</c:v>
                </c:pt>
                <c:pt idx="683">
                  <c:v>0.76144492131614672</c:v>
                </c:pt>
                <c:pt idx="684">
                  <c:v>0.76072961373388637</c:v>
                </c:pt>
                <c:pt idx="685">
                  <c:v>0.76001430615162602</c:v>
                </c:pt>
                <c:pt idx="686">
                  <c:v>0.75929899856936556</c:v>
                </c:pt>
                <c:pt idx="687">
                  <c:v>0.7585836909871051</c:v>
                </c:pt>
                <c:pt idx="688">
                  <c:v>0.75786838340484475</c:v>
                </c:pt>
                <c:pt idx="689">
                  <c:v>0.7571530758225844</c:v>
                </c:pt>
                <c:pt idx="690">
                  <c:v>0.75643776824032405</c:v>
                </c:pt>
                <c:pt idx="691">
                  <c:v>0.75572246065806359</c:v>
                </c:pt>
                <c:pt idx="692">
                  <c:v>0.75500715307580313</c:v>
                </c:pt>
                <c:pt idx="693">
                  <c:v>0.75429184549354278</c:v>
                </c:pt>
                <c:pt idx="694">
                  <c:v>0.75357653791128243</c:v>
                </c:pt>
                <c:pt idx="695">
                  <c:v>0.75286123032902197</c:v>
                </c:pt>
                <c:pt idx="696">
                  <c:v>0.75214592274676151</c:v>
                </c:pt>
                <c:pt idx="697">
                  <c:v>0.75143061516450116</c:v>
                </c:pt>
                <c:pt idx="698">
                  <c:v>0.75071530758224081</c:v>
                </c:pt>
                <c:pt idx="699">
                  <c:v>0.74999999999998035</c:v>
                </c:pt>
              </c:numCache>
            </c:numRef>
          </c:xVal>
          <c:yVal>
            <c:numRef>
              <c:f>'Box Plots 5+'!ydata1</c:f>
              <c:numCache>
                <c:formatCode>General</c:formatCode>
                <c:ptCount val="700"/>
                <c:pt idx="0">
                  <c:v>94.59</c:v>
                </c:pt>
                <c:pt idx="1">
                  <c:v>94.397499999999994</c:v>
                </c:pt>
                <c:pt idx="2">
                  <c:v>94.59</c:v>
                </c:pt>
                <c:pt idx="3">
                  <c:v>94.397499999999994</c:v>
                </c:pt>
                <c:pt idx="4">
                  <c:v>94.59</c:v>
                </c:pt>
                <c:pt idx="5">
                  <c:v>94.397499999999994</c:v>
                </c:pt>
                <c:pt idx="6">
                  <c:v>94.59</c:v>
                </c:pt>
                <c:pt idx="7">
                  <c:v>94.397499999999994</c:v>
                </c:pt>
                <c:pt idx="8">
                  <c:v>94.59</c:v>
                </c:pt>
                <c:pt idx="9">
                  <c:v>94.397499999999994</c:v>
                </c:pt>
                <c:pt idx="10">
                  <c:v>94.59</c:v>
                </c:pt>
                <c:pt idx="11">
                  <c:v>94.397499999999994</c:v>
                </c:pt>
                <c:pt idx="12">
                  <c:v>94.59</c:v>
                </c:pt>
                <c:pt idx="13">
                  <c:v>94.397499999999994</c:v>
                </c:pt>
                <c:pt idx="14">
                  <c:v>94.59</c:v>
                </c:pt>
                <c:pt idx="15">
                  <c:v>94.397499999999994</c:v>
                </c:pt>
                <c:pt idx="16">
                  <c:v>94.59</c:v>
                </c:pt>
                <c:pt idx="17">
                  <c:v>94.397499999999994</c:v>
                </c:pt>
                <c:pt idx="18">
                  <c:v>94.59</c:v>
                </c:pt>
                <c:pt idx="19">
                  <c:v>94.397499999999994</c:v>
                </c:pt>
                <c:pt idx="20">
                  <c:v>94.59</c:v>
                </c:pt>
                <c:pt idx="21">
                  <c:v>94.397499999999994</c:v>
                </c:pt>
                <c:pt idx="22">
                  <c:v>94.59</c:v>
                </c:pt>
                <c:pt idx="23">
                  <c:v>94.397499999999994</c:v>
                </c:pt>
                <c:pt idx="24">
                  <c:v>94.59</c:v>
                </c:pt>
                <c:pt idx="25">
                  <c:v>94.397499999999994</c:v>
                </c:pt>
                <c:pt idx="26">
                  <c:v>94.59</c:v>
                </c:pt>
                <c:pt idx="27">
                  <c:v>94.397499999999994</c:v>
                </c:pt>
                <c:pt idx="28">
                  <c:v>94.59</c:v>
                </c:pt>
                <c:pt idx="29">
                  <c:v>94.397499999999994</c:v>
                </c:pt>
                <c:pt idx="30">
                  <c:v>94.59</c:v>
                </c:pt>
                <c:pt idx="31">
                  <c:v>94.397499999999994</c:v>
                </c:pt>
                <c:pt idx="32">
                  <c:v>94.59</c:v>
                </c:pt>
                <c:pt idx="33">
                  <c:v>94.397499999999994</c:v>
                </c:pt>
                <c:pt idx="34">
                  <c:v>94.59</c:v>
                </c:pt>
                <c:pt idx="35">
                  <c:v>94.397499999999994</c:v>
                </c:pt>
                <c:pt idx="36">
                  <c:v>94.59</c:v>
                </c:pt>
                <c:pt idx="37">
                  <c:v>94.397499999999994</c:v>
                </c:pt>
                <c:pt idx="38">
                  <c:v>94.59</c:v>
                </c:pt>
                <c:pt idx="39">
                  <c:v>94.397499999999994</c:v>
                </c:pt>
                <c:pt idx="40">
                  <c:v>94.59</c:v>
                </c:pt>
                <c:pt idx="41">
                  <c:v>94.397499999999994</c:v>
                </c:pt>
                <c:pt idx="42">
                  <c:v>94.59</c:v>
                </c:pt>
                <c:pt idx="43">
                  <c:v>94.397499999999994</c:v>
                </c:pt>
                <c:pt idx="44">
                  <c:v>94.59</c:v>
                </c:pt>
                <c:pt idx="45">
                  <c:v>94.397499999999994</c:v>
                </c:pt>
                <c:pt idx="46">
                  <c:v>94.59</c:v>
                </c:pt>
                <c:pt idx="47">
                  <c:v>94.397499999999994</c:v>
                </c:pt>
                <c:pt idx="48">
                  <c:v>94.59</c:v>
                </c:pt>
                <c:pt idx="49">
                  <c:v>94.397499999999994</c:v>
                </c:pt>
                <c:pt idx="50">
                  <c:v>94.59</c:v>
                </c:pt>
                <c:pt idx="51">
                  <c:v>94.397499999999994</c:v>
                </c:pt>
                <c:pt idx="52">
                  <c:v>94.59</c:v>
                </c:pt>
                <c:pt idx="53">
                  <c:v>94.397499999999994</c:v>
                </c:pt>
                <c:pt idx="54">
                  <c:v>94.59</c:v>
                </c:pt>
                <c:pt idx="55">
                  <c:v>94.397499999999994</c:v>
                </c:pt>
                <c:pt idx="56">
                  <c:v>94.59</c:v>
                </c:pt>
                <c:pt idx="57">
                  <c:v>94.397499999999994</c:v>
                </c:pt>
                <c:pt idx="58">
                  <c:v>94.59</c:v>
                </c:pt>
                <c:pt idx="59">
                  <c:v>94.397499999999994</c:v>
                </c:pt>
                <c:pt idx="60">
                  <c:v>94.59</c:v>
                </c:pt>
                <c:pt idx="61">
                  <c:v>94.397499999999994</c:v>
                </c:pt>
                <c:pt idx="62">
                  <c:v>94.59</c:v>
                </c:pt>
                <c:pt idx="63">
                  <c:v>94.397499999999994</c:v>
                </c:pt>
                <c:pt idx="64">
                  <c:v>94.59</c:v>
                </c:pt>
                <c:pt idx="65">
                  <c:v>94.397499999999994</c:v>
                </c:pt>
                <c:pt idx="66">
                  <c:v>94.59</c:v>
                </c:pt>
                <c:pt idx="67">
                  <c:v>94.397499999999994</c:v>
                </c:pt>
                <c:pt idx="68">
                  <c:v>94.59</c:v>
                </c:pt>
                <c:pt idx="69">
                  <c:v>94.397499999999994</c:v>
                </c:pt>
                <c:pt idx="70">
                  <c:v>94.59</c:v>
                </c:pt>
                <c:pt idx="71">
                  <c:v>94.397499999999994</c:v>
                </c:pt>
                <c:pt idx="72">
                  <c:v>94.59</c:v>
                </c:pt>
                <c:pt idx="73">
                  <c:v>94.397499999999994</c:v>
                </c:pt>
                <c:pt idx="74">
                  <c:v>94.59</c:v>
                </c:pt>
                <c:pt idx="75">
                  <c:v>94.397499999999994</c:v>
                </c:pt>
                <c:pt idx="76">
                  <c:v>94.59</c:v>
                </c:pt>
                <c:pt idx="77">
                  <c:v>94.397499999999994</c:v>
                </c:pt>
                <c:pt idx="78">
                  <c:v>94.59</c:v>
                </c:pt>
                <c:pt idx="79">
                  <c:v>94.397499999999994</c:v>
                </c:pt>
                <c:pt idx="80">
                  <c:v>94.59</c:v>
                </c:pt>
                <c:pt idx="81">
                  <c:v>94.397499999999994</c:v>
                </c:pt>
                <c:pt idx="82">
                  <c:v>94.59</c:v>
                </c:pt>
                <c:pt idx="83">
                  <c:v>94.397499999999994</c:v>
                </c:pt>
                <c:pt idx="84">
                  <c:v>94.59</c:v>
                </c:pt>
                <c:pt idx="85">
                  <c:v>94.397499999999994</c:v>
                </c:pt>
                <c:pt idx="86">
                  <c:v>94.59</c:v>
                </c:pt>
                <c:pt idx="87">
                  <c:v>94.397499999999994</c:v>
                </c:pt>
                <c:pt idx="88">
                  <c:v>94.59</c:v>
                </c:pt>
                <c:pt idx="89">
                  <c:v>94.397499999999994</c:v>
                </c:pt>
                <c:pt idx="90">
                  <c:v>94.59</c:v>
                </c:pt>
                <c:pt idx="91">
                  <c:v>94.397499999999994</c:v>
                </c:pt>
                <c:pt idx="92">
                  <c:v>94.59</c:v>
                </c:pt>
                <c:pt idx="93">
                  <c:v>94.397499999999994</c:v>
                </c:pt>
                <c:pt idx="94">
                  <c:v>94.59</c:v>
                </c:pt>
                <c:pt idx="95">
                  <c:v>94.397499999999994</c:v>
                </c:pt>
                <c:pt idx="96">
                  <c:v>94.59</c:v>
                </c:pt>
                <c:pt idx="97">
                  <c:v>94.397499999999994</c:v>
                </c:pt>
                <c:pt idx="98">
                  <c:v>94.59</c:v>
                </c:pt>
                <c:pt idx="99">
                  <c:v>94.397499999999994</c:v>
                </c:pt>
                <c:pt idx="100">
                  <c:v>94.59</c:v>
                </c:pt>
                <c:pt idx="101">
                  <c:v>94.397499999999994</c:v>
                </c:pt>
                <c:pt idx="102">
                  <c:v>94.59</c:v>
                </c:pt>
                <c:pt idx="103">
                  <c:v>94.397499999999994</c:v>
                </c:pt>
                <c:pt idx="104">
                  <c:v>94.59</c:v>
                </c:pt>
                <c:pt idx="105">
                  <c:v>94.397499999999994</c:v>
                </c:pt>
                <c:pt idx="106">
                  <c:v>94.59</c:v>
                </c:pt>
                <c:pt idx="107">
                  <c:v>94.397499999999994</c:v>
                </c:pt>
                <c:pt idx="108">
                  <c:v>94.59</c:v>
                </c:pt>
                <c:pt idx="109">
                  <c:v>94.397499999999994</c:v>
                </c:pt>
                <c:pt idx="110">
                  <c:v>94.59</c:v>
                </c:pt>
                <c:pt idx="111">
                  <c:v>94.397499999999994</c:v>
                </c:pt>
                <c:pt idx="112">
                  <c:v>94.59</c:v>
                </c:pt>
                <c:pt idx="113">
                  <c:v>94.397499999999994</c:v>
                </c:pt>
                <c:pt idx="114">
                  <c:v>94.59</c:v>
                </c:pt>
                <c:pt idx="115">
                  <c:v>94.397499999999994</c:v>
                </c:pt>
                <c:pt idx="116">
                  <c:v>94.59</c:v>
                </c:pt>
                <c:pt idx="117">
                  <c:v>94.397499999999994</c:v>
                </c:pt>
                <c:pt idx="118">
                  <c:v>94.59</c:v>
                </c:pt>
                <c:pt idx="119">
                  <c:v>94.397499999999994</c:v>
                </c:pt>
                <c:pt idx="120">
                  <c:v>94.59</c:v>
                </c:pt>
                <c:pt idx="121">
                  <c:v>94.397499999999994</c:v>
                </c:pt>
                <c:pt idx="122">
                  <c:v>94.59</c:v>
                </c:pt>
                <c:pt idx="123">
                  <c:v>94.397499999999994</c:v>
                </c:pt>
                <c:pt idx="124">
                  <c:v>94.59</c:v>
                </c:pt>
                <c:pt idx="125">
                  <c:v>94.397499999999994</c:v>
                </c:pt>
                <c:pt idx="126">
                  <c:v>94.59</c:v>
                </c:pt>
                <c:pt idx="127">
                  <c:v>94.397499999999994</c:v>
                </c:pt>
                <c:pt idx="128">
                  <c:v>94.59</c:v>
                </c:pt>
                <c:pt idx="129">
                  <c:v>94.397499999999994</c:v>
                </c:pt>
                <c:pt idx="130">
                  <c:v>94.59</c:v>
                </c:pt>
                <c:pt idx="131">
                  <c:v>94.397499999999994</c:v>
                </c:pt>
                <c:pt idx="132">
                  <c:v>94.59</c:v>
                </c:pt>
                <c:pt idx="133">
                  <c:v>94.397499999999994</c:v>
                </c:pt>
                <c:pt idx="134">
                  <c:v>94.59</c:v>
                </c:pt>
                <c:pt idx="135">
                  <c:v>94.397499999999994</c:v>
                </c:pt>
                <c:pt idx="136">
                  <c:v>94.59</c:v>
                </c:pt>
                <c:pt idx="137">
                  <c:v>94.397499999999994</c:v>
                </c:pt>
                <c:pt idx="138">
                  <c:v>94.59</c:v>
                </c:pt>
                <c:pt idx="139">
                  <c:v>94.397499999999994</c:v>
                </c:pt>
                <c:pt idx="140">
                  <c:v>94.59</c:v>
                </c:pt>
                <c:pt idx="141">
                  <c:v>94.397499999999994</c:v>
                </c:pt>
                <c:pt idx="142">
                  <c:v>94.59</c:v>
                </c:pt>
                <c:pt idx="143">
                  <c:v>94.397499999999994</c:v>
                </c:pt>
                <c:pt idx="144">
                  <c:v>94.59</c:v>
                </c:pt>
                <c:pt idx="145">
                  <c:v>94.397499999999994</c:v>
                </c:pt>
                <c:pt idx="146">
                  <c:v>94.59</c:v>
                </c:pt>
                <c:pt idx="147">
                  <c:v>94.397499999999994</c:v>
                </c:pt>
                <c:pt idx="148">
                  <c:v>94.59</c:v>
                </c:pt>
                <c:pt idx="149">
                  <c:v>94.397499999999994</c:v>
                </c:pt>
                <c:pt idx="150">
                  <c:v>94.59</c:v>
                </c:pt>
                <c:pt idx="151">
                  <c:v>94.397499999999994</c:v>
                </c:pt>
                <c:pt idx="152">
                  <c:v>94.59</c:v>
                </c:pt>
                <c:pt idx="153">
                  <c:v>94.397499999999994</c:v>
                </c:pt>
                <c:pt idx="154">
                  <c:v>94.59</c:v>
                </c:pt>
                <c:pt idx="155">
                  <c:v>94.397499999999994</c:v>
                </c:pt>
                <c:pt idx="156">
                  <c:v>94.59</c:v>
                </c:pt>
                <c:pt idx="157">
                  <c:v>94.397499999999994</c:v>
                </c:pt>
                <c:pt idx="158">
                  <c:v>94.59</c:v>
                </c:pt>
                <c:pt idx="159">
                  <c:v>94.397499999999994</c:v>
                </c:pt>
                <c:pt idx="160">
                  <c:v>94.59</c:v>
                </c:pt>
                <c:pt idx="161">
                  <c:v>94.397499999999994</c:v>
                </c:pt>
                <c:pt idx="162">
                  <c:v>94.59</c:v>
                </c:pt>
                <c:pt idx="163">
                  <c:v>94.397499999999994</c:v>
                </c:pt>
                <c:pt idx="164">
                  <c:v>94.59</c:v>
                </c:pt>
                <c:pt idx="165">
                  <c:v>94.397499999999994</c:v>
                </c:pt>
                <c:pt idx="166">
                  <c:v>94.59</c:v>
                </c:pt>
                <c:pt idx="167">
                  <c:v>94.397499999999994</c:v>
                </c:pt>
                <c:pt idx="168">
                  <c:v>94.59</c:v>
                </c:pt>
                <c:pt idx="169">
                  <c:v>94.397499999999994</c:v>
                </c:pt>
                <c:pt idx="170">
                  <c:v>94.59</c:v>
                </c:pt>
                <c:pt idx="171">
                  <c:v>94.397499999999994</c:v>
                </c:pt>
                <c:pt idx="172">
                  <c:v>94.59</c:v>
                </c:pt>
                <c:pt idx="173">
                  <c:v>94.397499999999994</c:v>
                </c:pt>
                <c:pt idx="174">
                  <c:v>94.59</c:v>
                </c:pt>
                <c:pt idx="175">
                  <c:v>94.397499999999994</c:v>
                </c:pt>
                <c:pt idx="176">
                  <c:v>94.59</c:v>
                </c:pt>
                <c:pt idx="177">
                  <c:v>94.397499999999994</c:v>
                </c:pt>
                <c:pt idx="178">
                  <c:v>94.59</c:v>
                </c:pt>
                <c:pt idx="179">
                  <c:v>94.397499999999994</c:v>
                </c:pt>
                <c:pt idx="180">
                  <c:v>94.59</c:v>
                </c:pt>
                <c:pt idx="181">
                  <c:v>94.397499999999994</c:v>
                </c:pt>
                <c:pt idx="182">
                  <c:v>94.59</c:v>
                </c:pt>
                <c:pt idx="183">
                  <c:v>94.397499999999994</c:v>
                </c:pt>
                <c:pt idx="184">
                  <c:v>94.59</c:v>
                </c:pt>
                <c:pt idx="185">
                  <c:v>94.397499999999994</c:v>
                </c:pt>
                <c:pt idx="186">
                  <c:v>94.59</c:v>
                </c:pt>
                <c:pt idx="187">
                  <c:v>94.397499999999994</c:v>
                </c:pt>
                <c:pt idx="188">
                  <c:v>94.59</c:v>
                </c:pt>
                <c:pt idx="189">
                  <c:v>94.397499999999994</c:v>
                </c:pt>
                <c:pt idx="190">
                  <c:v>94.59</c:v>
                </c:pt>
                <c:pt idx="191">
                  <c:v>94.397499999999994</c:v>
                </c:pt>
                <c:pt idx="192">
                  <c:v>94.59</c:v>
                </c:pt>
                <c:pt idx="193">
                  <c:v>94.397499999999994</c:v>
                </c:pt>
                <c:pt idx="194">
                  <c:v>94.59</c:v>
                </c:pt>
                <c:pt idx="195">
                  <c:v>94.397499999999994</c:v>
                </c:pt>
                <c:pt idx="196">
                  <c:v>94.59</c:v>
                </c:pt>
                <c:pt idx="197">
                  <c:v>94.397499999999994</c:v>
                </c:pt>
                <c:pt idx="198">
                  <c:v>94.59</c:v>
                </c:pt>
                <c:pt idx="199">
                  <c:v>94.397499999999994</c:v>
                </c:pt>
                <c:pt idx="200">
                  <c:v>94.59</c:v>
                </c:pt>
                <c:pt idx="201">
                  <c:v>94.397499999999994</c:v>
                </c:pt>
                <c:pt idx="202">
                  <c:v>94.59</c:v>
                </c:pt>
                <c:pt idx="203">
                  <c:v>94.397499999999994</c:v>
                </c:pt>
                <c:pt idx="204">
                  <c:v>94.59</c:v>
                </c:pt>
                <c:pt idx="205">
                  <c:v>94.397499999999994</c:v>
                </c:pt>
                <c:pt idx="206">
                  <c:v>94.59</c:v>
                </c:pt>
                <c:pt idx="207">
                  <c:v>94.397499999999994</c:v>
                </c:pt>
                <c:pt idx="208">
                  <c:v>94.59</c:v>
                </c:pt>
                <c:pt idx="209">
                  <c:v>94.397499999999994</c:v>
                </c:pt>
                <c:pt idx="210">
                  <c:v>94.59</c:v>
                </c:pt>
                <c:pt idx="211">
                  <c:v>94.397499999999994</c:v>
                </c:pt>
                <c:pt idx="212">
                  <c:v>94.59</c:v>
                </c:pt>
                <c:pt idx="213">
                  <c:v>94.397499999999994</c:v>
                </c:pt>
                <c:pt idx="214">
                  <c:v>94.59</c:v>
                </c:pt>
                <c:pt idx="215">
                  <c:v>94.397499999999994</c:v>
                </c:pt>
                <c:pt idx="216">
                  <c:v>94.59</c:v>
                </c:pt>
                <c:pt idx="217">
                  <c:v>94.397499999999994</c:v>
                </c:pt>
                <c:pt idx="218">
                  <c:v>94.59</c:v>
                </c:pt>
                <c:pt idx="219">
                  <c:v>94.397499999999994</c:v>
                </c:pt>
                <c:pt idx="220">
                  <c:v>94.59</c:v>
                </c:pt>
                <c:pt idx="221">
                  <c:v>94.397499999999994</c:v>
                </c:pt>
                <c:pt idx="222">
                  <c:v>94.59</c:v>
                </c:pt>
                <c:pt idx="223">
                  <c:v>94.397499999999994</c:v>
                </c:pt>
                <c:pt idx="224">
                  <c:v>94.59</c:v>
                </c:pt>
                <c:pt idx="225">
                  <c:v>94.397499999999994</c:v>
                </c:pt>
                <c:pt idx="226">
                  <c:v>94.59</c:v>
                </c:pt>
                <c:pt idx="227">
                  <c:v>94.397499999999994</c:v>
                </c:pt>
                <c:pt idx="228">
                  <c:v>94.59</c:v>
                </c:pt>
                <c:pt idx="229">
                  <c:v>94.397499999999994</c:v>
                </c:pt>
                <c:pt idx="230">
                  <c:v>94.59</c:v>
                </c:pt>
                <c:pt idx="231">
                  <c:v>94.397499999999994</c:v>
                </c:pt>
                <c:pt idx="232">
                  <c:v>94.59</c:v>
                </c:pt>
                <c:pt idx="233">
                  <c:v>94.397499999999994</c:v>
                </c:pt>
                <c:pt idx="234">
                  <c:v>94.59</c:v>
                </c:pt>
                <c:pt idx="235">
                  <c:v>94.397499999999994</c:v>
                </c:pt>
                <c:pt idx="236">
                  <c:v>94.59</c:v>
                </c:pt>
                <c:pt idx="237">
                  <c:v>94.397499999999994</c:v>
                </c:pt>
                <c:pt idx="238">
                  <c:v>94.59</c:v>
                </c:pt>
                <c:pt idx="239">
                  <c:v>94.397499999999994</c:v>
                </c:pt>
                <c:pt idx="240">
                  <c:v>94.59</c:v>
                </c:pt>
                <c:pt idx="241">
                  <c:v>94.397499999999994</c:v>
                </c:pt>
                <c:pt idx="242">
                  <c:v>94.59</c:v>
                </c:pt>
                <c:pt idx="243">
                  <c:v>94.397499999999994</c:v>
                </c:pt>
                <c:pt idx="244">
                  <c:v>94.59</c:v>
                </c:pt>
                <c:pt idx="245">
                  <c:v>94.397499999999994</c:v>
                </c:pt>
                <c:pt idx="246">
                  <c:v>94.59</c:v>
                </c:pt>
                <c:pt idx="247">
                  <c:v>94.397499999999994</c:v>
                </c:pt>
                <c:pt idx="248">
                  <c:v>94.59</c:v>
                </c:pt>
                <c:pt idx="249">
                  <c:v>94.397499999999994</c:v>
                </c:pt>
                <c:pt idx="250">
                  <c:v>94.59</c:v>
                </c:pt>
                <c:pt idx="251">
                  <c:v>94.397499999999994</c:v>
                </c:pt>
                <c:pt idx="252">
                  <c:v>94.59</c:v>
                </c:pt>
                <c:pt idx="253">
                  <c:v>94.397499999999994</c:v>
                </c:pt>
                <c:pt idx="254">
                  <c:v>94.59</c:v>
                </c:pt>
                <c:pt idx="255">
                  <c:v>94.397499999999994</c:v>
                </c:pt>
                <c:pt idx="256">
                  <c:v>94.59</c:v>
                </c:pt>
                <c:pt idx="257">
                  <c:v>94.397499999999994</c:v>
                </c:pt>
                <c:pt idx="258">
                  <c:v>94.59</c:v>
                </c:pt>
                <c:pt idx="259">
                  <c:v>94.397499999999994</c:v>
                </c:pt>
                <c:pt idx="260">
                  <c:v>94.59</c:v>
                </c:pt>
                <c:pt idx="261">
                  <c:v>94.397499999999994</c:v>
                </c:pt>
                <c:pt idx="262">
                  <c:v>94.59</c:v>
                </c:pt>
                <c:pt idx="263">
                  <c:v>94.397499999999994</c:v>
                </c:pt>
                <c:pt idx="264">
                  <c:v>94.59</c:v>
                </c:pt>
                <c:pt idx="265">
                  <c:v>94.397499999999994</c:v>
                </c:pt>
                <c:pt idx="266">
                  <c:v>94.59</c:v>
                </c:pt>
                <c:pt idx="267">
                  <c:v>94.397499999999994</c:v>
                </c:pt>
                <c:pt idx="268">
                  <c:v>94.59</c:v>
                </c:pt>
                <c:pt idx="269">
                  <c:v>94.397499999999994</c:v>
                </c:pt>
                <c:pt idx="270">
                  <c:v>94.59</c:v>
                </c:pt>
                <c:pt idx="271">
                  <c:v>94.397499999999994</c:v>
                </c:pt>
                <c:pt idx="272">
                  <c:v>94.59</c:v>
                </c:pt>
                <c:pt idx="273">
                  <c:v>94.397499999999994</c:v>
                </c:pt>
                <c:pt idx="274">
                  <c:v>94.59</c:v>
                </c:pt>
                <c:pt idx="275">
                  <c:v>94.397499999999994</c:v>
                </c:pt>
                <c:pt idx="276">
                  <c:v>94.59</c:v>
                </c:pt>
                <c:pt idx="277">
                  <c:v>94.397499999999994</c:v>
                </c:pt>
                <c:pt idx="278">
                  <c:v>94.59</c:v>
                </c:pt>
                <c:pt idx="279">
                  <c:v>94.397499999999994</c:v>
                </c:pt>
                <c:pt idx="280">
                  <c:v>94.59</c:v>
                </c:pt>
                <c:pt idx="281">
                  <c:v>94.397499999999994</c:v>
                </c:pt>
                <c:pt idx="282">
                  <c:v>94.59</c:v>
                </c:pt>
                <c:pt idx="283">
                  <c:v>94.397499999999994</c:v>
                </c:pt>
                <c:pt idx="284">
                  <c:v>94.59</c:v>
                </c:pt>
                <c:pt idx="285">
                  <c:v>94.397499999999994</c:v>
                </c:pt>
                <c:pt idx="286">
                  <c:v>94.59</c:v>
                </c:pt>
                <c:pt idx="287">
                  <c:v>94.397499999999994</c:v>
                </c:pt>
                <c:pt idx="288">
                  <c:v>94.59</c:v>
                </c:pt>
                <c:pt idx="289">
                  <c:v>94.397499999999994</c:v>
                </c:pt>
                <c:pt idx="290">
                  <c:v>94.59</c:v>
                </c:pt>
                <c:pt idx="291">
                  <c:v>94.397499999999994</c:v>
                </c:pt>
                <c:pt idx="292">
                  <c:v>94.59</c:v>
                </c:pt>
                <c:pt idx="293">
                  <c:v>94.397499999999994</c:v>
                </c:pt>
                <c:pt idx="294">
                  <c:v>94.59</c:v>
                </c:pt>
                <c:pt idx="295">
                  <c:v>94.397499999999994</c:v>
                </c:pt>
                <c:pt idx="296">
                  <c:v>94.59</c:v>
                </c:pt>
                <c:pt idx="297">
                  <c:v>94.397499999999994</c:v>
                </c:pt>
                <c:pt idx="298">
                  <c:v>94.59</c:v>
                </c:pt>
                <c:pt idx="299">
                  <c:v>94.397499999999994</c:v>
                </c:pt>
                <c:pt idx="300">
                  <c:v>94.59</c:v>
                </c:pt>
                <c:pt idx="301">
                  <c:v>94.397499999999994</c:v>
                </c:pt>
                <c:pt idx="302">
                  <c:v>94.59</c:v>
                </c:pt>
                <c:pt idx="303">
                  <c:v>94.397499999999994</c:v>
                </c:pt>
                <c:pt idx="304">
                  <c:v>94.59</c:v>
                </c:pt>
                <c:pt idx="305">
                  <c:v>94.397499999999994</c:v>
                </c:pt>
                <c:pt idx="306">
                  <c:v>94.59</c:v>
                </c:pt>
                <c:pt idx="307">
                  <c:v>94.397499999999994</c:v>
                </c:pt>
                <c:pt idx="308">
                  <c:v>94.59</c:v>
                </c:pt>
                <c:pt idx="309">
                  <c:v>94.397499999999994</c:v>
                </c:pt>
                <c:pt idx="310">
                  <c:v>94.59</c:v>
                </c:pt>
                <c:pt idx="311">
                  <c:v>94.397499999999994</c:v>
                </c:pt>
                <c:pt idx="312">
                  <c:v>94.59</c:v>
                </c:pt>
                <c:pt idx="313">
                  <c:v>94.397499999999994</c:v>
                </c:pt>
                <c:pt idx="314">
                  <c:v>94.59</c:v>
                </c:pt>
                <c:pt idx="315">
                  <c:v>94.397499999999994</c:v>
                </c:pt>
                <c:pt idx="316">
                  <c:v>94.59</c:v>
                </c:pt>
                <c:pt idx="317">
                  <c:v>94.397499999999994</c:v>
                </c:pt>
                <c:pt idx="318">
                  <c:v>94.59</c:v>
                </c:pt>
                <c:pt idx="319">
                  <c:v>94.397499999999994</c:v>
                </c:pt>
                <c:pt idx="320">
                  <c:v>94.59</c:v>
                </c:pt>
                <c:pt idx="321">
                  <c:v>94.397499999999994</c:v>
                </c:pt>
                <c:pt idx="322">
                  <c:v>94.59</c:v>
                </c:pt>
                <c:pt idx="323">
                  <c:v>94.397499999999994</c:v>
                </c:pt>
                <c:pt idx="324">
                  <c:v>94.59</c:v>
                </c:pt>
                <c:pt idx="325">
                  <c:v>94.397499999999994</c:v>
                </c:pt>
                <c:pt idx="326">
                  <c:v>94.59</c:v>
                </c:pt>
                <c:pt idx="327">
                  <c:v>94.397499999999994</c:v>
                </c:pt>
                <c:pt idx="328">
                  <c:v>94.59</c:v>
                </c:pt>
                <c:pt idx="329">
                  <c:v>94.397499999999994</c:v>
                </c:pt>
                <c:pt idx="330">
                  <c:v>94.59</c:v>
                </c:pt>
                <c:pt idx="331">
                  <c:v>94.397499999999994</c:v>
                </c:pt>
                <c:pt idx="332">
                  <c:v>94.59</c:v>
                </c:pt>
                <c:pt idx="333">
                  <c:v>94.397499999999994</c:v>
                </c:pt>
                <c:pt idx="334">
                  <c:v>94.59</c:v>
                </c:pt>
                <c:pt idx="335">
                  <c:v>94.397499999999994</c:v>
                </c:pt>
                <c:pt idx="336">
                  <c:v>94.59</c:v>
                </c:pt>
                <c:pt idx="337">
                  <c:v>94.397499999999994</c:v>
                </c:pt>
                <c:pt idx="338">
                  <c:v>94.59</c:v>
                </c:pt>
                <c:pt idx="339">
                  <c:v>94.397499999999994</c:v>
                </c:pt>
                <c:pt idx="340">
                  <c:v>94.59</c:v>
                </c:pt>
                <c:pt idx="341">
                  <c:v>94.397499999999994</c:v>
                </c:pt>
                <c:pt idx="342">
                  <c:v>94.59</c:v>
                </c:pt>
                <c:pt idx="343">
                  <c:v>94.397499999999994</c:v>
                </c:pt>
                <c:pt idx="344">
                  <c:v>94.59</c:v>
                </c:pt>
                <c:pt idx="345">
                  <c:v>94.397499999999994</c:v>
                </c:pt>
                <c:pt idx="346">
                  <c:v>94.59</c:v>
                </c:pt>
                <c:pt idx="347">
                  <c:v>94.397499999999994</c:v>
                </c:pt>
                <c:pt idx="348">
                  <c:v>94.59</c:v>
                </c:pt>
                <c:pt idx="349">
                  <c:v>94.397499999999994</c:v>
                </c:pt>
                <c:pt idx="350">
                  <c:v>94.59</c:v>
                </c:pt>
                <c:pt idx="351">
                  <c:v>94.397499999999994</c:v>
                </c:pt>
                <c:pt idx="352">
                  <c:v>94.59</c:v>
                </c:pt>
                <c:pt idx="353">
                  <c:v>94.397499999999994</c:v>
                </c:pt>
                <c:pt idx="354">
                  <c:v>94.59</c:v>
                </c:pt>
                <c:pt idx="355">
                  <c:v>94.397499999999994</c:v>
                </c:pt>
                <c:pt idx="356">
                  <c:v>94.59</c:v>
                </c:pt>
                <c:pt idx="357">
                  <c:v>94.397499999999994</c:v>
                </c:pt>
                <c:pt idx="358">
                  <c:v>94.59</c:v>
                </c:pt>
                <c:pt idx="359">
                  <c:v>94.397499999999994</c:v>
                </c:pt>
                <c:pt idx="360">
                  <c:v>94.59</c:v>
                </c:pt>
                <c:pt idx="361">
                  <c:v>94.397499999999994</c:v>
                </c:pt>
                <c:pt idx="362">
                  <c:v>94.59</c:v>
                </c:pt>
                <c:pt idx="363">
                  <c:v>94.397499999999994</c:v>
                </c:pt>
                <c:pt idx="364">
                  <c:v>94.59</c:v>
                </c:pt>
                <c:pt idx="365">
                  <c:v>94.397499999999994</c:v>
                </c:pt>
                <c:pt idx="366">
                  <c:v>94.59</c:v>
                </c:pt>
                <c:pt idx="367">
                  <c:v>94.397499999999994</c:v>
                </c:pt>
                <c:pt idx="368">
                  <c:v>94.59</c:v>
                </c:pt>
                <c:pt idx="369">
                  <c:v>94.397499999999994</c:v>
                </c:pt>
                <c:pt idx="370">
                  <c:v>94.59</c:v>
                </c:pt>
                <c:pt idx="371">
                  <c:v>94.397499999999994</c:v>
                </c:pt>
                <c:pt idx="372">
                  <c:v>94.59</c:v>
                </c:pt>
                <c:pt idx="373">
                  <c:v>94.397499999999994</c:v>
                </c:pt>
                <c:pt idx="374">
                  <c:v>94.59</c:v>
                </c:pt>
                <c:pt idx="375">
                  <c:v>94.397499999999994</c:v>
                </c:pt>
                <c:pt idx="376">
                  <c:v>94.59</c:v>
                </c:pt>
                <c:pt idx="377">
                  <c:v>94.397499999999994</c:v>
                </c:pt>
                <c:pt idx="378">
                  <c:v>94.59</c:v>
                </c:pt>
                <c:pt idx="379">
                  <c:v>94.397499999999994</c:v>
                </c:pt>
                <c:pt idx="380">
                  <c:v>94.59</c:v>
                </c:pt>
                <c:pt idx="381">
                  <c:v>94.397499999999994</c:v>
                </c:pt>
                <c:pt idx="382">
                  <c:v>94.59</c:v>
                </c:pt>
                <c:pt idx="383">
                  <c:v>94.397499999999994</c:v>
                </c:pt>
                <c:pt idx="384">
                  <c:v>94.59</c:v>
                </c:pt>
                <c:pt idx="385">
                  <c:v>94.397499999999994</c:v>
                </c:pt>
                <c:pt idx="386">
                  <c:v>94.59</c:v>
                </c:pt>
                <c:pt idx="387">
                  <c:v>94.397499999999994</c:v>
                </c:pt>
                <c:pt idx="388">
                  <c:v>94.59</c:v>
                </c:pt>
                <c:pt idx="389">
                  <c:v>94.397499999999994</c:v>
                </c:pt>
                <c:pt idx="390">
                  <c:v>94.59</c:v>
                </c:pt>
                <c:pt idx="391">
                  <c:v>94.397499999999994</c:v>
                </c:pt>
                <c:pt idx="392">
                  <c:v>94.59</c:v>
                </c:pt>
                <c:pt idx="393">
                  <c:v>94.397499999999994</c:v>
                </c:pt>
                <c:pt idx="394">
                  <c:v>94.59</c:v>
                </c:pt>
                <c:pt idx="395">
                  <c:v>94.397499999999994</c:v>
                </c:pt>
                <c:pt idx="396">
                  <c:v>94.59</c:v>
                </c:pt>
                <c:pt idx="397">
                  <c:v>94.397499999999994</c:v>
                </c:pt>
                <c:pt idx="398">
                  <c:v>94.59</c:v>
                </c:pt>
                <c:pt idx="399">
                  <c:v>94.397499999999994</c:v>
                </c:pt>
                <c:pt idx="400">
                  <c:v>94.59</c:v>
                </c:pt>
                <c:pt idx="401">
                  <c:v>94.397499999999994</c:v>
                </c:pt>
                <c:pt idx="402">
                  <c:v>94.59</c:v>
                </c:pt>
                <c:pt idx="403">
                  <c:v>94.397499999999994</c:v>
                </c:pt>
                <c:pt idx="404">
                  <c:v>94.59</c:v>
                </c:pt>
                <c:pt idx="405">
                  <c:v>94.397499999999994</c:v>
                </c:pt>
                <c:pt idx="406">
                  <c:v>94.59</c:v>
                </c:pt>
                <c:pt idx="407">
                  <c:v>94.397499999999994</c:v>
                </c:pt>
                <c:pt idx="408">
                  <c:v>94.59</c:v>
                </c:pt>
                <c:pt idx="409">
                  <c:v>94.397499999999994</c:v>
                </c:pt>
                <c:pt idx="410">
                  <c:v>94.59</c:v>
                </c:pt>
                <c:pt idx="411">
                  <c:v>94.397499999999994</c:v>
                </c:pt>
                <c:pt idx="412">
                  <c:v>94.59</c:v>
                </c:pt>
                <c:pt idx="413">
                  <c:v>94.397499999999994</c:v>
                </c:pt>
                <c:pt idx="414">
                  <c:v>94.59</c:v>
                </c:pt>
                <c:pt idx="415">
                  <c:v>94.397499999999994</c:v>
                </c:pt>
                <c:pt idx="416">
                  <c:v>94.59</c:v>
                </c:pt>
                <c:pt idx="417">
                  <c:v>94.397499999999994</c:v>
                </c:pt>
                <c:pt idx="418">
                  <c:v>94.59</c:v>
                </c:pt>
                <c:pt idx="419">
                  <c:v>94.397499999999994</c:v>
                </c:pt>
                <c:pt idx="420">
                  <c:v>94.59</c:v>
                </c:pt>
                <c:pt idx="421">
                  <c:v>94.397499999999994</c:v>
                </c:pt>
                <c:pt idx="422">
                  <c:v>94.59</c:v>
                </c:pt>
                <c:pt idx="423">
                  <c:v>94.397499999999994</c:v>
                </c:pt>
                <c:pt idx="424">
                  <c:v>94.59</c:v>
                </c:pt>
                <c:pt idx="425">
                  <c:v>94.397499999999994</c:v>
                </c:pt>
                <c:pt idx="426">
                  <c:v>94.59</c:v>
                </c:pt>
                <c:pt idx="427">
                  <c:v>94.397499999999994</c:v>
                </c:pt>
                <c:pt idx="428">
                  <c:v>94.59</c:v>
                </c:pt>
                <c:pt idx="429">
                  <c:v>94.397499999999994</c:v>
                </c:pt>
                <c:pt idx="430">
                  <c:v>94.59</c:v>
                </c:pt>
                <c:pt idx="431">
                  <c:v>94.397499999999994</c:v>
                </c:pt>
                <c:pt idx="432">
                  <c:v>94.59</c:v>
                </c:pt>
                <c:pt idx="433">
                  <c:v>94.397499999999994</c:v>
                </c:pt>
                <c:pt idx="434">
                  <c:v>94.59</c:v>
                </c:pt>
                <c:pt idx="435">
                  <c:v>94.397499999999994</c:v>
                </c:pt>
                <c:pt idx="436">
                  <c:v>94.59</c:v>
                </c:pt>
                <c:pt idx="437">
                  <c:v>94.397499999999994</c:v>
                </c:pt>
                <c:pt idx="438">
                  <c:v>94.59</c:v>
                </c:pt>
                <c:pt idx="439">
                  <c:v>94.397499999999994</c:v>
                </c:pt>
                <c:pt idx="440">
                  <c:v>94.59</c:v>
                </c:pt>
                <c:pt idx="441">
                  <c:v>94.397499999999994</c:v>
                </c:pt>
                <c:pt idx="442">
                  <c:v>94.59</c:v>
                </c:pt>
                <c:pt idx="443">
                  <c:v>94.397499999999994</c:v>
                </c:pt>
                <c:pt idx="444">
                  <c:v>94.59</c:v>
                </c:pt>
                <c:pt idx="445">
                  <c:v>94.397499999999994</c:v>
                </c:pt>
                <c:pt idx="446">
                  <c:v>94.59</c:v>
                </c:pt>
                <c:pt idx="447">
                  <c:v>94.397499999999994</c:v>
                </c:pt>
                <c:pt idx="448">
                  <c:v>94.59</c:v>
                </c:pt>
                <c:pt idx="449">
                  <c:v>94.397499999999994</c:v>
                </c:pt>
                <c:pt idx="450">
                  <c:v>94.59</c:v>
                </c:pt>
                <c:pt idx="451">
                  <c:v>94.397499999999994</c:v>
                </c:pt>
                <c:pt idx="452">
                  <c:v>94.59</c:v>
                </c:pt>
                <c:pt idx="453">
                  <c:v>94.397499999999994</c:v>
                </c:pt>
                <c:pt idx="454">
                  <c:v>94.59</c:v>
                </c:pt>
                <c:pt idx="455">
                  <c:v>94.397499999999994</c:v>
                </c:pt>
                <c:pt idx="456">
                  <c:v>94.59</c:v>
                </c:pt>
                <c:pt idx="457">
                  <c:v>94.397499999999994</c:v>
                </c:pt>
                <c:pt idx="458">
                  <c:v>94.59</c:v>
                </c:pt>
                <c:pt idx="459">
                  <c:v>94.397499999999994</c:v>
                </c:pt>
                <c:pt idx="460">
                  <c:v>94.59</c:v>
                </c:pt>
                <c:pt idx="461">
                  <c:v>94.397499999999994</c:v>
                </c:pt>
                <c:pt idx="462">
                  <c:v>94.59</c:v>
                </c:pt>
                <c:pt idx="463">
                  <c:v>94.397499999999994</c:v>
                </c:pt>
                <c:pt idx="464">
                  <c:v>94.59</c:v>
                </c:pt>
                <c:pt idx="465">
                  <c:v>94.397499999999994</c:v>
                </c:pt>
                <c:pt idx="466">
                  <c:v>94.59</c:v>
                </c:pt>
                <c:pt idx="467">
                  <c:v>94.397499999999994</c:v>
                </c:pt>
                <c:pt idx="468">
                  <c:v>94.59</c:v>
                </c:pt>
                <c:pt idx="469">
                  <c:v>94.397499999999994</c:v>
                </c:pt>
                <c:pt idx="470">
                  <c:v>94.59</c:v>
                </c:pt>
                <c:pt idx="471">
                  <c:v>94.397499999999994</c:v>
                </c:pt>
                <c:pt idx="472">
                  <c:v>94.59</c:v>
                </c:pt>
                <c:pt idx="473">
                  <c:v>94.397499999999994</c:v>
                </c:pt>
                <c:pt idx="474">
                  <c:v>94.59</c:v>
                </c:pt>
                <c:pt idx="475">
                  <c:v>94.397499999999994</c:v>
                </c:pt>
                <c:pt idx="476">
                  <c:v>94.59</c:v>
                </c:pt>
                <c:pt idx="477">
                  <c:v>94.397499999999994</c:v>
                </c:pt>
                <c:pt idx="478">
                  <c:v>94.59</c:v>
                </c:pt>
                <c:pt idx="479">
                  <c:v>94.397499999999994</c:v>
                </c:pt>
                <c:pt idx="480">
                  <c:v>94.59</c:v>
                </c:pt>
                <c:pt idx="481">
                  <c:v>94.397499999999994</c:v>
                </c:pt>
                <c:pt idx="482">
                  <c:v>94.59</c:v>
                </c:pt>
                <c:pt idx="483">
                  <c:v>94.397499999999994</c:v>
                </c:pt>
                <c:pt idx="484">
                  <c:v>94.59</c:v>
                </c:pt>
                <c:pt idx="485">
                  <c:v>94.397499999999994</c:v>
                </c:pt>
                <c:pt idx="486">
                  <c:v>94.59</c:v>
                </c:pt>
                <c:pt idx="487">
                  <c:v>94.397499999999994</c:v>
                </c:pt>
                <c:pt idx="488">
                  <c:v>94.59</c:v>
                </c:pt>
                <c:pt idx="489">
                  <c:v>94.397499999999994</c:v>
                </c:pt>
                <c:pt idx="490">
                  <c:v>94.59</c:v>
                </c:pt>
                <c:pt idx="491">
                  <c:v>94.397499999999994</c:v>
                </c:pt>
                <c:pt idx="492">
                  <c:v>94.59</c:v>
                </c:pt>
                <c:pt idx="493">
                  <c:v>94.397499999999994</c:v>
                </c:pt>
                <c:pt idx="494">
                  <c:v>94.59</c:v>
                </c:pt>
                <c:pt idx="495">
                  <c:v>94.397499999999994</c:v>
                </c:pt>
                <c:pt idx="496">
                  <c:v>94.59</c:v>
                </c:pt>
                <c:pt idx="497">
                  <c:v>94.397499999999994</c:v>
                </c:pt>
                <c:pt idx="498">
                  <c:v>94.59</c:v>
                </c:pt>
                <c:pt idx="499">
                  <c:v>94.397499999999994</c:v>
                </c:pt>
                <c:pt idx="500">
                  <c:v>94.59</c:v>
                </c:pt>
                <c:pt idx="501">
                  <c:v>94.397499999999994</c:v>
                </c:pt>
                <c:pt idx="502">
                  <c:v>94.59</c:v>
                </c:pt>
                <c:pt idx="503">
                  <c:v>94.397499999999994</c:v>
                </c:pt>
                <c:pt idx="504">
                  <c:v>94.59</c:v>
                </c:pt>
                <c:pt idx="505">
                  <c:v>94.397499999999994</c:v>
                </c:pt>
                <c:pt idx="506">
                  <c:v>94.59</c:v>
                </c:pt>
                <c:pt idx="507">
                  <c:v>94.397499999999994</c:v>
                </c:pt>
                <c:pt idx="508">
                  <c:v>94.59</c:v>
                </c:pt>
                <c:pt idx="509">
                  <c:v>94.397499999999994</c:v>
                </c:pt>
                <c:pt idx="510">
                  <c:v>94.59</c:v>
                </c:pt>
                <c:pt idx="511">
                  <c:v>94.397499999999994</c:v>
                </c:pt>
                <c:pt idx="512">
                  <c:v>94.59</c:v>
                </c:pt>
                <c:pt idx="513">
                  <c:v>94.397499999999994</c:v>
                </c:pt>
                <c:pt idx="514">
                  <c:v>94.59</c:v>
                </c:pt>
                <c:pt idx="515">
                  <c:v>94.397499999999994</c:v>
                </c:pt>
                <c:pt idx="516">
                  <c:v>94.59</c:v>
                </c:pt>
                <c:pt idx="517">
                  <c:v>94.397499999999994</c:v>
                </c:pt>
                <c:pt idx="518">
                  <c:v>94.59</c:v>
                </c:pt>
                <c:pt idx="519">
                  <c:v>94.397499999999994</c:v>
                </c:pt>
                <c:pt idx="520">
                  <c:v>94.59</c:v>
                </c:pt>
                <c:pt idx="521">
                  <c:v>94.397499999999994</c:v>
                </c:pt>
                <c:pt idx="522">
                  <c:v>94.59</c:v>
                </c:pt>
                <c:pt idx="523">
                  <c:v>94.397499999999994</c:v>
                </c:pt>
                <c:pt idx="524">
                  <c:v>94.59</c:v>
                </c:pt>
                <c:pt idx="525">
                  <c:v>94.397499999999994</c:v>
                </c:pt>
                <c:pt idx="526">
                  <c:v>94.59</c:v>
                </c:pt>
                <c:pt idx="527">
                  <c:v>94.397499999999994</c:v>
                </c:pt>
                <c:pt idx="528">
                  <c:v>94.59</c:v>
                </c:pt>
                <c:pt idx="529">
                  <c:v>94.397499999999994</c:v>
                </c:pt>
                <c:pt idx="530">
                  <c:v>94.59</c:v>
                </c:pt>
                <c:pt idx="531">
                  <c:v>94.397499999999994</c:v>
                </c:pt>
                <c:pt idx="532">
                  <c:v>94.59</c:v>
                </c:pt>
                <c:pt idx="533">
                  <c:v>94.397499999999994</c:v>
                </c:pt>
                <c:pt idx="534">
                  <c:v>94.59</c:v>
                </c:pt>
                <c:pt idx="535">
                  <c:v>94.397499999999994</c:v>
                </c:pt>
                <c:pt idx="536">
                  <c:v>94.59</c:v>
                </c:pt>
                <c:pt idx="537">
                  <c:v>94.397499999999994</c:v>
                </c:pt>
                <c:pt idx="538">
                  <c:v>94.59</c:v>
                </c:pt>
                <c:pt idx="539">
                  <c:v>94.397499999999994</c:v>
                </c:pt>
                <c:pt idx="540">
                  <c:v>94.59</c:v>
                </c:pt>
                <c:pt idx="541">
                  <c:v>94.397499999999994</c:v>
                </c:pt>
                <c:pt idx="542">
                  <c:v>94.59</c:v>
                </c:pt>
                <c:pt idx="543">
                  <c:v>94.397499999999994</c:v>
                </c:pt>
                <c:pt idx="544">
                  <c:v>94.59</c:v>
                </c:pt>
                <c:pt idx="545">
                  <c:v>94.397499999999994</c:v>
                </c:pt>
                <c:pt idx="546">
                  <c:v>94.59</c:v>
                </c:pt>
                <c:pt idx="547">
                  <c:v>94.397499999999994</c:v>
                </c:pt>
                <c:pt idx="548">
                  <c:v>94.59</c:v>
                </c:pt>
                <c:pt idx="549">
                  <c:v>94.397499999999994</c:v>
                </c:pt>
                <c:pt idx="550">
                  <c:v>94.59</c:v>
                </c:pt>
                <c:pt idx="551">
                  <c:v>94.397499999999994</c:v>
                </c:pt>
                <c:pt idx="552">
                  <c:v>94.59</c:v>
                </c:pt>
                <c:pt idx="553">
                  <c:v>94.397499999999994</c:v>
                </c:pt>
                <c:pt idx="554">
                  <c:v>94.59</c:v>
                </c:pt>
                <c:pt idx="555">
                  <c:v>94.397499999999994</c:v>
                </c:pt>
                <c:pt idx="556">
                  <c:v>94.59</c:v>
                </c:pt>
                <c:pt idx="557">
                  <c:v>94.397499999999994</c:v>
                </c:pt>
                <c:pt idx="558">
                  <c:v>94.59</c:v>
                </c:pt>
                <c:pt idx="559">
                  <c:v>94.397499999999994</c:v>
                </c:pt>
                <c:pt idx="560">
                  <c:v>94.59</c:v>
                </c:pt>
                <c:pt idx="561">
                  <c:v>94.397499999999994</c:v>
                </c:pt>
                <c:pt idx="562">
                  <c:v>94.59</c:v>
                </c:pt>
                <c:pt idx="563">
                  <c:v>94.397499999999994</c:v>
                </c:pt>
                <c:pt idx="564">
                  <c:v>94.59</c:v>
                </c:pt>
                <c:pt idx="565">
                  <c:v>94.397499999999994</c:v>
                </c:pt>
                <c:pt idx="566">
                  <c:v>94.59</c:v>
                </c:pt>
                <c:pt idx="567">
                  <c:v>94.397499999999994</c:v>
                </c:pt>
                <c:pt idx="568">
                  <c:v>94.59</c:v>
                </c:pt>
                <c:pt idx="569">
                  <c:v>94.397499999999994</c:v>
                </c:pt>
                <c:pt idx="570">
                  <c:v>94.59</c:v>
                </c:pt>
                <c:pt idx="571">
                  <c:v>94.397499999999994</c:v>
                </c:pt>
                <c:pt idx="572">
                  <c:v>94.59</c:v>
                </c:pt>
                <c:pt idx="573">
                  <c:v>94.397499999999994</c:v>
                </c:pt>
                <c:pt idx="574">
                  <c:v>94.59</c:v>
                </c:pt>
                <c:pt idx="575">
                  <c:v>94.397499999999994</c:v>
                </c:pt>
                <c:pt idx="576">
                  <c:v>94.59</c:v>
                </c:pt>
                <c:pt idx="577">
                  <c:v>94.397499999999994</c:v>
                </c:pt>
                <c:pt idx="578">
                  <c:v>94.59</c:v>
                </c:pt>
                <c:pt idx="579">
                  <c:v>94.397499999999994</c:v>
                </c:pt>
                <c:pt idx="580">
                  <c:v>94.59</c:v>
                </c:pt>
                <c:pt idx="581">
                  <c:v>94.397499999999994</c:v>
                </c:pt>
                <c:pt idx="582">
                  <c:v>94.59</c:v>
                </c:pt>
                <c:pt idx="583">
                  <c:v>94.397499999999994</c:v>
                </c:pt>
                <c:pt idx="584">
                  <c:v>94.59</c:v>
                </c:pt>
                <c:pt idx="585">
                  <c:v>94.397499999999994</c:v>
                </c:pt>
                <c:pt idx="586">
                  <c:v>94.59</c:v>
                </c:pt>
                <c:pt idx="587">
                  <c:v>94.397499999999994</c:v>
                </c:pt>
                <c:pt idx="588">
                  <c:v>94.59</c:v>
                </c:pt>
                <c:pt idx="589">
                  <c:v>94.397499999999994</c:v>
                </c:pt>
                <c:pt idx="590">
                  <c:v>94.59</c:v>
                </c:pt>
                <c:pt idx="591">
                  <c:v>94.397499999999994</c:v>
                </c:pt>
                <c:pt idx="592">
                  <c:v>94.59</c:v>
                </c:pt>
                <c:pt idx="593">
                  <c:v>94.397499999999994</c:v>
                </c:pt>
                <c:pt idx="594">
                  <c:v>94.59</c:v>
                </c:pt>
                <c:pt idx="595">
                  <c:v>94.397499999999994</c:v>
                </c:pt>
                <c:pt idx="596">
                  <c:v>94.59</c:v>
                </c:pt>
                <c:pt idx="597">
                  <c:v>94.397499999999994</c:v>
                </c:pt>
                <c:pt idx="598">
                  <c:v>94.59</c:v>
                </c:pt>
                <c:pt idx="599">
                  <c:v>94.397499999999994</c:v>
                </c:pt>
                <c:pt idx="600">
                  <c:v>94.59</c:v>
                </c:pt>
                <c:pt idx="601">
                  <c:v>94.397499999999994</c:v>
                </c:pt>
                <c:pt idx="602">
                  <c:v>94.59</c:v>
                </c:pt>
                <c:pt idx="603">
                  <c:v>94.397499999999994</c:v>
                </c:pt>
                <c:pt idx="604">
                  <c:v>94.59</c:v>
                </c:pt>
                <c:pt idx="605">
                  <c:v>94.397499999999994</c:v>
                </c:pt>
                <c:pt idx="606">
                  <c:v>94.59</c:v>
                </c:pt>
                <c:pt idx="607">
                  <c:v>94.397499999999994</c:v>
                </c:pt>
                <c:pt idx="608">
                  <c:v>94.59</c:v>
                </c:pt>
                <c:pt idx="609">
                  <c:v>94.397499999999994</c:v>
                </c:pt>
                <c:pt idx="610">
                  <c:v>94.59</c:v>
                </c:pt>
                <c:pt idx="611">
                  <c:v>94.397499999999994</c:v>
                </c:pt>
                <c:pt idx="612">
                  <c:v>94.59</c:v>
                </c:pt>
                <c:pt idx="613">
                  <c:v>94.397499999999994</c:v>
                </c:pt>
                <c:pt idx="614">
                  <c:v>94.59</c:v>
                </c:pt>
                <c:pt idx="615">
                  <c:v>94.397499999999994</c:v>
                </c:pt>
                <c:pt idx="616">
                  <c:v>94.59</c:v>
                </c:pt>
                <c:pt idx="617">
                  <c:v>94.397499999999994</c:v>
                </c:pt>
                <c:pt idx="618">
                  <c:v>94.59</c:v>
                </c:pt>
                <c:pt idx="619">
                  <c:v>94.397499999999994</c:v>
                </c:pt>
                <c:pt idx="620">
                  <c:v>94.59</c:v>
                </c:pt>
                <c:pt idx="621">
                  <c:v>94.397499999999994</c:v>
                </c:pt>
                <c:pt idx="622">
                  <c:v>94.59</c:v>
                </c:pt>
                <c:pt idx="623">
                  <c:v>94.397499999999994</c:v>
                </c:pt>
                <c:pt idx="624">
                  <c:v>94.59</c:v>
                </c:pt>
                <c:pt idx="625">
                  <c:v>94.397499999999994</c:v>
                </c:pt>
                <c:pt idx="626">
                  <c:v>94.59</c:v>
                </c:pt>
                <c:pt idx="627">
                  <c:v>94.397499999999994</c:v>
                </c:pt>
                <c:pt idx="628">
                  <c:v>94.59</c:v>
                </c:pt>
                <c:pt idx="629">
                  <c:v>94.397499999999994</c:v>
                </c:pt>
                <c:pt idx="630">
                  <c:v>94.59</c:v>
                </c:pt>
                <c:pt idx="631">
                  <c:v>94.397499999999994</c:v>
                </c:pt>
                <c:pt idx="632">
                  <c:v>94.59</c:v>
                </c:pt>
                <c:pt idx="633">
                  <c:v>94.397499999999994</c:v>
                </c:pt>
                <c:pt idx="634">
                  <c:v>94.59</c:v>
                </c:pt>
                <c:pt idx="635">
                  <c:v>94.397499999999994</c:v>
                </c:pt>
                <c:pt idx="636">
                  <c:v>94.59</c:v>
                </c:pt>
                <c:pt idx="637">
                  <c:v>94.397499999999994</c:v>
                </c:pt>
                <c:pt idx="638">
                  <c:v>94.59</c:v>
                </c:pt>
                <c:pt idx="639">
                  <c:v>94.397499999999994</c:v>
                </c:pt>
                <c:pt idx="640">
                  <c:v>94.59</c:v>
                </c:pt>
                <c:pt idx="641">
                  <c:v>94.397499999999994</c:v>
                </c:pt>
                <c:pt idx="642">
                  <c:v>94.59</c:v>
                </c:pt>
                <c:pt idx="643">
                  <c:v>94.397499999999994</c:v>
                </c:pt>
                <c:pt idx="644">
                  <c:v>94.59</c:v>
                </c:pt>
                <c:pt idx="645">
                  <c:v>94.397499999999994</c:v>
                </c:pt>
                <c:pt idx="646">
                  <c:v>94.59</c:v>
                </c:pt>
                <c:pt idx="647">
                  <c:v>94.397499999999994</c:v>
                </c:pt>
                <c:pt idx="648">
                  <c:v>94.59</c:v>
                </c:pt>
                <c:pt idx="649">
                  <c:v>94.397499999999994</c:v>
                </c:pt>
                <c:pt idx="650">
                  <c:v>94.59</c:v>
                </c:pt>
                <c:pt idx="651">
                  <c:v>94.397499999999994</c:v>
                </c:pt>
                <c:pt idx="652">
                  <c:v>94.59</c:v>
                </c:pt>
                <c:pt idx="653">
                  <c:v>94.397499999999994</c:v>
                </c:pt>
                <c:pt idx="654">
                  <c:v>94.59</c:v>
                </c:pt>
                <c:pt idx="655">
                  <c:v>94.397499999999994</c:v>
                </c:pt>
                <c:pt idx="656">
                  <c:v>94.59</c:v>
                </c:pt>
                <c:pt idx="657">
                  <c:v>94.397499999999994</c:v>
                </c:pt>
                <c:pt idx="658">
                  <c:v>94.59</c:v>
                </c:pt>
                <c:pt idx="659">
                  <c:v>94.397499999999994</c:v>
                </c:pt>
                <c:pt idx="660">
                  <c:v>94.59</c:v>
                </c:pt>
                <c:pt idx="661">
                  <c:v>94.397499999999994</c:v>
                </c:pt>
                <c:pt idx="662">
                  <c:v>94.59</c:v>
                </c:pt>
                <c:pt idx="663">
                  <c:v>94.397499999999994</c:v>
                </c:pt>
                <c:pt idx="664">
                  <c:v>94.59</c:v>
                </c:pt>
                <c:pt idx="665">
                  <c:v>94.397499999999994</c:v>
                </c:pt>
                <c:pt idx="666">
                  <c:v>94.59</c:v>
                </c:pt>
                <c:pt idx="667">
                  <c:v>94.397499999999994</c:v>
                </c:pt>
                <c:pt idx="668">
                  <c:v>94.59</c:v>
                </c:pt>
                <c:pt idx="669">
                  <c:v>94.397499999999994</c:v>
                </c:pt>
                <c:pt idx="670">
                  <c:v>94.59</c:v>
                </c:pt>
                <c:pt idx="671">
                  <c:v>94.397499999999994</c:v>
                </c:pt>
                <c:pt idx="672">
                  <c:v>94.59</c:v>
                </c:pt>
                <c:pt idx="673">
                  <c:v>94.397499999999994</c:v>
                </c:pt>
                <c:pt idx="674">
                  <c:v>94.59</c:v>
                </c:pt>
                <c:pt idx="675">
                  <c:v>94.397499999999994</c:v>
                </c:pt>
                <c:pt idx="676">
                  <c:v>94.59</c:v>
                </c:pt>
                <c:pt idx="677">
                  <c:v>94.397499999999994</c:v>
                </c:pt>
                <c:pt idx="678">
                  <c:v>94.59</c:v>
                </c:pt>
                <c:pt idx="679">
                  <c:v>94.397499999999994</c:v>
                </c:pt>
                <c:pt idx="680">
                  <c:v>94.59</c:v>
                </c:pt>
                <c:pt idx="681">
                  <c:v>94.397499999999994</c:v>
                </c:pt>
                <c:pt idx="682">
                  <c:v>94.59</c:v>
                </c:pt>
                <c:pt idx="683">
                  <c:v>94.397499999999994</c:v>
                </c:pt>
                <c:pt idx="684">
                  <c:v>94.59</c:v>
                </c:pt>
                <c:pt idx="685">
                  <c:v>94.397499999999994</c:v>
                </c:pt>
                <c:pt idx="686">
                  <c:v>94.59</c:v>
                </c:pt>
                <c:pt idx="687">
                  <c:v>94.397499999999994</c:v>
                </c:pt>
                <c:pt idx="688">
                  <c:v>94.59</c:v>
                </c:pt>
                <c:pt idx="689">
                  <c:v>94.397499999999994</c:v>
                </c:pt>
                <c:pt idx="690">
                  <c:v>94.59</c:v>
                </c:pt>
                <c:pt idx="691">
                  <c:v>94.397499999999994</c:v>
                </c:pt>
                <c:pt idx="692">
                  <c:v>94.59</c:v>
                </c:pt>
                <c:pt idx="693">
                  <c:v>94.397499999999994</c:v>
                </c:pt>
                <c:pt idx="694">
                  <c:v>94.59</c:v>
                </c:pt>
                <c:pt idx="695">
                  <c:v>94.397499999999994</c:v>
                </c:pt>
                <c:pt idx="696">
                  <c:v>94.59</c:v>
                </c:pt>
                <c:pt idx="697">
                  <c:v>94.397499999999994</c:v>
                </c:pt>
                <c:pt idx="698">
                  <c:v>94.59</c:v>
                </c:pt>
                <c:pt idx="699">
                  <c:v>94.397499999999994</c:v>
                </c:pt>
              </c:numCache>
            </c:numRef>
          </c:yVal>
          <c:smooth val="0"/>
          <c:extLst>
            <c:ext xmlns:c16="http://schemas.microsoft.com/office/drawing/2014/chart" uri="{C3380CC4-5D6E-409C-BE32-E72D297353CC}">
              <c16:uniqueId val="{00000003-BF93-4929-81F2-08648B4A5EED}"/>
            </c:ext>
          </c:extLst>
        </c:ser>
        <c:ser>
          <c:idx val="3"/>
          <c:order val="3"/>
          <c:tx>
            <c:v/>
          </c:tx>
          <c:spPr>
            <a:ln w="6350">
              <a:solidFill>
                <a:srgbClr val="000000"/>
              </a:solidFill>
              <a:prstDash val="solid"/>
            </a:ln>
            <a:effectLst/>
          </c:spPr>
          <c:marker>
            <c:symbol val="none"/>
          </c:marker>
          <c:xVal>
            <c:numLit>
              <c:formatCode>General</c:formatCode>
              <c:ptCount val="23"/>
              <c:pt idx="0">
                <c:v>0.9</c:v>
              </c:pt>
              <c:pt idx="1">
                <c:v>1.1000000000000001</c:v>
              </c:pt>
              <c:pt idx="2">
                <c:v>1</c:v>
              </c:pt>
              <c:pt idx="3">
                <c:v>1</c:v>
              </c:pt>
              <c:pt idx="4">
                <c:v>0.75</c:v>
              </c:pt>
              <c:pt idx="5">
                <c:v>1.25</c:v>
              </c:pt>
              <c:pt idx="6">
                <c:v>1.25</c:v>
              </c:pt>
              <c:pt idx="7">
                <c:v>1.25</c:v>
              </c:pt>
              <c:pt idx="8">
                <c:v>1.25</c:v>
              </c:pt>
              <c:pt idx="9">
                <c:v>1.25</c:v>
              </c:pt>
              <c:pt idx="10">
                <c:v>1</c:v>
              </c:pt>
              <c:pt idx="11">
                <c:v>1</c:v>
              </c:pt>
              <c:pt idx="12">
                <c:v>1.1000000000000001</c:v>
              </c:pt>
              <c:pt idx="13">
                <c:v>0.9</c:v>
              </c:pt>
              <c:pt idx="14">
                <c:v>1</c:v>
              </c:pt>
              <c:pt idx="15">
                <c:v>1</c:v>
              </c:pt>
              <c:pt idx="16">
                <c:v>0.75</c:v>
              </c:pt>
              <c:pt idx="17">
                <c:v>0.75</c:v>
              </c:pt>
              <c:pt idx="18">
                <c:v>0.75</c:v>
              </c:pt>
              <c:pt idx="19">
                <c:v>1.25</c:v>
              </c:pt>
              <c:pt idx="20">
                <c:v>0.75</c:v>
              </c:pt>
              <c:pt idx="21">
                <c:v>0.75</c:v>
              </c:pt>
              <c:pt idx="22">
                <c:v>0.75</c:v>
              </c:pt>
            </c:numLit>
          </c:xVal>
          <c:yVal>
            <c:numLit>
              <c:formatCode>General</c:formatCode>
              <c:ptCount val="23"/>
              <c:pt idx="0">
                <c:v>94.74</c:v>
              </c:pt>
              <c:pt idx="1">
                <c:v>94.74</c:v>
              </c:pt>
              <c:pt idx="2">
                <c:v>94.74</c:v>
              </c:pt>
              <c:pt idx="3">
                <c:v>94.59</c:v>
              </c:pt>
              <c:pt idx="4">
                <c:v>94.59</c:v>
              </c:pt>
              <c:pt idx="5">
                <c:v>94.59</c:v>
              </c:pt>
              <c:pt idx="6">
                <c:v>94.59</c:v>
              </c:pt>
              <c:pt idx="7">
                <c:v>94.44</c:v>
              </c:pt>
              <c:pt idx="8">
                <c:v>94.397500000000008</c:v>
              </c:pt>
              <c:pt idx="9">
                <c:v>94.397500000000008</c:v>
              </c:pt>
              <c:pt idx="10">
                <c:v>94.397500000000008</c:v>
              </c:pt>
              <c:pt idx="11">
                <c:v>94.25</c:v>
              </c:pt>
              <c:pt idx="12">
                <c:v>94.25</c:v>
              </c:pt>
              <c:pt idx="13">
                <c:v>94.25</c:v>
              </c:pt>
              <c:pt idx="14">
                <c:v>94.25</c:v>
              </c:pt>
              <c:pt idx="15">
                <c:v>94.397500000000008</c:v>
              </c:pt>
              <c:pt idx="16">
                <c:v>94.397500000000008</c:v>
              </c:pt>
              <c:pt idx="17">
                <c:v>94.397500000000008</c:v>
              </c:pt>
              <c:pt idx="18">
                <c:v>94.44</c:v>
              </c:pt>
              <c:pt idx="19">
                <c:v>94.44</c:v>
              </c:pt>
              <c:pt idx="20">
                <c:v>94.44</c:v>
              </c:pt>
              <c:pt idx="21">
                <c:v>94.59</c:v>
              </c:pt>
              <c:pt idx="22">
                <c:v>94.59</c:v>
              </c:pt>
            </c:numLit>
          </c:yVal>
          <c:smooth val="0"/>
          <c:extLst>
            <c:ext xmlns:c16="http://schemas.microsoft.com/office/drawing/2014/chart" uri="{C3380CC4-5D6E-409C-BE32-E72D297353CC}">
              <c16:uniqueId val="{00000004-BF93-4929-81F2-08648B4A5EED}"/>
            </c:ext>
          </c:extLst>
        </c:ser>
        <c:ser>
          <c:idx val="4"/>
          <c:order val="4"/>
          <c:tx>
            <c:v/>
          </c:tx>
          <c:spPr>
            <a:ln w="6350">
              <a:solidFill>
                <a:srgbClr val="A7DA74"/>
              </a:solidFill>
              <a:prstDash val="solid"/>
            </a:ln>
            <a:effectLst/>
          </c:spPr>
          <c:marker>
            <c:symbol val="none"/>
          </c:marker>
          <c:xVal>
            <c:numRef>
              <c:f>'Box Plots 5+'!xdata2</c:f>
              <c:numCache>
                <c:formatCode>General</c:formatCode>
                <c:ptCount val="700"/>
                <c:pt idx="0">
                  <c:v>2.25</c:v>
                </c:pt>
                <c:pt idx="1">
                  <c:v>2.2492846924177394</c:v>
                </c:pt>
                <c:pt idx="2">
                  <c:v>2.2485693848354793</c:v>
                </c:pt>
                <c:pt idx="3">
                  <c:v>2.2478540772532187</c:v>
                </c:pt>
                <c:pt idx="4">
                  <c:v>2.2471387696709586</c:v>
                </c:pt>
                <c:pt idx="5">
                  <c:v>2.246423462088698</c:v>
                </c:pt>
                <c:pt idx="6">
                  <c:v>2.2457081545064375</c:v>
                </c:pt>
                <c:pt idx="7">
                  <c:v>2.2449928469241773</c:v>
                </c:pt>
                <c:pt idx="8">
                  <c:v>2.2442775393419168</c:v>
                </c:pt>
                <c:pt idx="9">
                  <c:v>2.2435622317596562</c:v>
                </c:pt>
                <c:pt idx="10">
                  <c:v>2.2428469241773961</c:v>
                </c:pt>
                <c:pt idx="11">
                  <c:v>2.2421316165951355</c:v>
                </c:pt>
                <c:pt idx="12">
                  <c:v>2.2414163090128754</c:v>
                </c:pt>
                <c:pt idx="13">
                  <c:v>2.2407010014306148</c:v>
                </c:pt>
                <c:pt idx="14">
                  <c:v>2.2399856938483542</c:v>
                </c:pt>
                <c:pt idx="15">
                  <c:v>2.2392703862660941</c:v>
                </c:pt>
                <c:pt idx="16">
                  <c:v>2.2385550786838335</c:v>
                </c:pt>
                <c:pt idx="17">
                  <c:v>2.2378397711015734</c:v>
                </c:pt>
                <c:pt idx="18">
                  <c:v>2.2371244635193128</c:v>
                </c:pt>
                <c:pt idx="19">
                  <c:v>2.2364091559370523</c:v>
                </c:pt>
                <c:pt idx="20">
                  <c:v>2.2356938483547921</c:v>
                </c:pt>
                <c:pt idx="21">
                  <c:v>2.2349785407725316</c:v>
                </c:pt>
                <c:pt idx="22">
                  <c:v>2.234263233190271</c:v>
                </c:pt>
                <c:pt idx="23">
                  <c:v>2.2335479256080109</c:v>
                </c:pt>
                <c:pt idx="24">
                  <c:v>2.2328326180257503</c:v>
                </c:pt>
                <c:pt idx="25">
                  <c:v>2.2321173104434902</c:v>
                </c:pt>
                <c:pt idx="26">
                  <c:v>2.2314020028612296</c:v>
                </c:pt>
                <c:pt idx="27">
                  <c:v>2.230686695278969</c:v>
                </c:pt>
                <c:pt idx="28">
                  <c:v>2.2299713876967089</c:v>
                </c:pt>
                <c:pt idx="29">
                  <c:v>2.2292560801144483</c:v>
                </c:pt>
                <c:pt idx="30">
                  <c:v>2.2285407725321882</c:v>
                </c:pt>
                <c:pt idx="31">
                  <c:v>2.2278254649499276</c:v>
                </c:pt>
                <c:pt idx="32">
                  <c:v>2.227110157367667</c:v>
                </c:pt>
                <c:pt idx="33">
                  <c:v>2.2263948497854069</c:v>
                </c:pt>
                <c:pt idx="34">
                  <c:v>2.2256795422031463</c:v>
                </c:pt>
                <c:pt idx="35">
                  <c:v>2.2249642346208862</c:v>
                </c:pt>
                <c:pt idx="36">
                  <c:v>2.2242489270386256</c:v>
                </c:pt>
                <c:pt idx="37">
                  <c:v>2.2235336194563651</c:v>
                </c:pt>
                <c:pt idx="38">
                  <c:v>2.2228183118741049</c:v>
                </c:pt>
                <c:pt idx="39">
                  <c:v>2.2221030042918444</c:v>
                </c:pt>
                <c:pt idx="40">
                  <c:v>2.2213876967095838</c:v>
                </c:pt>
                <c:pt idx="41">
                  <c:v>2.2206723891273237</c:v>
                </c:pt>
                <c:pt idx="42">
                  <c:v>2.2199570815450631</c:v>
                </c:pt>
                <c:pt idx="43">
                  <c:v>2.219241773962803</c:v>
                </c:pt>
                <c:pt idx="44">
                  <c:v>2.2185264663805424</c:v>
                </c:pt>
                <c:pt idx="45">
                  <c:v>2.2178111587982818</c:v>
                </c:pt>
                <c:pt idx="46">
                  <c:v>2.2170958512160217</c:v>
                </c:pt>
                <c:pt idx="47">
                  <c:v>2.2163805436337611</c:v>
                </c:pt>
                <c:pt idx="48">
                  <c:v>2.215665236051501</c:v>
                </c:pt>
                <c:pt idx="49">
                  <c:v>2.2149499284692404</c:v>
                </c:pt>
                <c:pt idx="50">
                  <c:v>2.2142346208869799</c:v>
                </c:pt>
                <c:pt idx="51">
                  <c:v>2.2135193133047197</c:v>
                </c:pt>
                <c:pt idx="52">
                  <c:v>2.2128040057224592</c:v>
                </c:pt>
                <c:pt idx="53">
                  <c:v>2.2120886981401986</c:v>
                </c:pt>
                <c:pt idx="54">
                  <c:v>2.2113733905579385</c:v>
                </c:pt>
                <c:pt idx="55">
                  <c:v>2.2106580829756779</c:v>
                </c:pt>
                <c:pt idx="56">
                  <c:v>2.2099427753934178</c:v>
                </c:pt>
                <c:pt idx="57">
                  <c:v>2.2092274678111572</c:v>
                </c:pt>
                <c:pt idx="58">
                  <c:v>2.2085121602288966</c:v>
                </c:pt>
                <c:pt idx="59">
                  <c:v>2.2077968526466365</c:v>
                </c:pt>
                <c:pt idx="60">
                  <c:v>2.2070815450643759</c:v>
                </c:pt>
                <c:pt idx="61">
                  <c:v>2.2063662374821158</c:v>
                </c:pt>
                <c:pt idx="62">
                  <c:v>2.2056509298998552</c:v>
                </c:pt>
                <c:pt idx="63">
                  <c:v>2.2049356223175947</c:v>
                </c:pt>
                <c:pt idx="64">
                  <c:v>2.2042203147353345</c:v>
                </c:pt>
                <c:pt idx="65">
                  <c:v>2.203505007153074</c:v>
                </c:pt>
                <c:pt idx="66">
                  <c:v>2.2027896995708134</c:v>
                </c:pt>
                <c:pt idx="67">
                  <c:v>2.2020743919885533</c:v>
                </c:pt>
                <c:pt idx="68">
                  <c:v>2.2013590844062927</c:v>
                </c:pt>
                <c:pt idx="69">
                  <c:v>2.2006437768240326</c:v>
                </c:pt>
                <c:pt idx="70">
                  <c:v>2.199928469241772</c:v>
                </c:pt>
                <c:pt idx="71">
                  <c:v>2.1992131616595114</c:v>
                </c:pt>
                <c:pt idx="72">
                  <c:v>2.1984978540772513</c:v>
                </c:pt>
                <c:pt idx="73">
                  <c:v>2.1977825464949907</c:v>
                </c:pt>
                <c:pt idx="74">
                  <c:v>2.1970672389127306</c:v>
                </c:pt>
                <c:pt idx="75">
                  <c:v>2.19635193133047</c:v>
                </c:pt>
                <c:pt idx="76">
                  <c:v>2.1956366237482094</c:v>
                </c:pt>
                <c:pt idx="77">
                  <c:v>2.1949213161659493</c:v>
                </c:pt>
                <c:pt idx="78">
                  <c:v>2.1942060085836887</c:v>
                </c:pt>
                <c:pt idx="79">
                  <c:v>2.1934907010014282</c:v>
                </c:pt>
                <c:pt idx="80">
                  <c:v>2.1927753934191681</c:v>
                </c:pt>
                <c:pt idx="81">
                  <c:v>2.1920600858369075</c:v>
                </c:pt>
                <c:pt idx="82">
                  <c:v>2.1913447782546474</c:v>
                </c:pt>
                <c:pt idx="83">
                  <c:v>2.1906294706723868</c:v>
                </c:pt>
                <c:pt idx="84">
                  <c:v>2.1899141630901262</c:v>
                </c:pt>
                <c:pt idx="85">
                  <c:v>2.1891988555078661</c:v>
                </c:pt>
                <c:pt idx="86">
                  <c:v>2.1884835479256055</c:v>
                </c:pt>
                <c:pt idx="87">
                  <c:v>2.1877682403433454</c:v>
                </c:pt>
                <c:pt idx="88">
                  <c:v>2.1870529327610848</c:v>
                </c:pt>
                <c:pt idx="89">
                  <c:v>2.1863376251788242</c:v>
                </c:pt>
                <c:pt idx="90">
                  <c:v>2.1856223175965641</c:v>
                </c:pt>
                <c:pt idx="91">
                  <c:v>2.1849070100143035</c:v>
                </c:pt>
                <c:pt idx="92">
                  <c:v>2.1841917024320434</c:v>
                </c:pt>
                <c:pt idx="93">
                  <c:v>2.1834763948497828</c:v>
                </c:pt>
                <c:pt idx="94">
                  <c:v>2.1827610872675223</c:v>
                </c:pt>
                <c:pt idx="95">
                  <c:v>2.1820457796852621</c:v>
                </c:pt>
                <c:pt idx="96">
                  <c:v>2.1813304721030016</c:v>
                </c:pt>
                <c:pt idx="97">
                  <c:v>2.180615164520741</c:v>
                </c:pt>
                <c:pt idx="98">
                  <c:v>2.1798998569384809</c:v>
                </c:pt>
                <c:pt idx="99">
                  <c:v>2.1791845493562203</c:v>
                </c:pt>
                <c:pt idx="100">
                  <c:v>2.1784692417739602</c:v>
                </c:pt>
                <c:pt idx="101">
                  <c:v>2.1777539341916996</c:v>
                </c:pt>
                <c:pt idx="102">
                  <c:v>2.177038626609439</c:v>
                </c:pt>
                <c:pt idx="103">
                  <c:v>2.1763233190271789</c:v>
                </c:pt>
                <c:pt idx="104">
                  <c:v>2.1756080114449183</c:v>
                </c:pt>
                <c:pt idx="105">
                  <c:v>2.1748927038626582</c:v>
                </c:pt>
                <c:pt idx="106">
                  <c:v>2.1741773962803976</c:v>
                </c:pt>
                <c:pt idx="107">
                  <c:v>2.1734620886981371</c:v>
                </c:pt>
                <c:pt idx="108">
                  <c:v>2.1727467811158769</c:v>
                </c:pt>
                <c:pt idx="109">
                  <c:v>2.1720314735336164</c:v>
                </c:pt>
                <c:pt idx="110">
                  <c:v>2.1713161659513558</c:v>
                </c:pt>
                <c:pt idx="111">
                  <c:v>2.1706008583690957</c:v>
                </c:pt>
                <c:pt idx="112">
                  <c:v>2.1698855507868351</c:v>
                </c:pt>
                <c:pt idx="113">
                  <c:v>2.169170243204575</c:v>
                </c:pt>
                <c:pt idx="114">
                  <c:v>2.1684549356223144</c:v>
                </c:pt>
                <c:pt idx="115">
                  <c:v>2.1677396280400538</c:v>
                </c:pt>
                <c:pt idx="116">
                  <c:v>2.1670243204577937</c:v>
                </c:pt>
                <c:pt idx="117">
                  <c:v>2.1663090128755331</c:v>
                </c:pt>
                <c:pt idx="118">
                  <c:v>2.165593705293273</c:v>
                </c:pt>
                <c:pt idx="119">
                  <c:v>2.1648783977110124</c:v>
                </c:pt>
                <c:pt idx="120">
                  <c:v>2.1641630901287519</c:v>
                </c:pt>
                <c:pt idx="121">
                  <c:v>2.1634477825464917</c:v>
                </c:pt>
                <c:pt idx="122">
                  <c:v>2.1627324749642312</c:v>
                </c:pt>
                <c:pt idx="123">
                  <c:v>2.1620171673819706</c:v>
                </c:pt>
                <c:pt idx="124">
                  <c:v>2.1613018597997105</c:v>
                </c:pt>
                <c:pt idx="125">
                  <c:v>2.1605865522174499</c:v>
                </c:pt>
                <c:pt idx="126">
                  <c:v>2.1598712446351898</c:v>
                </c:pt>
                <c:pt idx="127">
                  <c:v>2.1591559370529292</c:v>
                </c:pt>
                <c:pt idx="128">
                  <c:v>2.1584406294706686</c:v>
                </c:pt>
                <c:pt idx="129">
                  <c:v>2.1577253218884085</c:v>
                </c:pt>
                <c:pt idx="130">
                  <c:v>2.1570100143061479</c:v>
                </c:pt>
                <c:pt idx="131">
                  <c:v>2.1562947067238878</c:v>
                </c:pt>
                <c:pt idx="132">
                  <c:v>2.1555793991416272</c:v>
                </c:pt>
                <c:pt idx="133">
                  <c:v>2.1548640915593666</c:v>
                </c:pt>
                <c:pt idx="134">
                  <c:v>2.1541487839771065</c:v>
                </c:pt>
                <c:pt idx="135">
                  <c:v>2.1534334763948459</c:v>
                </c:pt>
                <c:pt idx="136">
                  <c:v>2.1527181688125854</c:v>
                </c:pt>
                <c:pt idx="137">
                  <c:v>2.1520028612303252</c:v>
                </c:pt>
                <c:pt idx="138">
                  <c:v>2.1512875536480647</c:v>
                </c:pt>
                <c:pt idx="139">
                  <c:v>2.1505722460658045</c:v>
                </c:pt>
                <c:pt idx="140">
                  <c:v>2.149856938483544</c:v>
                </c:pt>
                <c:pt idx="141">
                  <c:v>2.1491416309012834</c:v>
                </c:pt>
                <c:pt idx="142">
                  <c:v>2.1484263233190233</c:v>
                </c:pt>
                <c:pt idx="143">
                  <c:v>2.1477110157367627</c:v>
                </c:pt>
                <c:pt idx="144">
                  <c:v>2.1469957081545026</c:v>
                </c:pt>
                <c:pt idx="145">
                  <c:v>2.146280400572242</c:v>
                </c:pt>
                <c:pt idx="146">
                  <c:v>2.1455650929899814</c:v>
                </c:pt>
                <c:pt idx="147">
                  <c:v>2.1448497854077213</c:v>
                </c:pt>
                <c:pt idx="148">
                  <c:v>2.1441344778254607</c:v>
                </c:pt>
                <c:pt idx="149">
                  <c:v>2.1434191702432006</c:v>
                </c:pt>
                <c:pt idx="150">
                  <c:v>2.14270386266094</c:v>
                </c:pt>
                <c:pt idx="151">
                  <c:v>2.1419885550786795</c:v>
                </c:pt>
                <c:pt idx="152">
                  <c:v>2.1412732474964193</c:v>
                </c:pt>
                <c:pt idx="153">
                  <c:v>2.1405579399141588</c:v>
                </c:pt>
                <c:pt idx="154">
                  <c:v>2.1398426323318982</c:v>
                </c:pt>
                <c:pt idx="155">
                  <c:v>2.1391273247496381</c:v>
                </c:pt>
                <c:pt idx="156">
                  <c:v>2.1384120171673775</c:v>
                </c:pt>
                <c:pt idx="157">
                  <c:v>2.1376967095851174</c:v>
                </c:pt>
                <c:pt idx="158">
                  <c:v>2.1369814020028568</c:v>
                </c:pt>
                <c:pt idx="159">
                  <c:v>2.1362660944205962</c:v>
                </c:pt>
                <c:pt idx="160">
                  <c:v>2.1355507868383361</c:v>
                </c:pt>
                <c:pt idx="161">
                  <c:v>2.1348354792560755</c:v>
                </c:pt>
                <c:pt idx="162">
                  <c:v>2.1341201716738154</c:v>
                </c:pt>
                <c:pt idx="163">
                  <c:v>2.1334048640915548</c:v>
                </c:pt>
                <c:pt idx="164">
                  <c:v>2.1326895565092943</c:v>
                </c:pt>
                <c:pt idx="165">
                  <c:v>2.1319742489270341</c:v>
                </c:pt>
                <c:pt idx="166">
                  <c:v>2.1312589413447736</c:v>
                </c:pt>
                <c:pt idx="167">
                  <c:v>2.130543633762513</c:v>
                </c:pt>
                <c:pt idx="168">
                  <c:v>2.1298283261802529</c:v>
                </c:pt>
                <c:pt idx="169">
                  <c:v>2.1291130185979923</c:v>
                </c:pt>
                <c:pt idx="170">
                  <c:v>2.1283977110157322</c:v>
                </c:pt>
                <c:pt idx="171">
                  <c:v>2.1276824034334716</c:v>
                </c:pt>
                <c:pt idx="172">
                  <c:v>2.126967095851211</c:v>
                </c:pt>
                <c:pt idx="173">
                  <c:v>2.1262517882689509</c:v>
                </c:pt>
                <c:pt idx="174">
                  <c:v>2.1255364806866903</c:v>
                </c:pt>
                <c:pt idx="175">
                  <c:v>2.1248211731044302</c:v>
                </c:pt>
                <c:pt idx="176">
                  <c:v>2.1241058655221696</c:v>
                </c:pt>
                <c:pt idx="177">
                  <c:v>2.1233905579399091</c:v>
                </c:pt>
                <c:pt idx="178">
                  <c:v>2.1226752503576489</c:v>
                </c:pt>
                <c:pt idx="179">
                  <c:v>2.1219599427753884</c:v>
                </c:pt>
                <c:pt idx="180">
                  <c:v>2.1212446351931282</c:v>
                </c:pt>
                <c:pt idx="181">
                  <c:v>2.1205293276108677</c:v>
                </c:pt>
                <c:pt idx="182">
                  <c:v>2.1198140200286071</c:v>
                </c:pt>
                <c:pt idx="183">
                  <c:v>2.119098712446347</c:v>
                </c:pt>
                <c:pt idx="184">
                  <c:v>2.1183834048640864</c:v>
                </c:pt>
                <c:pt idx="185">
                  <c:v>2.1176680972818258</c:v>
                </c:pt>
                <c:pt idx="186">
                  <c:v>2.1169527896995657</c:v>
                </c:pt>
                <c:pt idx="187">
                  <c:v>2.1162374821173051</c:v>
                </c:pt>
                <c:pt idx="188">
                  <c:v>2.115522174535045</c:v>
                </c:pt>
                <c:pt idx="189">
                  <c:v>2.1148068669527844</c:v>
                </c:pt>
                <c:pt idx="190">
                  <c:v>2.1140915593705238</c:v>
                </c:pt>
                <c:pt idx="191">
                  <c:v>2.1133762517882637</c:v>
                </c:pt>
                <c:pt idx="192">
                  <c:v>2.1126609442060031</c:v>
                </c:pt>
                <c:pt idx="193">
                  <c:v>2.1119456366237426</c:v>
                </c:pt>
                <c:pt idx="194">
                  <c:v>2.1112303290414824</c:v>
                </c:pt>
                <c:pt idx="195">
                  <c:v>2.1105150214592219</c:v>
                </c:pt>
                <c:pt idx="196">
                  <c:v>2.1097997138769617</c:v>
                </c:pt>
                <c:pt idx="197">
                  <c:v>2.1090844062947012</c:v>
                </c:pt>
                <c:pt idx="198">
                  <c:v>2.1083690987124406</c:v>
                </c:pt>
                <c:pt idx="199">
                  <c:v>2.1076537911301805</c:v>
                </c:pt>
                <c:pt idx="200">
                  <c:v>2.1069384835479199</c:v>
                </c:pt>
                <c:pt idx="201">
                  <c:v>2.1062231759656598</c:v>
                </c:pt>
                <c:pt idx="202">
                  <c:v>2.1055078683833992</c:v>
                </c:pt>
                <c:pt idx="203">
                  <c:v>2.1047925608011386</c:v>
                </c:pt>
                <c:pt idx="204">
                  <c:v>2.1040772532188785</c:v>
                </c:pt>
                <c:pt idx="205">
                  <c:v>2.1033619456366179</c:v>
                </c:pt>
                <c:pt idx="206">
                  <c:v>2.1026466380543578</c:v>
                </c:pt>
                <c:pt idx="207">
                  <c:v>2.1019313304720972</c:v>
                </c:pt>
                <c:pt idx="208">
                  <c:v>2.1012160228898367</c:v>
                </c:pt>
                <c:pt idx="209">
                  <c:v>2.1005007153075765</c:v>
                </c:pt>
                <c:pt idx="210">
                  <c:v>2.099785407725316</c:v>
                </c:pt>
                <c:pt idx="211">
                  <c:v>2.0990701001430554</c:v>
                </c:pt>
                <c:pt idx="212">
                  <c:v>2.0983547925607953</c:v>
                </c:pt>
                <c:pt idx="213">
                  <c:v>2.0976394849785347</c:v>
                </c:pt>
                <c:pt idx="214">
                  <c:v>2.0969241773962746</c:v>
                </c:pt>
                <c:pt idx="215">
                  <c:v>2.096208869814014</c:v>
                </c:pt>
                <c:pt idx="216">
                  <c:v>2.0954935622317534</c:v>
                </c:pt>
                <c:pt idx="217">
                  <c:v>2.0947782546494933</c:v>
                </c:pt>
                <c:pt idx="218">
                  <c:v>2.0940629470672327</c:v>
                </c:pt>
                <c:pt idx="219">
                  <c:v>2.0933476394849722</c:v>
                </c:pt>
                <c:pt idx="220">
                  <c:v>2.092632331902712</c:v>
                </c:pt>
                <c:pt idx="221">
                  <c:v>2.0919170243204515</c:v>
                </c:pt>
                <c:pt idx="222">
                  <c:v>2.0912017167381913</c:v>
                </c:pt>
                <c:pt idx="223">
                  <c:v>2.0904864091559308</c:v>
                </c:pt>
                <c:pt idx="224">
                  <c:v>2.0897711015736702</c:v>
                </c:pt>
                <c:pt idx="225">
                  <c:v>2.0890557939914101</c:v>
                </c:pt>
                <c:pt idx="226">
                  <c:v>2.0883404864091495</c:v>
                </c:pt>
                <c:pt idx="227">
                  <c:v>2.0876251788268894</c:v>
                </c:pt>
                <c:pt idx="228">
                  <c:v>2.0869098712446288</c:v>
                </c:pt>
                <c:pt idx="229">
                  <c:v>2.0861945636623682</c:v>
                </c:pt>
                <c:pt idx="230">
                  <c:v>2.0854792560801081</c:v>
                </c:pt>
                <c:pt idx="231">
                  <c:v>2.0847639484978475</c:v>
                </c:pt>
                <c:pt idx="232">
                  <c:v>2.0840486409155874</c:v>
                </c:pt>
                <c:pt idx="233">
                  <c:v>2.0833333333333268</c:v>
                </c:pt>
                <c:pt idx="234">
                  <c:v>2.0826180257510662</c:v>
                </c:pt>
                <c:pt idx="235">
                  <c:v>2.0819027181688061</c:v>
                </c:pt>
                <c:pt idx="236">
                  <c:v>2.0811874105865455</c:v>
                </c:pt>
                <c:pt idx="237">
                  <c:v>2.0804721030042854</c:v>
                </c:pt>
                <c:pt idx="238">
                  <c:v>2.0797567954220249</c:v>
                </c:pt>
                <c:pt idx="239">
                  <c:v>2.0790414878397643</c:v>
                </c:pt>
                <c:pt idx="240">
                  <c:v>2.0783261802575042</c:v>
                </c:pt>
                <c:pt idx="241">
                  <c:v>2.0776108726752436</c:v>
                </c:pt>
                <c:pt idx="242">
                  <c:v>2.076895565092983</c:v>
                </c:pt>
                <c:pt idx="243">
                  <c:v>2.0761802575107229</c:v>
                </c:pt>
                <c:pt idx="244">
                  <c:v>2.0754649499284623</c:v>
                </c:pt>
                <c:pt idx="245">
                  <c:v>2.0747496423462022</c:v>
                </c:pt>
                <c:pt idx="246">
                  <c:v>2.0740343347639416</c:v>
                </c:pt>
                <c:pt idx="247">
                  <c:v>2.073319027181681</c:v>
                </c:pt>
                <c:pt idx="248">
                  <c:v>2.0726037195994209</c:v>
                </c:pt>
                <c:pt idx="249">
                  <c:v>2.0718884120171603</c:v>
                </c:pt>
                <c:pt idx="250">
                  <c:v>2.0711731044348998</c:v>
                </c:pt>
                <c:pt idx="251">
                  <c:v>2.0704577968526396</c:v>
                </c:pt>
                <c:pt idx="252">
                  <c:v>2.0697424892703791</c:v>
                </c:pt>
                <c:pt idx="253">
                  <c:v>2.0690271816881189</c:v>
                </c:pt>
                <c:pt idx="254">
                  <c:v>2.0683118741058584</c:v>
                </c:pt>
                <c:pt idx="255">
                  <c:v>2.0675965665235978</c:v>
                </c:pt>
                <c:pt idx="256">
                  <c:v>2.0668812589413377</c:v>
                </c:pt>
                <c:pt idx="257">
                  <c:v>2.0661659513590771</c:v>
                </c:pt>
                <c:pt idx="258">
                  <c:v>2.065450643776817</c:v>
                </c:pt>
                <c:pt idx="259">
                  <c:v>2.0647353361945564</c:v>
                </c:pt>
                <c:pt idx="260">
                  <c:v>2.0640200286122958</c:v>
                </c:pt>
                <c:pt idx="261">
                  <c:v>2.0633047210300357</c:v>
                </c:pt>
                <c:pt idx="262">
                  <c:v>2.0625894134477751</c:v>
                </c:pt>
                <c:pt idx="263">
                  <c:v>2.061874105865515</c:v>
                </c:pt>
                <c:pt idx="264">
                  <c:v>2.0611587982832544</c:v>
                </c:pt>
                <c:pt idx="265">
                  <c:v>2.0604434907009939</c:v>
                </c:pt>
                <c:pt idx="266">
                  <c:v>2.0597281831187337</c:v>
                </c:pt>
                <c:pt idx="267">
                  <c:v>2.0590128755364732</c:v>
                </c:pt>
                <c:pt idx="268">
                  <c:v>2.0582975679542126</c:v>
                </c:pt>
                <c:pt idx="269">
                  <c:v>2.0575822603719525</c:v>
                </c:pt>
                <c:pt idx="270">
                  <c:v>2.0568669527896919</c:v>
                </c:pt>
                <c:pt idx="271">
                  <c:v>2.0561516452074318</c:v>
                </c:pt>
                <c:pt idx="272">
                  <c:v>2.0554363376251712</c:v>
                </c:pt>
                <c:pt idx="273">
                  <c:v>2.0547210300429106</c:v>
                </c:pt>
                <c:pt idx="274">
                  <c:v>2.0540057224606505</c:v>
                </c:pt>
                <c:pt idx="275">
                  <c:v>2.0532904148783899</c:v>
                </c:pt>
                <c:pt idx="276">
                  <c:v>2.0525751072961298</c:v>
                </c:pt>
                <c:pt idx="277">
                  <c:v>2.0518597997138692</c:v>
                </c:pt>
                <c:pt idx="278">
                  <c:v>2.0511444921316087</c:v>
                </c:pt>
                <c:pt idx="279">
                  <c:v>2.0504291845493485</c:v>
                </c:pt>
                <c:pt idx="280">
                  <c:v>2.049713876967088</c:v>
                </c:pt>
                <c:pt idx="281">
                  <c:v>2.0489985693848274</c:v>
                </c:pt>
                <c:pt idx="282">
                  <c:v>2.0482832618025673</c:v>
                </c:pt>
                <c:pt idx="283">
                  <c:v>2.0475679542203067</c:v>
                </c:pt>
                <c:pt idx="284">
                  <c:v>2.0468526466380466</c:v>
                </c:pt>
                <c:pt idx="285">
                  <c:v>2.046137339055786</c:v>
                </c:pt>
                <c:pt idx="286">
                  <c:v>2.0454220314735254</c:v>
                </c:pt>
                <c:pt idx="287">
                  <c:v>2.0447067238912653</c:v>
                </c:pt>
                <c:pt idx="288">
                  <c:v>2.0439914163090047</c:v>
                </c:pt>
                <c:pt idx="289">
                  <c:v>2.0432761087267446</c:v>
                </c:pt>
                <c:pt idx="290">
                  <c:v>2.042560801144484</c:v>
                </c:pt>
                <c:pt idx="291">
                  <c:v>2.0418454935622234</c:v>
                </c:pt>
                <c:pt idx="292">
                  <c:v>2.0411301859799633</c:v>
                </c:pt>
                <c:pt idx="293">
                  <c:v>2.0404148783977027</c:v>
                </c:pt>
                <c:pt idx="294">
                  <c:v>2.0396995708154426</c:v>
                </c:pt>
                <c:pt idx="295">
                  <c:v>2.038984263233182</c:v>
                </c:pt>
                <c:pt idx="296">
                  <c:v>2.0382689556509215</c:v>
                </c:pt>
                <c:pt idx="297">
                  <c:v>2.0375536480686613</c:v>
                </c:pt>
                <c:pt idx="298">
                  <c:v>2.0368383404864008</c:v>
                </c:pt>
                <c:pt idx="299">
                  <c:v>2.0361230329041402</c:v>
                </c:pt>
                <c:pt idx="300">
                  <c:v>2.0354077253218801</c:v>
                </c:pt>
                <c:pt idx="301">
                  <c:v>2.0346924177396195</c:v>
                </c:pt>
                <c:pt idx="302">
                  <c:v>2.0339771101573594</c:v>
                </c:pt>
                <c:pt idx="303">
                  <c:v>2.0332618025750988</c:v>
                </c:pt>
                <c:pt idx="304">
                  <c:v>2.0325464949928382</c:v>
                </c:pt>
                <c:pt idx="305">
                  <c:v>2.0318311874105781</c:v>
                </c:pt>
                <c:pt idx="306">
                  <c:v>2.0311158798283175</c:v>
                </c:pt>
                <c:pt idx="307">
                  <c:v>2.030400572246057</c:v>
                </c:pt>
                <c:pt idx="308">
                  <c:v>2.0296852646637968</c:v>
                </c:pt>
                <c:pt idx="309">
                  <c:v>2.0289699570815363</c:v>
                </c:pt>
                <c:pt idx="310">
                  <c:v>2.0282546494992761</c:v>
                </c:pt>
                <c:pt idx="311">
                  <c:v>2.0275393419170156</c:v>
                </c:pt>
                <c:pt idx="312">
                  <c:v>2.026824034334755</c:v>
                </c:pt>
                <c:pt idx="313">
                  <c:v>2.0261087267524949</c:v>
                </c:pt>
                <c:pt idx="314">
                  <c:v>2.0253934191702343</c:v>
                </c:pt>
                <c:pt idx="315">
                  <c:v>2.0246781115879742</c:v>
                </c:pt>
                <c:pt idx="316">
                  <c:v>2.0239628040057136</c:v>
                </c:pt>
                <c:pt idx="317">
                  <c:v>2.023247496423453</c:v>
                </c:pt>
                <c:pt idx="318">
                  <c:v>2.0225321888411929</c:v>
                </c:pt>
                <c:pt idx="319">
                  <c:v>2.0218168812589323</c:v>
                </c:pt>
                <c:pt idx="320">
                  <c:v>2.0211015736766722</c:v>
                </c:pt>
                <c:pt idx="321">
                  <c:v>2.0203862660944116</c:v>
                </c:pt>
                <c:pt idx="322">
                  <c:v>2.0196709585121511</c:v>
                </c:pt>
                <c:pt idx="323">
                  <c:v>2.0189556509298909</c:v>
                </c:pt>
                <c:pt idx="324">
                  <c:v>2.0182403433476304</c:v>
                </c:pt>
                <c:pt idx="325">
                  <c:v>2.0175250357653698</c:v>
                </c:pt>
                <c:pt idx="326">
                  <c:v>2.0168097281831097</c:v>
                </c:pt>
                <c:pt idx="327">
                  <c:v>2.0160944206008491</c:v>
                </c:pt>
                <c:pt idx="328">
                  <c:v>2.015379113018589</c:v>
                </c:pt>
                <c:pt idx="329">
                  <c:v>2.0146638054363284</c:v>
                </c:pt>
                <c:pt idx="330">
                  <c:v>2.0139484978540678</c:v>
                </c:pt>
                <c:pt idx="331">
                  <c:v>2.0132331902718077</c:v>
                </c:pt>
                <c:pt idx="332">
                  <c:v>2.0125178826895471</c:v>
                </c:pt>
                <c:pt idx="333">
                  <c:v>2.011802575107287</c:v>
                </c:pt>
                <c:pt idx="334">
                  <c:v>2.0110872675250264</c:v>
                </c:pt>
                <c:pt idx="335">
                  <c:v>2.0103719599427659</c:v>
                </c:pt>
                <c:pt idx="336">
                  <c:v>2.0096566523605057</c:v>
                </c:pt>
                <c:pt idx="337">
                  <c:v>2.0089413447782452</c:v>
                </c:pt>
                <c:pt idx="338">
                  <c:v>2.0082260371959846</c:v>
                </c:pt>
                <c:pt idx="339">
                  <c:v>2.0075107296137245</c:v>
                </c:pt>
                <c:pt idx="340">
                  <c:v>2.0067954220314639</c:v>
                </c:pt>
                <c:pt idx="341">
                  <c:v>2.0060801144492038</c:v>
                </c:pt>
                <c:pt idx="342">
                  <c:v>2.0053648068669432</c:v>
                </c:pt>
                <c:pt idx="343">
                  <c:v>2.0046494992846826</c:v>
                </c:pt>
                <c:pt idx="344">
                  <c:v>2.0039341917024225</c:v>
                </c:pt>
                <c:pt idx="345">
                  <c:v>2.0032188841201619</c:v>
                </c:pt>
                <c:pt idx="346">
                  <c:v>2.0025035765379018</c:v>
                </c:pt>
                <c:pt idx="347">
                  <c:v>2.0017882689556412</c:v>
                </c:pt>
                <c:pt idx="348">
                  <c:v>2.0010729613733806</c:v>
                </c:pt>
                <c:pt idx="349">
                  <c:v>2.0003576537911205</c:v>
                </c:pt>
                <c:pt idx="350">
                  <c:v>1.9996423462088599</c:v>
                </c:pt>
                <c:pt idx="351">
                  <c:v>1.9989270386265996</c:v>
                </c:pt>
                <c:pt idx="352">
                  <c:v>1.9982117310443392</c:v>
                </c:pt>
                <c:pt idx="353">
                  <c:v>1.9974964234620787</c:v>
                </c:pt>
                <c:pt idx="354">
                  <c:v>1.9967811158798183</c:v>
                </c:pt>
                <c:pt idx="355">
                  <c:v>1.996065808297558</c:v>
                </c:pt>
                <c:pt idx="356">
                  <c:v>1.9953505007152976</c:v>
                </c:pt>
                <c:pt idx="357">
                  <c:v>1.9946351931330373</c:v>
                </c:pt>
                <c:pt idx="358">
                  <c:v>1.9939198855507767</c:v>
                </c:pt>
                <c:pt idx="359">
                  <c:v>1.9932045779685164</c:v>
                </c:pt>
                <c:pt idx="360">
                  <c:v>1.992489270386256</c:v>
                </c:pt>
                <c:pt idx="361">
                  <c:v>1.9917739628039957</c:v>
                </c:pt>
                <c:pt idx="362">
                  <c:v>1.9910586552217353</c:v>
                </c:pt>
                <c:pt idx="363">
                  <c:v>1.9903433476394747</c:v>
                </c:pt>
                <c:pt idx="364">
                  <c:v>1.9896280400572144</c:v>
                </c:pt>
                <c:pt idx="365">
                  <c:v>1.988912732474954</c:v>
                </c:pt>
                <c:pt idx="366">
                  <c:v>1.9881974248926935</c:v>
                </c:pt>
                <c:pt idx="367">
                  <c:v>1.9874821173104331</c:v>
                </c:pt>
                <c:pt idx="368">
                  <c:v>1.9867668097281728</c:v>
                </c:pt>
                <c:pt idx="369">
                  <c:v>1.9860515021459124</c:v>
                </c:pt>
                <c:pt idx="370">
                  <c:v>1.9853361945636521</c:v>
                </c:pt>
                <c:pt idx="371">
                  <c:v>1.9846208869813915</c:v>
                </c:pt>
                <c:pt idx="372">
                  <c:v>1.9839055793991311</c:v>
                </c:pt>
                <c:pt idx="373">
                  <c:v>1.9831902718168708</c:v>
                </c:pt>
                <c:pt idx="374">
                  <c:v>1.9824749642346104</c:v>
                </c:pt>
                <c:pt idx="375">
                  <c:v>1.9817596566523501</c:v>
                </c:pt>
                <c:pt idx="376">
                  <c:v>1.9810443490700895</c:v>
                </c:pt>
                <c:pt idx="377">
                  <c:v>1.9803290414878292</c:v>
                </c:pt>
                <c:pt idx="378">
                  <c:v>1.9796137339055688</c:v>
                </c:pt>
                <c:pt idx="379">
                  <c:v>1.9788984263233083</c:v>
                </c:pt>
                <c:pt idx="380">
                  <c:v>1.9781831187410479</c:v>
                </c:pt>
                <c:pt idx="381">
                  <c:v>1.9774678111587876</c:v>
                </c:pt>
                <c:pt idx="382">
                  <c:v>1.9767525035765272</c:v>
                </c:pt>
                <c:pt idx="383">
                  <c:v>1.9760371959942669</c:v>
                </c:pt>
                <c:pt idx="384">
                  <c:v>1.9753218884120063</c:v>
                </c:pt>
                <c:pt idx="385">
                  <c:v>1.9746065808297459</c:v>
                </c:pt>
                <c:pt idx="386">
                  <c:v>1.9738912732474856</c:v>
                </c:pt>
                <c:pt idx="387">
                  <c:v>1.9731759656652252</c:v>
                </c:pt>
                <c:pt idx="388">
                  <c:v>1.9724606580829649</c:v>
                </c:pt>
                <c:pt idx="389">
                  <c:v>1.9717453505007043</c:v>
                </c:pt>
                <c:pt idx="390">
                  <c:v>1.971030042918444</c:v>
                </c:pt>
                <c:pt idx="391">
                  <c:v>1.9703147353361836</c:v>
                </c:pt>
                <c:pt idx="392">
                  <c:v>1.969599427753923</c:v>
                </c:pt>
                <c:pt idx="393">
                  <c:v>1.9688841201716629</c:v>
                </c:pt>
                <c:pt idx="394">
                  <c:v>1.9681688125894023</c:v>
                </c:pt>
                <c:pt idx="395">
                  <c:v>1.967453505007142</c:v>
                </c:pt>
                <c:pt idx="396">
                  <c:v>1.9667381974248817</c:v>
                </c:pt>
                <c:pt idx="397">
                  <c:v>1.9660228898426211</c:v>
                </c:pt>
                <c:pt idx="398">
                  <c:v>1.9653075822603607</c:v>
                </c:pt>
                <c:pt idx="399">
                  <c:v>1.9645922746781004</c:v>
                </c:pt>
                <c:pt idx="400">
                  <c:v>1.96387696709584</c:v>
                </c:pt>
                <c:pt idx="401">
                  <c:v>1.9631616595135797</c:v>
                </c:pt>
                <c:pt idx="402">
                  <c:v>1.9624463519313191</c:v>
                </c:pt>
                <c:pt idx="403">
                  <c:v>1.9617310443490588</c:v>
                </c:pt>
                <c:pt idx="404">
                  <c:v>1.9610157367667984</c:v>
                </c:pt>
                <c:pt idx="405">
                  <c:v>1.9603004291845381</c:v>
                </c:pt>
                <c:pt idx="406">
                  <c:v>1.9595851216022777</c:v>
                </c:pt>
                <c:pt idx="407">
                  <c:v>1.9588698140200171</c:v>
                </c:pt>
                <c:pt idx="408">
                  <c:v>1.9581545064377568</c:v>
                </c:pt>
                <c:pt idx="409">
                  <c:v>1.9574391988554964</c:v>
                </c:pt>
                <c:pt idx="410">
                  <c:v>1.9567238912732359</c:v>
                </c:pt>
                <c:pt idx="411">
                  <c:v>1.9560085836909755</c:v>
                </c:pt>
                <c:pt idx="412">
                  <c:v>1.9552932761087152</c:v>
                </c:pt>
                <c:pt idx="413">
                  <c:v>1.9545779685264548</c:v>
                </c:pt>
                <c:pt idx="414">
                  <c:v>1.9538626609441945</c:v>
                </c:pt>
                <c:pt idx="415">
                  <c:v>1.9531473533619339</c:v>
                </c:pt>
                <c:pt idx="416">
                  <c:v>1.9524320457796736</c:v>
                </c:pt>
                <c:pt idx="417">
                  <c:v>1.9517167381974132</c:v>
                </c:pt>
                <c:pt idx="418">
                  <c:v>1.9510014306151529</c:v>
                </c:pt>
                <c:pt idx="419">
                  <c:v>1.9502861230328925</c:v>
                </c:pt>
                <c:pt idx="420">
                  <c:v>1.9495708154506319</c:v>
                </c:pt>
                <c:pt idx="421">
                  <c:v>1.9488555078683716</c:v>
                </c:pt>
                <c:pt idx="422">
                  <c:v>1.9481402002861112</c:v>
                </c:pt>
                <c:pt idx="423">
                  <c:v>1.9474248927038507</c:v>
                </c:pt>
                <c:pt idx="424">
                  <c:v>1.9467095851215903</c:v>
                </c:pt>
                <c:pt idx="425">
                  <c:v>1.94599427753933</c:v>
                </c:pt>
                <c:pt idx="426">
                  <c:v>1.9452789699570696</c:v>
                </c:pt>
                <c:pt idx="427">
                  <c:v>1.9445636623748093</c:v>
                </c:pt>
                <c:pt idx="428">
                  <c:v>1.9438483547925487</c:v>
                </c:pt>
                <c:pt idx="429">
                  <c:v>1.9431330472102883</c:v>
                </c:pt>
                <c:pt idx="430">
                  <c:v>1.942417739628028</c:v>
                </c:pt>
                <c:pt idx="431">
                  <c:v>1.9417024320457676</c:v>
                </c:pt>
                <c:pt idx="432">
                  <c:v>1.9409871244635073</c:v>
                </c:pt>
                <c:pt idx="433">
                  <c:v>1.9402718168812467</c:v>
                </c:pt>
                <c:pt idx="434">
                  <c:v>1.9395565092989864</c:v>
                </c:pt>
                <c:pt idx="435">
                  <c:v>1.938841201716726</c:v>
                </c:pt>
                <c:pt idx="436">
                  <c:v>1.9381258941344655</c:v>
                </c:pt>
                <c:pt idx="437">
                  <c:v>1.9374105865522051</c:v>
                </c:pt>
                <c:pt idx="438">
                  <c:v>1.9366952789699448</c:v>
                </c:pt>
                <c:pt idx="439">
                  <c:v>1.9359799713876844</c:v>
                </c:pt>
                <c:pt idx="440">
                  <c:v>1.9352646638054241</c:v>
                </c:pt>
                <c:pt idx="441">
                  <c:v>1.9345493562231635</c:v>
                </c:pt>
                <c:pt idx="442">
                  <c:v>1.9338340486409031</c:v>
                </c:pt>
                <c:pt idx="443">
                  <c:v>1.9331187410586428</c:v>
                </c:pt>
                <c:pt idx="444">
                  <c:v>1.9324034334763824</c:v>
                </c:pt>
                <c:pt idx="445">
                  <c:v>1.9316881258941221</c:v>
                </c:pt>
                <c:pt idx="446">
                  <c:v>1.9309728183118615</c:v>
                </c:pt>
                <c:pt idx="447">
                  <c:v>1.9302575107296012</c:v>
                </c:pt>
                <c:pt idx="448">
                  <c:v>1.9295422031473408</c:v>
                </c:pt>
                <c:pt idx="449">
                  <c:v>1.9288268955650802</c:v>
                </c:pt>
                <c:pt idx="450">
                  <c:v>1.9281115879828201</c:v>
                </c:pt>
                <c:pt idx="451">
                  <c:v>1.9273962804005595</c:v>
                </c:pt>
                <c:pt idx="452">
                  <c:v>1.9266809728182992</c:v>
                </c:pt>
                <c:pt idx="453">
                  <c:v>1.9259656652360388</c:v>
                </c:pt>
                <c:pt idx="454">
                  <c:v>1.9252503576537783</c:v>
                </c:pt>
                <c:pt idx="455">
                  <c:v>1.9245350500715179</c:v>
                </c:pt>
                <c:pt idx="456">
                  <c:v>1.9238197424892576</c:v>
                </c:pt>
                <c:pt idx="457">
                  <c:v>1.9231044349069972</c:v>
                </c:pt>
                <c:pt idx="458">
                  <c:v>1.9223891273247369</c:v>
                </c:pt>
                <c:pt idx="459">
                  <c:v>1.9216738197424763</c:v>
                </c:pt>
                <c:pt idx="460">
                  <c:v>1.920958512160216</c:v>
                </c:pt>
                <c:pt idx="461">
                  <c:v>1.9202432045779556</c:v>
                </c:pt>
                <c:pt idx="462">
                  <c:v>1.9195278969956953</c:v>
                </c:pt>
                <c:pt idx="463">
                  <c:v>1.9188125894134349</c:v>
                </c:pt>
                <c:pt idx="464">
                  <c:v>1.9180972818311743</c:v>
                </c:pt>
                <c:pt idx="465">
                  <c:v>1.917381974248914</c:v>
                </c:pt>
                <c:pt idx="466">
                  <c:v>1.9166666666666536</c:v>
                </c:pt>
                <c:pt idx="467">
                  <c:v>1.9159513590843931</c:v>
                </c:pt>
                <c:pt idx="468">
                  <c:v>1.9152360515021327</c:v>
                </c:pt>
                <c:pt idx="469">
                  <c:v>1.9145207439198724</c:v>
                </c:pt>
                <c:pt idx="470">
                  <c:v>1.913805436337612</c:v>
                </c:pt>
                <c:pt idx="471">
                  <c:v>1.9130901287553517</c:v>
                </c:pt>
                <c:pt idx="472">
                  <c:v>1.9123748211730911</c:v>
                </c:pt>
                <c:pt idx="473">
                  <c:v>1.9116595135908308</c:v>
                </c:pt>
                <c:pt idx="474">
                  <c:v>1.9109442060085704</c:v>
                </c:pt>
                <c:pt idx="475">
                  <c:v>1.9102288984263101</c:v>
                </c:pt>
                <c:pt idx="476">
                  <c:v>1.9095135908440497</c:v>
                </c:pt>
                <c:pt idx="477">
                  <c:v>1.9087982832617891</c:v>
                </c:pt>
                <c:pt idx="478">
                  <c:v>1.9080829756795288</c:v>
                </c:pt>
                <c:pt idx="479">
                  <c:v>1.9073676680972684</c:v>
                </c:pt>
                <c:pt idx="480">
                  <c:v>1.9066523605150079</c:v>
                </c:pt>
                <c:pt idx="481">
                  <c:v>1.9059370529327475</c:v>
                </c:pt>
                <c:pt idx="482">
                  <c:v>1.9052217453504872</c:v>
                </c:pt>
                <c:pt idx="483">
                  <c:v>1.9045064377682268</c:v>
                </c:pt>
                <c:pt idx="484">
                  <c:v>1.9037911301859665</c:v>
                </c:pt>
                <c:pt idx="485">
                  <c:v>1.9030758226037059</c:v>
                </c:pt>
                <c:pt idx="486">
                  <c:v>1.9023605150214455</c:v>
                </c:pt>
                <c:pt idx="487">
                  <c:v>1.9016452074391852</c:v>
                </c:pt>
                <c:pt idx="488">
                  <c:v>1.9009298998569248</c:v>
                </c:pt>
                <c:pt idx="489">
                  <c:v>1.9002145922746645</c:v>
                </c:pt>
                <c:pt idx="490">
                  <c:v>1.8994992846924039</c:v>
                </c:pt>
                <c:pt idx="491">
                  <c:v>1.8987839771101436</c:v>
                </c:pt>
                <c:pt idx="492">
                  <c:v>1.8980686695278832</c:v>
                </c:pt>
                <c:pt idx="493">
                  <c:v>1.8973533619456227</c:v>
                </c:pt>
                <c:pt idx="494">
                  <c:v>1.8966380543633623</c:v>
                </c:pt>
                <c:pt idx="495">
                  <c:v>1.895922746781102</c:v>
                </c:pt>
                <c:pt idx="496">
                  <c:v>1.8952074391988416</c:v>
                </c:pt>
                <c:pt idx="497">
                  <c:v>1.8944921316165813</c:v>
                </c:pt>
                <c:pt idx="498">
                  <c:v>1.8937768240343207</c:v>
                </c:pt>
                <c:pt idx="499">
                  <c:v>1.8930615164520603</c:v>
                </c:pt>
                <c:pt idx="500">
                  <c:v>1.8923462088698</c:v>
                </c:pt>
                <c:pt idx="501">
                  <c:v>1.8916309012875396</c:v>
                </c:pt>
                <c:pt idx="502">
                  <c:v>1.8909155937052793</c:v>
                </c:pt>
                <c:pt idx="503">
                  <c:v>1.8902002861230187</c:v>
                </c:pt>
                <c:pt idx="504">
                  <c:v>1.8894849785407584</c:v>
                </c:pt>
                <c:pt idx="505">
                  <c:v>1.888769670958498</c:v>
                </c:pt>
                <c:pt idx="506">
                  <c:v>1.8880543633762374</c:v>
                </c:pt>
                <c:pt idx="507">
                  <c:v>1.8873390557939773</c:v>
                </c:pt>
                <c:pt idx="508">
                  <c:v>1.8866237482117167</c:v>
                </c:pt>
                <c:pt idx="509">
                  <c:v>1.8859084406294564</c:v>
                </c:pt>
                <c:pt idx="510">
                  <c:v>1.885193133047196</c:v>
                </c:pt>
                <c:pt idx="511">
                  <c:v>1.8844778254649355</c:v>
                </c:pt>
                <c:pt idx="512">
                  <c:v>1.8837625178826751</c:v>
                </c:pt>
                <c:pt idx="513">
                  <c:v>1.8830472103004148</c:v>
                </c:pt>
                <c:pt idx="514">
                  <c:v>1.8823319027181544</c:v>
                </c:pt>
                <c:pt idx="515">
                  <c:v>1.8816165951358941</c:v>
                </c:pt>
                <c:pt idx="516">
                  <c:v>1.8809012875536335</c:v>
                </c:pt>
                <c:pt idx="517">
                  <c:v>1.8801859799713732</c:v>
                </c:pt>
                <c:pt idx="518">
                  <c:v>1.8794706723891128</c:v>
                </c:pt>
                <c:pt idx="519">
                  <c:v>1.8787553648068525</c:v>
                </c:pt>
                <c:pt idx="520">
                  <c:v>1.8780400572245921</c:v>
                </c:pt>
                <c:pt idx="521">
                  <c:v>1.8773247496423315</c:v>
                </c:pt>
                <c:pt idx="522">
                  <c:v>1.8766094420600712</c:v>
                </c:pt>
                <c:pt idx="523">
                  <c:v>1.8758941344778108</c:v>
                </c:pt>
                <c:pt idx="524">
                  <c:v>1.8751788268955503</c:v>
                </c:pt>
                <c:pt idx="525">
                  <c:v>1.8744635193132899</c:v>
                </c:pt>
                <c:pt idx="526">
                  <c:v>1.8737482117310296</c:v>
                </c:pt>
                <c:pt idx="527">
                  <c:v>1.8730329041487692</c:v>
                </c:pt>
                <c:pt idx="528">
                  <c:v>1.8723175965665089</c:v>
                </c:pt>
                <c:pt idx="529">
                  <c:v>1.8716022889842483</c:v>
                </c:pt>
                <c:pt idx="530">
                  <c:v>1.8708869814019879</c:v>
                </c:pt>
                <c:pt idx="531">
                  <c:v>1.8701716738197276</c:v>
                </c:pt>
                <c:pt idx="532">
                  <c:v>1.8694563662374672</c:v>
                </c:pt>
                <c:pt idx="533">
                  <c:v>1.8687410586552069</c:v>
                </c:pt>
                <c:pt idx="534">
                  <c:v>1.8680257510729463</c:v>
                </c:pt>
                <c:pt idx="535">
                  <c:v>1.867310443490686</c:v>
                </c:pt>
                <c:pt idx="536">
                  <c:v>1.8665951359084256</c:v>
                </c:pt>
                <c:pt idx="537">
                  <c:v>1.8658798283261651</c:v>
                </c:pt>
                <c:pt idx="538">
                  <c:v>1.8651645207439047</c:v>
                </c:pt>
                <c:pt idx="539">
                  <c:v>1.8644492131616444</c:v>
                </c:pt>
                <c:pt idx="540">
                  <c:v>1.863733905579384</c:v>
                </c:pt>
                <c:pt idx="541">
                  <c:v>1.8630185979971237</c:v>
                </c:pt>
                <c:pt idx="542">
                  <c:v>1.8623032904148631</c:v>
                </c:pt>
                <c:pt idx="543">
                  <c:v>1.8615879828326027</c:v>
                </c:pt>
                <c:pt idx="544">
                  <c:v>1.8608726752503424</c:v>
                </c:pt>
                <c:pt idx="545">
                  <c:v>1.860157367668082</c:v>
                </c:pt>
                <c:pt idx="546">
                  <c:v>1.8594420600858217</c:v>
                </c:pt>
                <c:pt idx="547">
                  <c:v>1.8587267525035611</c:v>
                </c:pt>
                <c:pt idx="548">
                  <c:v>1.8580114449213008</c:v>
                </c:pt>
                <c:pt idx="549">
                  <c:v>1.8572961373390404</c:v>
                </c:pt>
                <c:pt idx="550">
                  <c:v>1.8565808297567798</c:v>
                </c:pt>
                <c:pt idx="551">
                  <c:v>1.8558655221745195</c:v>
                </c:pt>
                <c:pt idx="552">
                  <c:v>1.8551502145922592</c:v>
                </c:pt>
                <c:pt idx="553">
                  <c:v>1.8544349070099988</c:v>
                </c:pt>
                <c:pt idx="554">
                  <c:v>1.8537195994277385</c:v>
                </c:pt>
                <c:pt idx="555">
                  <c:v>1.8530042918454779</c:v>
                </c:pt>
                <c:pt idx="556">
                  <c:v>1.8522889842632175</c:v>
                </c:pt>
                <c:pt idx="557">
                  <c:v>1.8515736766809572</c:v>
                </c:pt>
                <c:pt idx="558">
                  <c:v>1.8508583690986968</c:v>
                </c:pt>
                <c:pt idx="559">
                  <c:v>1.8501430615164365</c:v>
                </c:pt>
                <c:pt idx="560">
                  <c:v>1.8494277539341759</c:v>
                </c:pt>
                <c:pt idx="561">
                  <c:v>1.8487124463519156</c:v>
                </c:pt>
                <c:pt idx="562">
                  <c:v>1.8479971387696552</c:v>
                </c:pt>
                <c:pt idx="563">
                  <c:v>1.8472818311873946</c:v>
                </c:pt>
                <c:pt idx="564">
                  <c:v>1.8465665236051345</c:v>
                </c:pt>
                <c:pt idx="565">
                  <c:v>1.8458512160228739</c:v>
                </c:pt>
                <c:pt idx="566">
                  <c:v>1.8451359084406136</c:v>
                </c:pt>
                <c:pt idx="567">
                  <c:v>1.8444206008583532</c:v>
                </c:pt>
                <c:pt idx="568">
                  <c:v>1.8437052932760927</c:v>
                </c:pt>
                <c:pt idx="569">
                  <c:v>1.8429899856938323</c:v>
                </c:pt>
                <c:pt idx="570">
                  <c:v>1.842274678111572</c:v>
                </c:pt>
                <c:pt idx="571">
                  <c:v>1.8415593705293116</c:v>
                </c:pt>
                <c:pt idx="572">
                  <c:v>1.8408440629470513</c:v>
                </c:pt>
                <c:pt idx="573">
                  <c:v>1.8401287553647907</c:v>
                </c:pt>
                <c:pt idx="574">
                  <c:v>1.8394134477825304</c:v>
                </c:pt>
                <c:pt idx="575">
                  <c:v>1.83869814020027</c:v>
                </c:pt>
                <c:pt idx="576">
                  <c:v>1.8379828326180097</c:v>
                </c:pt>
                <c:pt idx="577">
                  <c:v>1.8372675250357493</c:v>
                </c:pt>
                <c:pt idx="578">
                  <c:v>1.8365522174534887</c:v>
                </c:pt>
                <c:pt idx="579">
                  <c:v>1.8358369098712284</c:v>
                </c:pt>
                <c:pt idx="580">
                  <c:v>1.835121602288968</c:v>
                </c:pt>
                <c:pt idx="581">
                  <c:v>1.8344062947067075</c:v>
                </c:pt>
                <c:pt idx="582">
                  <c:v>1.8336909871244471</c:v>
                </c:pt>
                <c:pt idx="583">
                  <c:v>1.8329756795421868</c:v>
                </c:pt>
                <c:pt idx="584">
                  <c:v>1.8322603719599264</c:v>
                </c:pt>
                <c:pt idx="585">
                  <c:v>1.8315450643776661</c:v>
                </c:pt>
                <c:pt idx="586">
                  <c:v>1.8308297567954055</c:v>
                </c:pt>
                <c:pt idx="587">
                  <c:v>1.8301144492131451</c:v>
                </c:pt>
                <c:pt idx="588">
                  <c:v>1.8293991416308848</c:v>
                </c:pt>
                <c:pt idx="589">
                  <c:v>1.8286838340486244</c:v>
                </c:pt>
                <c:pt idx="590">
                  <c:v>1.8279685264663641</c:v>
                </c:pt>
                <c:pt idx="591">
                  <c:v>1.8272532188841035</c:v>
                </c:pt>
                <c:pt idx="592">
                  <c:v>1.8265379113018432</c:v>
                </c:pt>
                <c:pt idx="593">
                  <c:v>1.8258226037195828</c:v>
                </c:pt>
                <c:pt idx="594">
                  <c:v>1.8251072961373223</c:v>
                </c:pt>
                <c:pt idx="595">
                  <c:v>1.8243919885550619</c:v>
                </c:pt>
                <c:pt idx="596">
                  <c:v>1.8236766809728016</c:v>
                </c:pt>
                <c:pt idx="597">
                  <c:v>1.8229613733905412</c:v>
                </c:pt>
                <c:pt idx="598">
                  <c:v>1.8222460658082809</c:v>
                </c:pt>
                <c:pt idx="599">
                  <c:v>1.8215307582260203</c:v>
                </c:pt>
                <c:pt idx="600">
                  <c:v>1.8208154506437599</c:v>
                </c:pt>
                <c:pt idx="601">
                  <c:v>1.8201001430614996</c:v>
                </c:pt>
                <c:pt idx="602">
                  <c:v>1.8193848354792392</c:v>
                </c:pt>
                <c:pt idx="603">
                  <c:v>1.8186695278969789</c:v>
                </c:pt>
                <c:pt idx="604">
                  <c:v>1.8179542203147183</c:v>
                </c:pt>
                <c:pt idx="605">
                  <c:v>1.817238912732458</c:v>
                </c:pt>
                <c:pt idx="606">
                  <c:v>1.8165236051501976</c:v>
                </c:pt>
                <c:pt idx="607">
                  <c:v>1.815808297567937</c:v>
                </c:pt>
                <c:pt idx="608">
                  <c:v>1.8150929899856767</c:v>
                </c:pt>
                <c:pt idx="609">
                  <c:v>1.8143776824034163</c:v>
                </c:pt>
                <c:pt idx="610">
                  <c:v>1.813662374821156</c:v>
                </c:pt>
                <c:pt idx="611">
                  <c:v>1.8129470672388956</c:v>
                </c:pt>
                <c:pt idx="612">
                  <c:v>1.8122317596566351</c:v>
                </c:pt>
                <c:pt idx="613">
                  <c:v>1.8115164520743747</c:v>
                </c:pt>
                <c:pt idx="614">
                  <c:v>1.8108011444921144</c:v>
                </c:pt>
                <c:pt idx="615">
                  <c:v>1.810085836909854</c:v>
                </c:pt>
                <c:pt idx="616">
                  <c:v>1.8093705293275937</c:v>
                </c:pt>
                <c:pt idx="617">
                  <c:v>1.8086552217453331</c:v>
                </c:pt>
                <c:pt idx="618">
                  <c:v>1.8079399141630728</c:v>
                </c:pt>
                <c:pt idx="619">
                  <c:v>1.8072246065808124</c:v>
                </c:pt>
                <c:pt idx="620">
                  <c:v>1.8065092989985518</c:v>
                </c:pt>
                <c:pt idx="621">
                  <c:v>1.8057939914162917</c:v>
                </c:pt>
                <c:pt idx="622">
                  <c:v>1.8050786838340311</c:v>
                </c:pt>
                <c:pt idx="623">
                  <c:v>1.8043633762517708</c:v>
                </c:pt>
                <c:pt idx="624">
                  <c:v>1.8036480686695104</c:v>
                </c:pt>
                <c:pt idx="625">
                  <c:v>1.8029327610872499</c:v>
                </c:pt>
                <c:pt idx="626">
                  <c:v>1.8022174535049895</c:v>
                </c:pt>
                <c:pt idx="627">
                  <c:v>1.8015021459227292</c:v>
                </c:pt>
                <c:pt idx="628">
                  <c:v>1.8007868383404688</c:v>
                </c:pt>
                <c:pt idx="629">
                  <c:v>1.8000715307582085</c:v>
                </c:pt>
                <c:pt idx="630">
                  <c:v>1.7993562231759479</c:v>
                </c:pt>
                <c:pt idx="631">
                  <c:v>1.7986409155936876</c:v>
                </c:pt>
                <c:pt idx="632">
                  <c:v>1.7979256080114272</c:v>
                </c:pt>
                <c:pt idx="633">
                  <c:v>1.7972103004291669</c:v>
                </c:pt>
                <c:pt idx="634">
                  <c:v>1.7964949928469065</c:v>
                </c:pt>
                <c:pt idx="635">
                  <c:v>1.7957796852646459</c:v>
                </c:pt>
                <c:pt idx="636">
                  <c:v>1.7950643776823856</c:v>
                </c:pt>
                <c:pt idx="637">
                  <c:v>1.7943490701001252</c:v>
                </c:pt>
                <c:pt idx="638">
                  <c:v>1.7936337625178647</c:v>
                </c:pt>
                <c:pt idx="639">
                  <c:v>1.7929184549356043</c:v>
                </c:pt>
                <c:pt idx="640">
                  <c:v>1.792203147353344</c:v>
                </c:pt>
                <c:pt idx="641">
                  <c:v>1.7914878397710836</c:v>
                </c:pt>
                <c:pt idx="642">
                  <c:v>1.7907725321888233</c:v>
                </c:pt>
                <c:pt idx="643">
                  <c:v>1.7900572246065627</c:v>
                </c:pt>
                <c:pt idx="644">
                  <c:v>1.7893419170243023</c:v>
                </c:pt>
                <c:pt idx="645">
                  <c:v>1.788626609442042</c:v>
                </c:pt>
                <c:pt idx="646">
                  <c:v>1.7879113018597816</c:v>
                </c:pt>
                <c:pt idx="647">
                  <c:v>1.7871959942775213</c:v>
                </c:pt>
                <c:pt idx="648">
                  <c:v>1.7864806866952607</c:v>
                </c:pt>
                <c:pt idx="649">
                  <c:v>1.7857653791130004</c:v>
                </c:pt>
                <c:pt idx="650">
                  <c:v>1.78505007153074</c:v>
                </c:pt>
                <c:pt idx="651">
                  <c:v>1.7843347639484795</c:v>
                </c:pt>
                <c:pt idx="652">
                  <c:v>1.7836194563662191</c:v>
                </c:pt>
                <c:pt idx="653">
                  <c:v>1.7829041487839588</c:v>
                </c:pt>
                <c:pt idx="654">
                  <c:v>1.7821888412016984</c:v>
                </c:pt>
                <c:pt idx="655">
                  <c:v>1.7814735336194381</c:v>
                </c:pt>
                <c:pt idx="656">
                  <c:v>1.7807582260371775</c:v>
                </c:pt>
                <c:pt idx="657">
                  <c:v>1.7800429184549171</c:v>
                </c:pt>
                <c:pt idx="658">
                  <c:v>1.7793276108726568</c:v>
                </c:pt>
                <c:pt idx="659">
                  <c:v>1.7786123032903964</c:v>
                </c:pt>
                <c:pt idx="660">
                  <c:v>1.7778969957081361</c:v>
                </c:pt>
                <c:pt idx="661">
                  <c:v>1.7771816881258755</c:v>
                </c:pt>
                <c:pt idx="662">
                  <c:v>1.7764663805436152</c:v>
                </c:pt>
                <c:pt idx="663">
                  <c:v>1.7757510729613548</c:v>
                </c:pt>
                <c:pt idx="664">
                  <c:v>1.7750357653790942</c:v>
                </c:pt>
                <c:pt idx="665">
                  <c:v>1.7743204577968339</c:v>
                </c:pt>
                <c:pt idx="666">
                  <c:v>1.7736051502145735</c:v>
                </c:pt>
                <c:pt idx="667">
                  <c:v>1.7728898426323132</c:v>
                </c:pt>
                <c:pt idx="668">
                  <c:v>1.7721745350500528</c:v>
                </c:pt>
                <c:pt idx="669">
                  <c:v>1.7714592274677923</c:v>
                </c:pt>
                <c:pt idx="670">
                  <c:v>1.7707439198855319</c:v>
                </c:pt>
                <c:pt idx="671">
                  <c:v>1.7700286123032716</c:v>
                </c:pt>
                <c:pt idx="672">
                  <c:v>1.7693133047210112</c:v>
                </c:pt>
                <c:pt idx="673">
                  <c:v>1.7685979971387509</c:v>
                </c:pt>
                <c:pt idx="674">
                  <c:v>1.7678826895564903</c:v>
                </c:pt>
                <c:pt idx="675">
                  <c:v>1.76716738197423</c:v>
                </c:pt>
                <c:pt idx="676">
                  <c:v>1.7664520743919696</c:v>
                </c:pt>
                <c:pt idx="677">
                  <c:v>1.7657367668097093</c:v>
                </c:pt>
                <c:pt idx="678">
                  <c:v>1.7650214592274489</c:v>
                </c:pt>
                <c:pt idx="679">
                  <c:v>1.7643061516451883</c:v>
                </c:pt>
                <c:pt idx="680">
                  <c:v>1.763590844062928</c:v>
                </c:pt>
                <c:pt idx="681">
                  <c:v>1.7628755364806676</c:v>
                </c:pt>
                <c:pt idx="682">
                  <c:v>1.7621602288984071</c:v>
                </c:pt>
                <c:pt idx="683">
                  <c:v>1.7614449213161467</c:v>
                </c:pt>
                <c:pt idx="684">
                  <c:v>1.7607296137338864</c:v>
                </c:pt>
                <c:pt idx="685">
                  <c:v>1.760014306151626</c:v>
                </c:pt>
                <c:pt idx="686">
                  <c:v>1.7592989985693657</c:v>
                </c:pt>
                <c:pt idx="687">
                  <c:v>1.7585836909871051</c:v>
                </c:pt>
                <c:pt idx="688">
                  <c:v>1.7578683834048447</c:v>
                </c:pt>
                <c:pt idx="689">
                  <c:v>1.7571530758225844</c:v>
                </c:pt>
                <c:pt idx="690">
                  <c:v>1.756437768240324</c:v>
                </c:pt>
                <c:pt idx="691">
                  <c:v>1.7557224606580637</c:v>
                </c:pt>
                <c:pt idx="692">
                  <c:v>1.7550071530758031</c:v>
                </c:pt>
                <c:pt idx="693">
                  <c:v>1.7542918454935428</c:v>
                </c:pt>
                <c:pt idx="694">
                  <c:v>1.7535765379112824</c:v>
                </c:pt>
                <c:pt idx="695">
                  <c:v>1.7528612303290219</c:v>
                </c:pt>
                <c:pt idx="696">
                  <c:v>1.7521459227467615</c:v>
                </c:pt>
                <c:pt idx="697">
                  <c:v>1.7514306151645012</c:v>
                </c:pt>
                <c:pt idx="698">
                  <c:v>1.7507153075822408</c:v>
                </c:pt>
                <c:pt idx="699">
                  <c:v>1.7499999999999805</c:v>
                </c:pt>
              </c:numCache>
            </c:numRef>
          </c:xVal>
          <c:yVal>
            <c:numRef>
              <c:f>'Box Plots 5+'!ydata2</c:f>
              <c:numCache>
                <c:formatCode>General</c:formatCode>
                <c:ptCount val="700"/>
                <c:pt idx="0">
                  <c:v>95.02</c:v>
                </c:pt>
                <c:pt idx="1">
                  <c:v>94.79</c:v>
                </c:pt>
                <c:pt idx="2">
                  <c:v>95.02</c:v>
                </c:pt>
                <c:pt idx="3">
                  <c:v>94.79</c:v>
                </c:pt>
                <c:pt idx="4">
                  <c:v>95.02</c:v>
                </c:pt>
                <c:pt idx="5">
                  <c:v>94.79</c:v>
                </c:pt>
                <c:pt idx="6">
                  <c:v>95.02</c:v>
                </c:pt>
                <c:pt idx="7">
                  <c:v>94.79</c:v>
                </c:pt>
                <c:pt idx="8">
                  <c:v>95.02</c:v>
                </c:pt>
                <c:pt idx="9">
                  <c:v>94.79</c:v>
                </c:pt>
                <c:pt idx="10">
                  <c:v>95.02</c:v>
                </c:pt>
                <c:pt idx="11">
                  <c:v>94.79</c:v>
                </c:pt>
                <c:pt idx="12">
                  <c:v>95.02</c:v>
                </c:pt>
                <c:pt idx="13">
                  <c:v>94.79</c:v>
                </c:pt>
                <c:pt idx="14">
                  <c:v>95.02</c:v>
                </c:pt>
                <c:pt idx="15">
                  <c:v>94.79</c:v>
                </c:pt>
                <c:pt idx="16">
                  <c:v>95.02</c:v>
                </c:pt>
                <c:pt idx="17">
                  <c:v>94.79</c:v>
                </c:pt>
                <c:pt idx="18">
                  <c:v>95.02</c:v>
                </c:pt>
                <c:pt idx="19">
                  <c:v>94.79</c:v>
                </c:pt>
                <c:pt idx="20">
                  <c:v>95.02</c:v>
                </c:pt>
                <c:pt idx="21">
                  <c:v>94.79</c:v>
                </c:pt>
                <c:pt idx="22">
                  <c:v>95.02</c:v>
                </c:pt>
                <c:pt idx="23">
                  <c:v>94.79</c:v>
                </c:pt>
                <c:pt idx="24">
                  <c:v>95.02</c:v>
                </c:pt>
                <c:pt idx="25">
                  <c:v>94.79</c:v>
                </c:pt>
                <c:pt idx="26">
                  <c:v>95.02</c:v>
                </c:pt>
                <c:pt idx="27">
                  <c:v>94.79</c:v>
                </c:pt>
                <c:pt idx="28">
                  <c:v>95.02</c:v>
                </c:pt>
                <c:pt idx="29">
                  <c:v>94.79</c:v>
                </c:pt>
                <c:pt idx="30">
                  <c:v>95.02</c:v>
                </c:pt>
                <c:pt idx="31">
                  <c:v>94.79</c:v>
                </c:pt>
                <c:pt idx="32">
                  <c:v>95.02</c:v>
                </c:pt>
                <c:pt idx="33">
                  <c:v>94.79</c:v>
                </c:pt>
                <c:pt idx="34">
                  <c:v>95.02</c:v>
                </c:pt>
                <c:pt idx="35">
                  <c:v>94.79</c:v>
                </c:pt>
                <c:pt idx="36">
                  <c:v>95.02</c:v>
                </c:pt>
                <c:pt idx="37">
                  <c:v>94.79</c:v>
                </c:pt>
                <c:pt idx="38">
                  <c:v>95.02</c:v>
                </c:pt>
                <c:pt idx="39">
                  <c:v>94.79</c:v>
                </c:pt>
                <c:pt idx="40">
                  <c:v>95.02</c:v>
                </c:pt>
                <c:pt idx="41">
                  <c:v>94.79</c:v>
                </c:pt>
                <c:pt idx="42">
                  <c:v>95.02</c:v>
                </c:pt>
                <c:pt idx="43">
                  <c:v>94.79</c:v>
                </c:pt>
                <c:pt idx="44">
                  <c:v>95.02</c:v>
                </c:pt>
                <c:pt idx="45">
                  <c:v>94.79</c:v>
                </c:pt>
                <c:pt idx="46">
                  <c:v>95.02</c:v>
                </c:pt>
                <c:pt idx="47">
                  <c:v>94.79</c:v>
                </c:pt>
                <c:pt idx="48">
                  <c:v>95.02</c:v>
                </c:pt>
                <c:pt idx="49">
                  <c:v>94.79</c:v>
                </c:pt>
                <c:pt idx="50">
                  <c:v>95.02</c:v>
                </c:pt>
                <c:pt idx="51">
                  <c:v>94.79</c:v>
                </c:pt>
                <c:pt idx="52">
                  <c:v>95.02</c:v>
                </c:pt>
                <c:pt idx="53">
                  <c:v>94.79</c:v>
                </c:pt>
                <c:pt idx="54">
                  <c:v>95.02</c:v>
                </c:pt>
                <c:pt idx="55">
                  <c:v>94.79</c:v>
                </c:pt>
                <c:pt idx="56">
                  <c:v>95.02</c:v>
                </c:pt>
                <c:pt idx="57">
                  <c:v>94.79</c:v>
                </c:pt>
                <c:pt idx="58">
                  <c:v>95.02</c:v>
                </c:pt>
                <c:pt idx="59">
                  <c:v>94.79</c:v>
                </c:pt>
                <c:pt idx="60">
                  <c:v>95.02</c:v>
                </c:pt>
                <c:pt idx="61">
                  <c:v>94.79</c:v>
                </c:pt>
                <c:pt idx="62">
                  <c:v>95.02</c:v>
                </c:pt>
                <c:pt idx="63">
                  <c:v>94.79</c:v>
                </c:pt>
                <c:pt idx="64">
                  <c:v>95.02</c:v>
                </c:pt>
                <c:pt idx="65">
                  <c:v>94.79</c:v>
                </c:pt>
                <c:pt idx="66">
                  <c:v>95.02</c:v>
                </c:pt>
                <c:pt idx="67">
                  <c:v>94.79</c:v>
                </c:pt>
                <c:pt idx="68">
                  <c:v>95.02</c:v>
                </c:pt>
                <c:pt idx="69">
                  <c:v>94.79</c:v>
                </c:pt>
                <c:pt idx="70">
                  <c:v>95.02</c:v>
                </c:pt>
                <c:pt idx="71">
                  <c:v>94.79</c:v>
                </c:pt>
                <c:pt idx="72">
                  <c:v>95.02</c:v>
                </c:pt>
                <c:pt idx="73">
                  <c:v>94.79</c:v>
                </c:pt>
                <c:pt idx="74">
                  <c:v>95.02</c:v>
                </c:pt>
                <c:pt idx="75">
                  <c:v>94.79</c:v>
                </c:pt>
                <c:pt idx="76">
                  <c:v>95.02</c:v>
                </c:pt>
                <c:pt idx="77">
                  <c:v>94.79</c:v>
                </c:pt>
                <c:pt idx="78">
                  <c:v>95.02</c:v>
                </c:pt>
                <c:pt idx="79">
                  <c:v>94.79</c:v>
                </c:pt>
                <c:pt idx="80">
                  <c:v>95.02</c:v>
                </c:pt>
                <c:pt idx="81">
                  <c:v>94.79</c:v>
                </c:pt>
                <c:pt idx="82">
                  <c:v>95.02</c:v>
                </c:pt>
                <c:pt idx="83">
                  <c:v>94.79</c:v>
                </c:pt>
                <c:pt idx="84">
                  <c:v>95.02</c:v>
                </c:pt>
                <c:pt idx="85">
                  <c:v>94.79</c:v>
                </c:pt>
                <c:pt idx="86">
                  <c:v>95.02</c:v>
                </c:pt>
                <c:pt idx="87">
                  <c:v>94.79</c:v>
                </c:pt>
                <c:pt idx="88">
                  <c:v>95.02</c:v>
                </c:pt>
                <c:pt idx="89">
                  <c:v>94.79</c:v>
                </c:pt>
                <c:pt idx="90">
                  <c:v>95.02</c:v>
                </c:pt>
                <c:pt idx="91">
                  <c:v>94.79</c:v>
                </c:pt>
                <c:pt idx="92">
                  <c:v>95.02</c:v>
                </c:pt>
                <c:pt idx="93">
                  <c:v>94.79</c:v>
                </c:pt>
                <c:pt idx="94">
                  <c:v>95.02</c:v>
                </c:pt>
                <c:pt idx="95">
                  <c:v>94.79</c:v>
                </c:pt>
                <c:pt idx="96">
                  <c:v>95.02</c:v>
                </c:pt>
                <c:pt idx="97">
                  <c:v>94.79</c:v>
                </c:pt>
                <c:pt idx="98">
                  <c:v>95.02</c:v>
                </c:pt>
                <c:pt idx="99">
                  <c:v>94.79</c:v>
                </c:pt>
                <c:pt idx="100">
                  <c:v>95.02</c:v>
                </c:pt>
                <c:pt idx="101">
                  <c:v>94.79</c:v>
                </c:pt>
                <c:pt idx="102">
                  <c:v>95.02</c:v>
                </c:pt>
                <c:pt idx="103">
                  <c:v>94.79</c:v>
                </c:pt>
                <c:pt idx="104">
                  <c:v>95.02</c:v>
                </c:pt>
                <c:pt idx="105">
                  <c:v>94.79</c:v>
                </c:pt>
                <c:pt idx="106">
                  <c:v>95.02</c:v>
                </c:pt>
                <c:pt idx="107">
                  <c:v>94.79</c:v>
                </c:pt>
                <c:pt idx="108">
                  <c:v>95.02</c:v>
                </c:pt>
                <c:pt idx="109">
                  <c:v>94.79</c:v>
                </c:pt>
                <c:pt idx="110">
                  <c:v>95.02</c:v>
                </c:pt>
                <c:pt idx="111">
                  <c:v>94.79</c:v>
                </c:pt>
                <c:pt idx="112">
                  <c:v>95.02</c:v>
                </c:pt>
                <c:pt idx="113">
                  <c:v>94.79</c:v>
                </c:pt>
                <c:pt idx="114">
                  <c:v>95.02</c:v>
                </c:pt>
                <c:pt idx="115">
                  <c:v>94.79</c:v>
                </c:pt>
                <c:pt idx="116">
                  <c:v>95.02</c:v>
                </c:pt>
                <c:pt idx="117">
                  <c:v>94.79</c:v>
                </c:pt>
                <c:pt idx="118">
                  <c:v>95.02</c:v>
                </c:pt>
                <c:pt idx="119">
                  <c:v>94.79</c:v>
                </c:pt>
                <c:pt idx="120">
                  <c:v>95.02</c:v>
                </c:pt>
                <c:pt idx="121">
                  <c:v>94.79</c:v>
                </c:pt>
                <c:pt idx="122">
                  <c:v>95.02</c:v>
                </c:pt>
                <c:pt idx="123">
                  <c:v>94.79</c:v>
                </c:pt>
                <c:pt idx="124">
                  <c:v>95.02</c:v>
                </c:pt>
                <c:pt idx="125">
                  <c:v>94.79</c:v>
                </c:pt>
                <c:pt idx="126">
                  <c:v>95.02</c:v>
                </c:pt>
                <c:pt idx="127">
                  <c:v>94.79</c:v>
                </c:pt>
                <c:pt idx="128">
                  <c:v>95.02</c:v>
                </c:pt>
                <c:pt idx="129">
                  <c:v>94.79</c:v>
                </c:pt>
                <c:pt idx="130">
                  <c:v>95.02</c:v>
                </c:pt>
                <c:pt idx="131">
                  <c:v>94.79</c:v>
                </c:pt>
                <c:pt idx="132">
                  <c:v>95.02</c:v>
                </c:pt>
                <c:pt idx="133">
                  <c:v>94.79</c:v>
                </c:pt>
                <c:pt idx="134">
                  <c:v>95.02</c:v>
                </c:pt>
                <c:pt idx="135">
                  <c:v>94.79</c:v>
                </c:pt>
                <c:pt idx="136">
                  <c:v>95.02</c:v>
                </c:pt>
                <c:pt idx="137">
                  <c:v>94.79</c:v>
                </c:pt>
                <c:pt idx="138">
                  <c:v>95.02</c:v>
                </c:pt>
                <c:pt idx="139">
                  <c:v>94.79</c:v>
                </c:pt>
                <c:pt idx="140">
                  <c:v>95.02</c:v>
                </c:pt>
                <c:pt idx="141">
                  <c:v>94.79</c:v>
                </c:pt>
                <c:pt idx="142">
                  <c:v>95.02</c:v>
                </c:pt>
                <c:pt idx="143">
                  <c:v>94.79</c:v>
                </c:pt>
                <c:pt idx="144">
                  <c:v>95.02</c:v>
                </c:pt>
                <c:pt idx="145">
                  <c:v>94.79</c:v>
                </c:pt>
                <c:pt idx="146">
                  <c:v>95.02</c:v>
                </c:pt>
                <c:pt idx="147">
                  <c:v>94.79</c:v>
                </c:pt>
                <c:pt idx="148">
                  <c:v>95.02</c:v>
                </c:pt>
                <c:pt idx="149">
                  <c:v>94.79</c:v>
                </c:pt>
                <c:pt idx="150">
                  <c:v>95.02</c:v>
                </c:pt>
                <c:pt idx="151">
                  <c:v>94.79</c:v>
                </c:pt>
                <c:pt idx="152">
                  <c:v>95.02</c:v>
                </c:pt>
                <c:pt idx="153">
                  <c:v>94.79</c:v>
                </c:pt>
                <c:pt idx="154">
                  <c:v>95.02</c:v>
                </c:pt>
                <c:pt idx="155">
                  <c:v>94.79</c:v>
                </c:pt>
                <c:pt idx="156">
                  <c:v>95.02</c:v>
                </c:pt>
                <c:pt idx="157">
                  <c:v>94.79</c:v>
                </c:pt>
                <c:pt idx="158">
                  <c:v>95.02</c:v>
                </c:pt>
                <c:pt idx="159">
                  <c:v>94.79</c:v>
                </c:pt>
                <c:pt idx="160">
                  <c:v>95.02</c:v>
                </c:pt>
                <c:pt idx="161">
                  <c:v>94.79</c:v>
                </c:pt>
                <c:pt idx="162">
                  <c:v>95.02</c:v>
                </c:pt>
                <c:pt idx="163">
                  <c:v>94.79</c:v>
                </c:pt>
                <c:pt idx="164">
                  <c:v>95.02</c:v>
                </c:pt>
                <c:pt idx="165">
                  <c:v>94.79</c:v>
                </c:pt>
                <c:pt idx="166">
                  <c:v>95.02</c:v>
                </c:pt>
                <c:pt idx="167">
                  <c:v>94.79</c:v>
                </c:pt>
                <c:pt idx="168">
                  <c:v>95.02</c:v>
                </c:pt>
                <c:pt idx="169">
                  <c:v>94.79</c:v>
                </c:pt>
                <c:pt idx="170">
                  <c:v>95.02</c:v>
                </c:pt>
                <c:pt idx="171">
                  <c:v>94.79</c:v>
                </c:pt>
                <c:pt idx="172">
                  <c:v>95.02</c:v>
                </c:pt>
                <c:pt idx="173">
                  <c:v>94.79</c:v>
                </c:pt>
                <c:pt idx="174">
                  <c:v>95.02</c:v>
                </c:pt>
                <c:pt idx="175">
                  <c:v>94.79</c:v>
                </c:pt>
                <c:pt idx="176">
                  <c:v>95.02</c:v>
                </c:pt>
                <c:pt idx="177">
                  <c:v>94.79</c:v>
                </c:pt>
                <c:pt idx="178">
                  <c:v>95.02</c:v>
                </c:pt>
                <c:pt idx="179">
                  <c:v>94.79</c:v>
                </c:pt>
                <c:pt idx="180">
                  <c:v>95.02</c:v>
                </c:pt>
                <c:pt idx="181">
                  <c:v>94.79</c:v>
                </c:pt>
                <c:pt idx="182">
                  <c:v>95.02</c:v>
                </c:pt>
                <c:pt idx="183">
                  <c:v>94.79</c:v>
                </c:pt>
                <c:pt idx="184">
                  <c:v>95.02</c:v>
                </c:pt>
                <c:pt idx="185">
                  <c:v>94.79</c:v>
                </c:pt>
                <c:pt idx="186">
                  <c:v>95.02</c:v>
                </c:pt>
                <c:pt idx="187">
                  <c:v>94.79</c:v>
                </c:pt>
                <c:pt idx="188">
                  <c:v>95.02</c:v>
                </c:pt>
                <c:pt idx="189">
                  <c:v>94.79</c:v>
                </c:pt>
                <c:pt idx="190">
                  <c:v>95.02</c:v>
                </c:pt>
                <c:pt idx="191">
                  <c:v>94.79</c:v>
                </c:pt>
                <c:pt idx="192">
                  <c:v>95.02</c:v>
                </c:pt>
                <c:pt idx="193">
                  <c:v>94.79</c:v>
                </c:pt>
                <c:pt idx="194">
                  <c:v>95.02</c:v>
                </c:pt>
                <c:pt idx="195">
                  <c:v>94.79</c:v>
                </c:pt>
                <c:pt idx="196">
                  <c:v>95.02</c:v>
                </c:pt>
                <c:pt idx="197">
                  <c:v>94.79</c:v>
                </c:pt>
                <c:pt idx="198">
                  <c:v>95.02</c:v>
                </c:pt>
                <c:pt idx="199">
                  <c:v>94.79</c:v>
                </c:pt>
                <c:pt idx="200">
                  <c:v>95.02</c:v>
                </c:pt>
                <c:pt idx="201">
                  <c:v>94.79</c:v>
                </c:pt>
                <c:pt idx="202">
                  <c:v>95.02</c:v>
                </c:pt>
                <c:pt idx="203">
                  <c:v>94.79</c:v>
                </c:pt>
                <c:pt idx="204">
                  <c:v>95.02</c:v>
                </c:pt>
                <c:pt idx="205">
                  <c:v>94.79</c:v>
                </c:pt>
                <c:pt idx="206">
                  <c:v>95.02</c:v>
                </c:pt>
                <c:pt idx="207">
                  <c:v>94.79</c:v>
                </c:pt>
                <c:pt idx="208">
                  <c:v>95.02</c:v>
                </c:pt>
                <c:pt idx="209">
                  <c:v>94.79</c:v>
                </c:pt>
                <c:pt idx="210">
                  <c:v>95.02</c:v>
                </c:pt>
                <c:pt idx="211">
                  <c:v>94.79</c:v>
                </c:pt>
                <c:pt idx="212">
                  <c:v>95.02</c:v>
                </c:pt>
                <c:pt idx="213">
                  <c:v>94.79</c:v>
                </c:pt>
                <c:pt idx="214">
                  <c:v>95.02</c:v>
                </c:pt>
                <c:pt idx="215">
                  <c:v>94.79</c:v>
                </c:pt>
                <c:pt idx="216">
                  <c:v>95.02</c:v>
                </c:pt>
                <c:pt idx="217">
                  <c:v>94.79</c:v>
                </c:pt>
                <c:pt idx="218">
                  <c:v>95.02</c:v>
                </c:pt>
                <c:pt idx="219">
                  <c:v>94.79</c:v>
                </c:pt>
                <c:pt idx="220">
                  <c:v>95.02</c:v>
                </c:pt>
                <c:pt idx="221">
                  <c:v>94.79</c:v>
                </c:pt>
                <c:pt idx="222">
                  <c:v>95.02</c:v>
                </c:pt>
                <c:pt idx="223">
                  <c:v>94.79</c:v>
                </c:pt>
                <c:pt idx="224">
                  <c:v>95.02</c:v>
                </c:pt>
                <c:pt idx="225">
                  <c:v>94.79</c:v>
                </c:pt>
                <c:pt idx="226">
                  <c:v>95.02</c:v>
                </c:pt>
                <c:pt idx="227">
                  <c:v>94.79</c:v>
                </c:pt>
                <c:pt idx="228">
                  <c:v>95.02</c:v>
                </c:pt>
                <c:pt idx="229">
                  <c:v>94.79</c:v>
                </c:pt>
                <c:pt idx="230">
                  <c:v>95.02</c:v>
                </c:pt>
                <c:pt idx="231">
                  <c:v>94.79</c:v>
                </c:pt>
                <c:pt idx="232">
                  <c:v>95.02</c:v>
                </c:pt>
                <c:pt idx="233">
                  <c:v>94.79</c:v>
                </c:pt>
                <c:pt idx="234">
                  <c:v>95.02</c:v>
                </c:pt>
                <c:pt idx="235">
                  <c:v>94.79</c:v>
                </c:pt>
                <c:pt idx="236">
                  <c:v>95.02</c:v>
                </c:pt>
                <c:pt idx="237">
                  <c:v>94.79</c:v>
                </c:pt>
                <c:pt idx="238">
                  <c:v>95.02</c:v>
                </c:pt>
                <c:pt idx="239">
                  <c:v>94.79</c:v>
                </c:pt>
                <c:pt idx="240">
                  <c:v>95.02</c:v>
                </c:pt>
                <c:pt idx="241">
                  <c:v>94.79</c:v>
                </c:pt>
                <c:pt idx="242">
                  <c:v>95.02</c:v>
                </c:pt>
                <c:pt idx="243">
                  <c:v>94.79</c:v>
                </c:pt>
                <c:pt idx="244">
                  <c:v>95.02</c:v>
                </c:pt>
                <c:pt idx="245">
                  <c:v>94.79</c:v>
                </c:pt>
                <c:pt idx="246">
                  <c:v>95.02</c:v>
                </c:pt>
                <c:pt idx="247">
                  <c:v>94.79</c:v>
                </c:pt>
                <c:pt idx="248">
                  <c:v>95.02</c:v>
                </c:pt>
                <c:pt idx="249">
                  <c:v>94.79</c:v>
                </c:pt>
                <c:pt idx="250">
                  <c:v>95.02</c:v>
                </c:pt>
                <c:pt idx="251">
                  <c:v>94.79</c:v>
                </c:pt>
                <c:pt idx="252">
                  <c:v>95.02</c:v>
                </c:pt>
                <c:pt idx="253">
                  <c:v>94.79</c:v>
                </c:pt>
                <c:pt idx="254">
                  <c:v>95.02</c:v>
                </c:pt>
                <c:pt idx="255">
                  <c:v>94.79</c:v>
                </c:pt>
                <c:pt idx="256">
                  <c:v>95.02</c:v>
                </c:pt>
                <c:pt idx="257">
                  <c:v>94.79</c:v>
                </c:pt>
                <c:pt idx="258">
                  <c:v>95.02</c:v>
                </c:pt>
                <c:pt idx="259">
                  <c:v>94.79</c:v>
                </c:pt>
                <c:pt idx="260">
                  <c:v>95.02</c:v>
                </c:pt>
                <c:pt idx="261">
                  <c:v>94.79</c:v>
                </c:pt>
                <c:pt idx="262">
                  <c:v>95.02</c:v>
                </c:pt>
                <c:pt idx="263">
                  <c:v>94.79</c:v>
                </c:pt>
                <c:pt idx="264">
                  <c:v>95.02</c:v>
                </c:pt>
                <c:pt idx="265">
                  <c:v>94.79</c:v>
                </c:pt>
                <c:pt idx="266">
                  <c:v>95.02</c:v>
                </c:pt>
                <c:pt idx="267">
                  <c:v>94.79</c:v>
                </c:pt>
                <c:pt idx="268">
                  <c:v>95.02</c:v>
                </c:pt>
                <c:pt idx="269">
                  <c:v>94.79</c:v>
                </c:pt>
                <c:pt idx="270">
                  <c:v>95.02</c:v>
                </c:pt>
                <c:pt idx="271">
                  <c:v>94.79</c:v>
                </c:pt>
                <c:pt idx="272">
                  <c:v>95.02</c:v>
                </c:pt>
                <c:pt idx="273">
                  <c:v>94.79</c:v>
                </c:pt>
                <c:pt idx="274">
                  <c:v>95.02</c:v>
                </c:pt>
                <c:pt idx="275">
                  <c:v>94.79</c:v>
                </c:pt>
                <c:pt idx="276">
                  <c:v>95.02</c:v>
                </c:pt>
                <c:pt idx="277">
                  <c:v>94.79</c:v>
                </c:pt>
                <c:pt idx="278">
                  <c:v>95.02</c:v>
                </c:pt>
                <c:pt idx="279">
                  <c:v>94.79</c:v>
                </c:pt>
                <c:pt idx="280">
                  <c:v>95.02</c:v>
                </c:pt>
                <c:pt idx="281">
                  <c:v>94.79</c:v>
                </c:pt>
                <c:pt idx="282">
                  <c:v>95.02</c:v>
                </c:pt>
                <c:pt idx="283">
                  <c:v>94.79</c:v>
                </c:pt>
                <c:pt idx="284">
                  <c:v>95.02</c:v>
                </c:pt>
                <c:pt idx="285">
                  <c:v>94.79</c:v>
                </c:pt>
                <c:pt idx="286">
                  <c:v>95.02</c:v>
                </c:pt>
                <c:pt idx="287">
                  <c:v>94.79</c:v>
                </c:pt>
                <c:pt idx="288">
                  <c:v>95.02</c:v>
                </c:pt>
                <c:pt idx="289">
                  <c:v>94.79</c:v>
                </c:pt>
                <c:pt idx="290">
                  <c:v>95.02</c:v>
                </c:pt>
                <c:pt idx="291">
                  <c:v>94.79</c:v>
                </c:pt>
                <c:pt idx="292">
                  <c:v>95.02</c:v>
                </c:pt>
                <c:pt idx="293">
                  <c:v>94.79</c:v>
                </c:pt>
                <c:pt idx="294">
                  <c:v>95.02</c:v>
                </c:pt>
                <c:pt idx="295">
                  <c:v>94.79</c:v>
                </c:pt>
                <c:pt idx="296">
                  <c:v>95.02</c:v>
                </c:pt>
                <c:pt idx="297">
                  <c:v>94.79</c:v>
                </c:pt>
                <c:pt idx="298">
                  <c:v>95.02</c:v>
                </c:pt>
                <c:pt idx="299">
                  <c:v>94.79</c:v>
                </c:pt>
                <c:pt idx="300">
                  <c:v>95.02</c:v>
                </c:pt>
                <c:pt idx="301">
                  <c:v>94.79</c:v>
                </c:pt>
                <c:pt idx="302">
                  <c:v>95.02</c:v>
                </c:pt>
                <c:pt idx="303">
                  <c:v>94.79</c:v>
                </c:pt>
                <c:pt idx="304">
                  <c:v>95.02</c:v>
                </c:pt>
                <c:pt idx="305">
                  <c:v>94.79</c:v>
                </c:pt>
                <c:pt idx="306">
                  <c:v>95.02</c:v>
                </c:pt>
                <c:pt idx="307">
                  <c:v>94.79</c:v>
                </c:pt>
                <c:pt idx="308">
                  <c:v>95.02</c:v>
                </c:pt>
                <c:pt idx="309">
                  <c:v>94.79</c:v>
                </c:pt>
                <c:pt idx="310">
                  <c:v>95.02</c:v>
                </c:pt>
                <c:pt idx="311">
                  <c:v>94.79</c:v>
                </c:pt>
                <c:pt idx="312">
                  <c:v>95.02</c:v>
                </c:pt>
                <c:pt idx="313">
                  <c:v>94.79</c:v>
                </c:pt>
                <c:pt idx="314">
                  <c:v>95.02</c:v>
                </c:pt>
                <c:pt idx="315">
                  <c:v>94.79</c:v>
                </c:pt>
                <c:pt idx="316">
                  <c:v>95.02</c:v>
                </c:pt>
                <c:pt idx="317">
                  <c:v>94.79</c:v>
                </c:pt>
                <c:pt idx="318">
                  <c:v>95.02</c:v>
                </c:pt>
                <c:pt idx="319">
                  <c:v>94.79</c:v>
                </c:pt>
                <c:pt idx="320">
                  <c:v>95.02</c:v>
                </c:pt>
                <c:pt idx="321">
                  <c:v>94.79</c:v>
                </c:pt>
                <c:pt idx="322">
                  <c:v>95.02</c:v>
                </c:pt>
                <c:pt idx="323">
                  <c:v>94.79</c:v>
                </c:pt>
                <c:pt idx="324">
                  <c:v>95.02</c:v>
                </c:pt>
                <c:pt idx="325">
                  <c:v>94.79</c:v>
                </c:pt>
                <c:pt idx="326">
                  <c:v>95.02</c:v>
                </c:pt>
                <c:pt idx="327">
                  <c:v>94.79</c:v>
                </c:pt>
                <c:pt idx="328">
                  <c:v>95.02</c:v>
                </c:pt>
                <c:pt idx="329">
                  <c:v>94.79</c:v>
                </c:pt>
                <c:pt idx="330">
                  <c:v>95.02</c:v>
                </c:pt>
                <c:pt idx="331">
                  <c:v>94.79</c:v>
                </c:pt>
                <c:pt idx="332">
                  <c:v>95.02</c:v>
                </c:pt>
                <c:pt idx="333">
                  <c:v>94.79</c:v>
                </c:pt>
                <c:pt idx="334">
                  <c:v>95.02</c:v>
                </c:pt>
                <c:pt idx="335">
                  <c:v>94.79</c:v>
                </c:pt>
                <c:pt idx="336">
                  <c:v>95.02</c:v>
                </c:pt>
                <c:pt idx="337">
                  <c:v>94.79</c:v>
                </c:pt>
                <c:pt idx="338">
                  <c:v>95.02</c:v>
                </c:pt>
                <c:pt idx="339">
                  <c:v>94.79</c:v>
                </c:pt>
                <c:pt idx="340">
                  <c:v>95.02</c:v>
                </c:pt>
                <c:pt idx="341">
                  <c:v>94.79</c:v>
                </c:pt>
                <c:pt idx="342">
                  <c:v>95.02</c:v>
                </c:pt>
                <c:pt idx="343">
                  <c:v>94.79</c:v>
                </c:pt>
                <c:pt idx="344">
                  <c:v>95.02</c:v>
                </c:pt>
                <c:pt idx="345">
                  <c:v>94.79</c:v>
                </c:pt>
                <c:pt idx="346">
                  <c:v>95.02</c:v>
                </c:pt>
                <c:pt idx="347">
                  <c:v>94.79</c:v>
                </c:pt>
                <c:pt idx="348">
                  <c:v>95.02</c:v>
                </c:pt>
                <c:pt idx="349">
                  <c:v>94.79</c:v>
                </c:pt>
                <c:pt idx="350">
                  <c:v>95.02</c:v>
                </c:pt>
                <c:pt idx="351">
                  <c:v>94.79</c:v>
                </c:pt>
                <c:pt idx="352">
                  <c:v>95.02</c:v>
                </c:pt>
                <c:pt idx="353">
                  <c:v>94.79</c:v>
                </c:pt>
                <c:pt idx="354">
                  <c:v>95.02</c:v>
                </c:pt>
                <c:pt idx="355">
                  <c:v>94.79</c:v>
                </c:pt>
                <c:pt idx="356">
                  <c:v>95.02</c:v>
                </c:pt>
                <c:pt idx="357">
                  <c:v>94.79</c:v>
                </c:pt>
                <c:pt idx="358">
                  <c:v>95.02</c:v>
                </c:pt>
                <c:pt idx="359">
                  <c:v>94.79</c:v>
                </c:pt>
                <c:pt idx="360">
                  <c:v>95.02</c:v>
                </c:pt>
                <c:pt idx="361">
                  <c:v>94.79</c:v>
                </c:pt>
                <c:pt idx="362">
                  <c:v>95.02</c:v>
                </c:pt>
                <c:pt idx="363">
                  <c:v>94.79</c:v>
                </c:pt>
                <c:pt idx="364">
                  <c:v>95.02</c:v>
                </c:pt>
                <c:pt idx="365">
                  <c:v>94.79</c:v>
                </c:pt>
                <c:pt idx="366">
                  <c:v>95.02</c:v>
                </c:pt>
                <c:pt idx="367">
                  <c:v>94.79</c:v>
                </c:pt>
                <c:pt idx="368">
                  <c:v>95.02</c:v>
                </c:pt>
                <c:pt idx="369">
                  <c:v>94.79</c:v>
                </c:pt>
                <c:pt idx="370">
                  <c:v>95.02</c:v>
                </c:pt>
                <c:pt idx="371">
                  <c:v>94.79</c:v>
                </c:pt>
                <c:pt idx="372">
                  <c:v>95.02</c:v>
                </c:pt>
                <c:pt idx="373">
                  <c:v>94.79</c:v>
                </c:pt>
                <c:pt idx="374">
                  <c:v>95.02</c:v>
                </c:pt>
                <c:pt idx="375">
                  <c:v>94.79</c:v>
                </c:pt>
                <c:pt idx="376">
                  <c:v>95.02</c:v>
                </c:pt>
                <c:pt idx="377">
                  <c:v>94.79</c:v>
                </c:pt>
                <c:pt idx="378">
                  <c:v>95.02</c:v>
                </c:pt>
                <c:pt idx="379">
                  <c:v>94.79</c:v>
                </c:pt>
                <c:pt idx="380">
                  <c:v>95.02</c:v>
                </c:pt>
                <c:pt idx="381">
                  <c:v>94.79</c:v>
                </c:pt>
                <c:pt idx="382">
                  <c:v>95.02</c:v>
                </c:pt>
                <c:pt idx="383">
                  <c:v>94.79</c:v>
                </c:pt>
                <c:pt idx="384">
                  <c:v>95.02</c:v>
                </c:pt>
                <c:pt idx="385">
                  <c:v>94.79</c:v>
                </c:pt>
                <c:pt idx="386">
                  <c:v>95.02</c:v>
                </c:pt>
                <c:pt idx="387">
                  <c:v>94.79</c:v>
                </c:pt>
                <c:pt idx="388">
                  <c:v>95.02</c:v>
                </c:pt>
                <c:pt idx="389">
                  <c:v>94.79</c:v>
                </c:pt>
                <c:pt idx="390">
                  <c:v>95.02</c:v>
                </c:pt>
                <c:pt idx="391">
                  <c:v>94.79</c:v>
                </c:pt>
                <c:pt idx="392">
                  <c:v>95.02</c:v>
                </c:pt>
                <c:pt idx="393">
                  <c:v>94.79</c:v>
                </c:pt>
                <c:pt idx="394">
                  <c:v>95.02</c:v>
                </c:pt>
                <c:pt idx="395">
                  <c:v>94.79</c:v>
                </c:pt>
                <c:pt idx="396">
                  <c:v>95.02</c:v>
                </c:pt>
                <c:pt idx="397">
                  <c:v>94.79</c:v>
                </c:pt>
                <c:pt idx="398">
                  <c:v>95.02</c:v>
                </c:pt>
                <c:pt idx="399">
                  <c:v>94.79</c:v>
                </c:pt>
                <c:pt idx="400">
                  <c:v>95.02</c:v>
                </c:pt>
                <c:pt idx="401">
                  <c:v>94.79</c:v>
                </c:pt>
                <c:pt idx="402">
                  <c:v>95.02</c:v>
                </c:pt>
                <c:pt idx="403">
                  <c:v>94.79</c:v>
                </c:pt>
                <c:pt idx="404">
                  <c:v>95.02</c:v>
                </c:pt>
                <c:pt idx="405">
                  <c:v>94.79</c:v>
                </c:pt>
                <c:pt idx="406">
                  <c:v>95.02</c:v>
                </c:pt>
                <c:pt idx="407">
                  <c:v>94.79</c:v>
                </c:pt>
                <c:pt idx="408">
                  <c:v>95.02</c:v>
                </c:pt>
                <c:pt idx="409">
                  <c:v>94.79</c:v>
                </c:pt>
                <c:pt idx="410">
                  <c:v>95.02</c:v>
                </c:pt>
                <c:pt idx="411">
                  <c:v>94.79</c:v>
                </c:pt>
                <c:pt idx="412">
                  <c:v>95.02</c:v>
                </c:pt>
                <c:pt idx="413">
                  <c:v>94.79</c:v>
                </c:pt>
                <c:pt idx="414">
                  <c:v>95.02</c:v>
                </c:pt>
                <c:pt idx="415">
                  <c:v>94.79</c:v>
                </c:pt>
                <c:pt idx="416">
                  <c:v>95.02</c:v>
                </c:pt>
                <c:pt idx="417">
                  <c:v>94.79</c:v>
                </c:pt>
                <c:pt idx="418">
                  <c:v>95.02</c:v>
                </c:pt>
                <c:pt idx="419">
                  <c:v>94.79</c:v>
                </c:pt>
                <c:pt idx="420">
                  <c:v>95.02</c:v>
                </c:pt>
                <c:pt idx="421">
                  <c:v>94.79</c:v>
                </c:pt>
                <c:pt idx="422">
                  <c:v>95.02</c:v>
                </c:pt>
                <c:pt idx="423">
                  <c:v>94.79</c:v>
                </c:pt>
                <c:pt idx="424">
                  <c:v>95.02</c:v>
                </c:pt>
                <c:pt idx="425">
                  <c:v>94.79</c:v>
                </c:pt>
                <c:pt idx="426">
                  <c:v>95.02</c:v>
                </c:pt>
                <c:pt idx="427">
                  <c:v>94.79</c:v>
                </c:pt>
                <c:pt idx="428">
                  <c:v>95.02</c:v>
                </c:pt>
                <c:pt idx="429">
                  <c:v>94.79</c:v>
                </c:pt>
                <c:pt idx="430">
                  <c:v>95.02</c:v>
                </c:pt>
                <c:pt idx="431">
                  <c:v>94.79</c:v>
                </c:pt>
                <c:pt idx="432">
                  <c:v>95.02</c:v>
                </c:pt>
                <c:pt idx="433">
                  <c:v>94.79</c:v>
                </c:pt>
                <c:pt idx="434">
                  <c:v>95.02</c:v>
                </c:pt>
                <c:pt idx="435">
                  <c:v>94.79</c:v>
                </c:pt>
                <c:pt idx="436">
                  <c:v>95.02</c:v>
                </c:pt>
                <c:pt idx="437">
                  <c:v>94.79</c:v>
                </c:pt>
                <c:pt idx="438">
                  <c:v>95.02</c:v>
                </c:pt>
                <c:pt idx="439">
                  <c:v>94.79</c:v>
                </c:pt>
                <c:pt idx="440">
                  <c:v>95.02</c:v>
                </c:pt>
                <c:pt idx="441">
                  <c:v>94.79</c:v>
                </c:pt>
                <c:pt idx="442">
                  <c:v>95.02</c:v>
                </c:pt>
                <c:pt idx="443">
                  <c:v>94.79</c:v>
                </c:pt>
                <c:pt idx="444">
                  <c:v>95.02</c:v>
                </c:pt>
                <c:pt idx="445">
                  <c:v>94.79</c:v>
                </c:pt>
                <c:pt idx="446">
                  <c:v>95.02</c:v>
                </c:pt>
                <c:pt idx="447">
                  <c:v>94.79</c:v>
                </c:pt>
                <c:pt idx="448">
                  <c:v>95.02</c:v>
                </c:pt>
                <c:pt idx="449">
                  <c:v>94.79</c:v>
                </c:pt>
                <c:pt idx="450">
                  <c:v>95.02</c:v>
                </c:pt>
                <c:pt idx="451">
                  <c:v>94.79</c:v>
                </c:pt>
                <c:pt idx="452">
                  <c:v>95.02</c:v>
                </c:pt>
                <c:pt idx="453">
                  <c:v>94.79</c:v>
                </c:pt>
                <c:pt idx="454">
                  <c:v>95.02</c:v>
                </c:pt>
                <c:pt idx="455">
                  <c:v>94.79</c:v>
                </c:pt>
                <c:pt idx="456">
                  <c:v>95.02</c:v>
                </c:pt>
                <c:pt idx="457">
                  <c:v>94.79</c:v>
                </c:pt>
                <c:pt idx="458">
                  <c:v>95.02</c:v>
                </c:pt>
                <c:pt idx="459">
                  <c:v>94.79</c:v>
                </c:pt>
                <c:pt idx="460">
                  <c:v>95.02</c:v>
                </c:pt>
                <c:pt idx="461">
                  <c:v>94.79</c:v>
                </c:pt>
                <c:pt idx="462">
                  <c:v>95.02</c:v>
                </c:pt>
                <c:pt idx="463">
                  <c:v>94.79</c:v>
                </c:pt>
                <c:pt idx="464">
                  <c:v>95.02</c:v>
                </c:pt>
                <c:pt idx="465">
                  <c:v>94.79</c:v>
                </c:pt>
                <c:pt idx="466">
                  <c:v>95.02</c:v>
                </c:pt>
                <c:pt idx="467">
                  <c:v>94.79</c:v>
                </c:pt>
                <c:pt idx="468">
                  <c:v>95.02</c:v>
                </c:pt>
                <c:pt idx="469">
                  <c:v>94.79</c:v>
                </c:pt>
                <c:pt idx="470">
                  <c:v>95.02</c:v>
                </c:pt>
                <c:pt idx="471">
                  <c:v>94.79</c:v>
                </c:pt>
                <c:pt idx="472">
                  <c:v>95.02</c:v>
                </c:pt>
                <c:pt idx="473">
                  <c:v>94.79</c:v>
                </c:pt>
                <c:pt idx="474">
                  <c:v>95.02</c:v>
                </c:pt>
                <c:pt idx="475">
                  <c:v>94.79</c:v>
                </c:pt>
                <c:pt idx="476">
                  <c:v>95.02</c:v>
                </c:pt>
                <c:pt idx="477">
                  <c:v>94.79</c:v>
                </c:pt>
                <c:pt idx="478">
                  <c:v>95.02</c:v>
                </c:pt>
                <c:pt idx="479">
                  <c:v>94.79</c:v>
                </c:pt>
                <c:pt idx="480">
                  <c:v>95.02</c:v>
                </c:pt>
                <c:pt idx="481">
                  <c:v>94.79</c:v>
                </c:pt>
                <c:pt idx="482">
                  <c:v>95.02</c:v>
                </c:pt>
                <c:pt idx="483">
                  <c:v>94.79</c:v>
                </c:pt>
                <c:pt idx="484">
                  <c:v>95.02</c:v>
                </c:pt>
                <c:pt idx="485">
                  <c:v>94.79</c:v>
                </c:pt>
                <c:pt idx="486">
                  <c:v>95.02</c:v>
                </c:pt>
                <c:pt idx="487">
                  <c:v>94.79</c:v>
                </c:pt>
                <c:pt idx="488">
                  <c:v>95.02</c:v>
                </c:pt>
                <c:pt idx="489">
                  <c:v>94.79</c:v>
                </c:pt>
                <c:pt idx="490">
                  <c:v>95.02</c:v>
                </c:pt>
                <c:pt idx="491">
                  <c:v>94.79</c:v>
                </c:pt>
                <c:pt idx="492">
                  <c:v>95.02</c:v>
                </c:pt>
                <c:pt idx="493">
                  <c:v>94.79</c:v>
                </c:pt>
                <c:pt idx="494">
                  <c:v>95.02</c:v>
                </c:pt>
                <c:pt idx="495">
                  <c:v>94.79</c:v>
                </c:pt>
                <c:pt idx="496">
                  <c:v>95.02</c:v>
                </c:pt>
                <c:pt idx="497">
                  <c:v>94.79</c:v>
                </c:pt>
                <c:pt idx="498">
                  <c:v>95.02</c:v>
                </c:pt>
                <c:pt idx="499">
                  <c:v>94.79</c:v>
                </c:pt>
                <c:pt idx="500">
                  <c:v>95.02</c:v>
                </c:pt>
                <c:pt idx="501">
                  <c:v>94.79</c:v>
                </c:pt>
                <c:pt idx="502">
                  <c:v>95.02</c:v>
                </c:pt>
                <c:pt idx="503">
                  <c:v>94.79</c:v>
                </c:pt>
                <c:pt idx="504">
                  <c:v>95.02</c:v>
                </c:pt>
                <c:pt idx="505">
                  <c:v>94.79</c:v>
                </c:pt>
                <c:pt idx="506">
                  <c:v>95.02</c:v>
                </c:pt>
                <c:pt idx="507">
                  <c:v>94.79</c:v>
                </c:pt>
                <c:pt idx="508">
                  <c:v>95.02</c:v>
                </c:pt>
                <c:pt idx="509">
                  <c:v>94.79</c:v>
                </c:pt>
                <c:pt idx="510">
                  <c:v>95.02</c:v>
                </c:pt>
                <c:pt idx="511">
                  <c:v>94.79</c:v>
                </c:pt>
                <c:pt idx="512">
                  <c:v>95.02</c:v>
                </c:pt>
                <c:pt idx="513">
                  <c:v>94.79</c:v>
                </c:pt>
                <c:pt idx="514">
                  <c:v>95.02</c:v>
                </c:pt>
                <c:pt idx="515">
                  <c:v>94.79</c:v>
                </c:pt>
                <c:pt idx="516">
                  <c:v>95.02</c:v>
                </c:pt>
                <c:pt idx="517">
                  <c:v>94.79</c:v>
                </c:pt>
                <c:pt idx="518">
                  <c:v>95.02</c:v>
                </c:pt>
                <c:pt idx="519">
                  <c:v>94.79</c:v>
                </c:pt>
                <c:pt idx="520">
                  <c:v>95.02</c:v>
                </c:pt>
                <c:pt idx="521">
                  <c:v>94.79</c:v>
                </c:pt>
                <c:pt idx="522">
                  <c:v>95.02</c:v>
                </c:pt>
                <c:pt idx="523">
                  <c:v>94.79</c:v>
                </c:pt>
                <c:pt idx="524">
                  <c:v>95.02</c:v>
                </c:pt>
                <c:pt idx="525">
                  <c:v>94.79</c:v>
                </c:pt>
                <c:pt idx="526">
                  <c:v>95.02</c:v>
                </c:pt>
                <c:pt idx="527">
                  <c:v>94.79</c:v>
                </c:pt>
                <c:pt idx="528">
                  <c:v>95.02</c:v>
                </c:pt>
                <c:pt idx="529">
                  <c:v>94.79</c:v>
                </c:pt>
                <c:pt idx="530">
                  <c:v>95.02</c:v>
                </c:pt>
                <c:pt idx="531">
                  <c:v>94.79</c:v>
                </c:pt>
                <c:pt idx="532">
                  <c:v>95.02</c:v>
                </c:pt>
                <c:pt idx="533">
                  <c:v>94.79</c:v>
                </c:pt>
                <c:pt idx="534">
                  <c:v>95.02</c:v>
                </c:pt>
                <c:pt idx="535">
                  <c:v>94.79</c:v>
                </c:pt>
                <c:pt idx="536">
                  <c:v>95.02</c:v>
                </c:pt>
                <c:pt idx="537">
                  <c:v>94.79</c:v>
                </c:pt>
                <c:pt idx="538">
                  <c:v>95.02</c:v>
                </c:pt>
                <c:pt idx="539">
                  <c:v>94.79</c:v>
                </c:pt>
                <c:pt idx="540">
                  <c:v>95.02</c:v>
                </c:pt>
                <c:pt idx="541">
                  <c:v>94.79</c:v>
                </c:pt>
                <c:pt idx="542">
                  <c:v>95.02</c:v>
                </c:pt>
                <c:pt idx="543">
                  <c:v>94.79</c:v>
                </c:pt>
                <c:pt idx="544">
                  <c:v>95.02</c:v>
                </c:pt>
                <c:pt idx="545">
                  <c:v>94.79</c:v>
                </c:pt>
                <c:pt idx="546">
                  <c:v>95.02</c:v>
                </c:pt>
                <c:pt idx="547">
                  <c:v>94.79</c:v>
                </c:pt>
                <c:pt idx="548">
                  <c:v>95.02</c:v>
                </c:pt>
                <c:pt idx="549">
                  <c:v>94.79</c:v>
                </c:pt>
                <c:pt idx="550">
                  <c:v>95.02</c:v>
                </c:pt>
                <c:pt idx="551">
                  <c:v>94.79</c:v>
                </c:pt>
                <c:pt idx="552">
                  <c:v>95.02</c:v>
                </c:pt>
                <c:pt idx="553">
                  <c:v>94.79</c:v>
                </c:pt>
                <c:pt idx="554">
                  <c:v>95.02</c:v>
                </c:pt>
                <c:pt idx="555">
                  <c:v>94.79</c:v>
                </c:pt>
                <c:pt idx="556">
                  <c:v>95.02</c:v>
                </c:pt>
                <c:pt idx="557">
                  <c:v>94.79</c:v>
                </c:pt>
                <c:pt idx="558">
                  <c:v>95.02</c:v>
                </c:pt>
                <c:pt idx="559">
                  <c:v>94.79</c:v>
                </c:pt>
                <c:pt idx="560">
                  <c:v>95.02</c:v>
                </c:pt>
                <c:pt idx="561">
                  <c:v>94.79</c:v>
                </c:pt>
                <c:pt idx="562">
                  <c:v>95.02</c:v>
                </c:pt>
                <c:pt idx="563">
                  <c:v>94.79</c:v>
                </c:pt>
                <c:pt idx="564">
                  <c:v>95.02</c:v>
                </c:pt>
                <c:pt idx="565">
                  <c:v>94.79</c:v>
                </c:pt>
                <c:pt idx="566">
                  <c:v>95.02</c:v>
                </c:pt>
                <c:pt idx="567">
                  <c:v>94.79</c:v>
                </c:pt>
                <c:pt idx="568">
                  <c:v>95.02</c:v>
                </c:pt>
                <c:pt idx="569">
                  <c:v>94.79</c:v>
                </c:pt>
                <c:pt idx="570">
                  <c:v>95.02</c:v>
                </c:pt>
                <c:pt idx="571">
                  <c:v>94.79</c:v>
                </c:pt>
                <c:pt idx="572">
                  <c:v>95.02</c:v>
                </c:pt>
                <c:pt idx="573">
                  <c:v>94.79</c:v>
                </c:pt>
                <c:pt idx="574">
                  <c:v>95.02</c:v>
                </c:pt>
                <c:pt idx="575">
                  <c:v>94.79</c:v>
                </c:pt>
                <c:pt idx="576">
                  <c:v>95.02</c:v>
                </c:pt>
                <c:pt idx="577">
                  <c:v>94.79</c:v>
                </c:pt>
                <c:pt idx="578">
                  <c:v>95.02</c:v>
                </c:pt>
                <c:pt idx="579">
                  <c:v>94.79</c:v>
                </c:pt>
                <c:pt idx="580">
                  <c:v>95.02</c:v>
                </c:pt>
                <c:pt idx="581">
                  <c:v>94.79</c:v>
                </c:pt>
                <c:pt idx="582">
                  <c:v>95.02</c:v>
                </c:pt>
                <c:pt idx="583">
                  <c:v>94.79</c:v>
                </c:pt>
                <c:pt idx="584">
                  <c:v>95.02</c:v>
                </c:pt>
                <c:pt idx="585">
                  <c:v>94.79</c:v>
                </c:pt>
                <c:pt idx="586">
                  <c:v>95.02</c:v>
                </c:pt>
                <c:pt idx="587">
                  <c:v>94.79</c:v>
                </c:pt>
                <c:pt idx="588">
                  <c:v>95.02</c:v>
                </c:pt>
                <c:pt idx="589">
                  <c:v>94.79</c:v>
                </c:pt>
                <c:pt idx="590">
                  <c:v>95.02</c:v>
                </c:pt>
                <c:pt idx="591">
                  <c:v>94.79</c:v>
                </c:pt>
                <c:pt idx="592">
                  <c:v>95.02</c:v>
                </c:pt>
                <c:pt idx="593">
                  <c:v>94.79</c:v>
                </c:pt>
                <c:pt idx="594">
                  <c:v>95.02</c:v>
                </c:pt>
                <c:pt idx="595">
                  <c:v>94.79</c:v>
                </c:pt>
                <c:pt idx="596">
                  <c:v>95.02</c:v>
                </c:pt>
                <c:pt idx="597">
                  <c:v>94.79</c:v>
                </c:pt>
                <c:pt idx="598">
                  <c:v>95.02</c:v>
                </c:pt>
                <c:pt idx="599">
                  <c:v>94.79</c:v>
                </c:pt>
                <c:pt idx="600">
                  <c:v>95.02</c:v>
                </c:pt>
                <c:pt idx="601">
                  <c:v>94.79</c:v>
                </c:pt>
                <c:pt idx="602">
                  <c:v>95.02</c:v>
                </c:pt>
                <c:pt idx="603">
                  <c:v>94.79</c:v>
                </c:pt>
                <c:pt idx="604">
                  <c:v>95.02</c:v>
                </c:pt>
                <c:pt idx="605">
                  <c:v>94.79</c:v>
                </c:pt>
                <c:pt idx="606">
                  <c:v>95.02</c:v>
                </c:pt>
                <c:pt idx="607">
                  <c:v>94.79</c:v>
                </c:pt>
                <c:pt idx="608">
                  <c:v>95.02</c:v>
                </c:pt>
                <c:pt idx="609">
                  <c:v>94.79</c:v>
                </c:pt>
                <c:pt idx="610">
                  <c:v>95.02</c:v>
                </c:pt>
                <c:pt idx="611">
                  <c:v>94.79</c:v>
                </c:pt>
                <c:pt idx="612">
                  <c:v>95.02</c:v>
                </c:pt>
                <c:pt idx="613">
                  <c:v>94.79</c:v>
                </c:pt>
                <c:pt idx="614">
                  <c:v>95.02</c:v>
                </c:pt>
                <c:pt idx="615">
                  <c:v>94.79</c:v>
                </c:pt>
                <c:pt idx="616">
                  <c:v>95.02</c:v>
                </c:pt>
                <c:pt idx="617">
                  <c:v>94.79</c:v>
                </c:pt>
                <c:pt idx="618">
                  <c:v>95.02</c:v>
                </c:pt>
                <c:pt idx="619">
                  <c:v>94.79</c:v>
                </c:pt>
                <c:pt idx="620">
                  <c:v>95.02</c:v>
                </c:pt>
                <c:pt idx="621">
                  <c:v>94.79</c:v>
                </c:pt>
                <c:pt idx="622">
                  <c:v>95.02</c:v>
                </c:pt>
                <c:pt idx="623">
                  <c:v>94.79</c:v>
                </c:pt>
                <c:pt idx="624">
                  <c:v>95.02</c:v>
                </c:pt>
                <c:pt idx="625">
                  <c:v>94.79</c:v>
                </c:pt>
                <c:pt idx="626">
                  <c:v>95.02</c:v>
                </c:pt>
                <c:pt idx="627">
                  <c:v>94.79</c:v>
                </c:pt>
                <c:pt idx="628">
                  <c:v>95.02</c:v>
                </c:pt>
                <c:pt idx="629">
                  <c:v>94.79</c:v>
                </c:pt>
                <c:pt idx="630">
                  <c:v>95.02</c:v>
                </c:pt>
                <c:pt idx="631">
                  <c:v>94.79</c:v>
                </c:pt>
                <c:pt idx="632">
                  <c:v>95.02</c:v>
                </c:pt>
                <c:pt idx="633">
                  <c:v>94.79</c:v>
                </c:pt>
                <c:pt idx="634">
                  <c:v>95.02</c:v>
                </c:pt>
                <c:pt idx="635">
                  <c:v>94.79</c:v>
                </c:pt>
                <c:pt idx="636">
                  <c:v>95.02</c:v>
                </c:pt>
                <c:pt idx="637">
                  <c:v>94.79</c:v>
                </c:pt>
                <c:pt idx="638">
                  <c:v>95.02</c:v>
                </c:pt>
                <c:pt idx="639">
                  <c:v>94.79</c:v>
                </c:pt>
                <c:pt idx="640">
                  <c:v>95.02</c:v>
                </c:pt>
                <c:pt idx="641">
                  <c:v>94.79</c:v>
                </c:pt>
                <c:pt idx="642">
                  <c:v>95.02</c:v>
                </c:pt>
                <c:pt idx="643">
                  <c:v>94.79</c:v>
                </c:pt>
                <c:pt idx="644">
                  <c:v>95.02</c:v>
                </c:pt>
                <c:pt idx="645">
                  <c:v>94.79</c:v>
                </c:pt>
                <c:pt idx="646">
                  <c:v>95.02</c:v>
                </c:pt>
                <c:pt idx="647">
                  <c:v>94.79</c:v>
                </c:pt>
                <c:pt idx="648">
                  <c:v>95.02</c:v>
                </c:pt>
                <c:pt idx="649">
                  <c:v>94.79</c:v>
                </c:pt>
                <c:pt idx="650">
                  <c:v>95.02</c:v>
                </c:pt>
                <c:pt idx="651">
                  <c:v>94.79</c:v>
                </c:pt>
                <c:pt idx="652">
                  <c:v>95.02</c:v>
                </c:pt>
                <c:pt idx="653">
                  <c:v>94.79</c:v>
                </c:pt>
                <c:pt idx="654">
                  <c:v>95.02</c:v>
                </c:pt>
                <c:pt idx="655">
                  <c:v>94.79</c:v>
                </c:pt>
                <c:pt idx="656">
                  <c:v>95.02</c:v>
                </c:pt>
                <c:pt idx="657">
                  <c:v>94.79</c:v>
                </c:pt>
                <c:pt idx="658">
                  <c:v>95.02</c:v>
                </c:pt>
                <c:pt idx="659">
                  <c:v>94.79</c:v>
                </c:pt>
                <c:pt idx="660">
                  <c:v>95.02</c:v>
                </c:pt>
                <c:pt idx="661">
                  <c:v>94.79</c:v>
                </c:pt>
                <c:pt idx="662">
                  <c:v>95.02</c:v>
                </c:pt>
                <c:pt idx="663">
                  <c:v>94.79</c:v>
                </c:pt>
                <c:pt idx="664">
                  <c:v>95.02</c:v>
                </c:pt>
                <c:pt idx="665">
                  <c:v>94.79</c:v>
                </c:pt>
                <c:pt idx="666">
                  <c:v>95.02</c:v>
                </c:pt>
                <c:pt idx="667">
                  <c:v>94.79</c:v>
                </c:pt>
                <c:pt idx="668">
                  <c:v>95.02</c:v>
                </c:pt>
                <c:pt idx="669">
                  <c:v>94.79</c:v>
                </c:pt>
                <c:pt idx="670">
                  <c:v>95.02</c:v>
                </c:pt>
                <c:pt idx="671">
                  <c:v>94.79</c:v>
                </c:pt>
                <c:pt idx="672">
                  <c:v>95.02</c:v>
                </c:pt>
                <c:pt idx="673">
                  <c:v>94.79</c:v>
                </c:pt>
                <c:pt idx="674">
                  <c:v>95.02</c:v>
                </c:pt>
                <c:pt idx="675">
                  <c:v>94.79</c:v>
                </c:pt>
                <c:pt idx="676">
                  <c:v>95.02</c:v>
                </c:pt>
                <c:pt idx="677">
                  <c:v>94.79</c:v>
                </c:pt>
                <c:pt idx="678">
                  <c:v>95.02</c:v>
                </c:pt>
                <c:pt idx="679">
                  <c:v>94.79</c:v>
                </c:pt>
                <c:pt idx="680">
                  <c:v>95.02</c:v>
                </c:pt>
                <c:pt idx="681">
                  <c:v>94.79</c:v>
                </c:pt>
                <c:pt idx="682">
                  <c:v>95.02</c:v>
                </c:pt>
                <c:pt idx="683">
                  <c:v>94.79</c:v>
                </c:pt>
                <c:pt idx="684">
                  <c:v>95.02</c:v>
                </c:pt>
                <c:pt idx="685">
                  <c:v>94.79</c:v>
                </c:pt>
                <c:pt idx="686">
                  <c:v>95.02</c:v>
                </c:pt>
                <c:pt idx="687">
                  <c:v>94.79</c:v>
                </c:pt>
                <c:pt idx="688">
                  <c:v>95.02</c:v>
                </c:pt>
                <c:pt idx="689">
                  <c:v>94.79</c:v>
                </c:pt>
                <c:pt idx="690">
                  <c:v>95.02</c:v>
                </c:pt>
                <c:pt idx="691">
                  <c:v>94.79</c:v>
                </c:pt>
                <c:pt idx="692">
                  <c:v>95.02</c:v>
                </c:pt>
                <c:pt idx="693">
                  <c:v>94.79</c:v>
                </c:pt>
                <c:pt idx="694">
                  <c:v>95.02</c:v>
                </c:pt>
                <c:pt idx="695">
                  <c:v>94.79</c:v>
                </c:pt>
                <c:pt idx="696">
                  <c:v>95.02</c:v>
                </c:pt>
                <c:pt idx="697">
                  <c:v>94.79</c:v>
                </c:pt>
                <c:pt idx="698">
                  <c:v>95.02</c:v>
                </c:pt>
                <c:pt idx="699">
                  <c:v>94.79</c:v>
                </c:pt>
              </c:numCache>
            </c:numRef>
          </c:yVal>
          <c:smooth val="0"/>
          <c:extLst>
            <c:ext xmlns:c16="http://schemas.microsoft.com/office/drawing/2014/chart" uri="{C3380CC4-5D6E-409C-BE32-E72D297353CC}">
              <c16:uniqueId val="{00000005-BF93-4929-81F2-08648B4A5EED}"/>
            </c:ext>
          </c:extLst>
        </c:ser>
        <c:ser>
          <c:idx val="5"/>
          <c:order val="5"/>
          <c:tx>
            <c:v/>
          </c:tx>
          <c:spPr>
            <a:ln w="6350">
              <a:solidFill>
                <a:srgbClr val="000000"/>
              </a:solidFill>
              <a:prstDash val="solid"/>
            </a:ln>
            <a:effectLst/>
          </c:spPr>
          <c:marker>
            <c:symbol val="none"/>
          </c:marker>
          <c:xVal>
            <c:numLit>
              <c:formatCode>General</c:formatCode>
              <c:ptCount val="23"/>
              <c:pt idx="0">
                <c:v>1.9</c:v>
              </c:pt>
              <c:pt idx="1">
                <c:v>2.1</c:v>
              </c:pt>
              <c:pt idx="2">
                <c:v>2</c:v>
              </c:pt>
              <c:pt idx="3">
                <c:v>2</c:v>
              </c:pt>
              <c:pt idx="4">
                <c:v>1.75</c:v>
              </c:pt>
              <c:pt idx="5">
                <c:v>2.25</c:v>
              </c:pt>
              <c:pt idx="6">
                <c:v>2.25</c:v>
              </c:pt>
              <c:pt idx="7">
                <c:v>2.25</c:v>
              </c:pt>
              <c:pt idx="8">
                <c:v>2.25</c:v>
              </c:pt>
              <c:pt idx="9">
                <c:v>2.25</c:v>
              </c:pt>
              <c:pt idx="10">
                <c:v>2</c:v>
              </c:pt>
              <c:pt idx="11">
                <c:v>2</c:v>
              </c:pt>
              <c:pt idx="12">
                <c:v>2.1</c:v>
              </c:pt>
              <c:pt idx="13">
                <c:v>1.9</c:v>
              </c:pt>
              <c:pt idx="14">
                <c:v>2</c:v>
              </c:pt>
              <c:pt idx="15">
                <c:v>2</c:v>
              </c:pt>
              <c:pt idx="16">
                <c:v>1.75</c:v>
              </c:pt>
              <c:pt idx="17">
                <c:v>1.75</c:v>
              </c:pt>
              <c:pt idx="18">
                <c:v>1.75</c:v>
              </c:pt>
              <c:pt idx="19">
                <c:v>2.25</c:v>
              </c:pt>
              <c:pt idx="20">
                <c:v>1.75</c:v>
              </c:pt>
              <c:pt idx="21">
                <c:v>1.75</c:v>
              </c:pt>
              <c:pt idx="22">
                <c:v>1.75</c:v>
              </c:pt>
            </c:numLit>
          </c:xVal>
          <c:yVal>
            <c:numLit>
              <c:formatCode>General</c:formatCode>
              <c:ptCount val="23"/>
              <c:pt idx="0">
                <c:v>95.32</c:v>
              </c:pt>
              <c:pt idx="1">
                <c:v>95.32</c:v>
              </c:pt>
              <c:pt idx="2">
                <c:v>95.32</c:v>
              </c:pt>
              <c:pt idx="3">
                <c:v>95.02</c:v>
              </c:pt>
              <c:pt idx="4">
                <c:v>95.02</c:v>
              </c:pt>
              <c:pt idx="5">
                <c:v>95.02</c:v>
              </c:pt>
              <c:pt idx="6">
                <c:v>95.02</c:v>
              </c:pt>
              <c:pt idx="7">
                <c:v>94.89</c:v>
              </c:pt>
              <c:pt idx="8">
                <c:v>94.79</c:v>
              </c:pt>
              <c:pt idx="9">
                <c:v>94.79</c:v>
              </c:pt>
              <c:pt idx="10">
                <c:v>94.79</c:v>
              </c:pt>
              <c:pt idx="11">
                <c:v>94.57</c:v>
              </c:pt>
              <c:pt idx="12">
                <c:v>94.57</c:v>
              </c:pt>
              <c:pt idx="13">
                <c:v>94.57</c:v>
              </c:pt>
              <c:pt idx="14">
                <c:v>94.57</c:v>
              </c:pt>
              <c:pt idx="15">
                <c:v>94.79</c:v>
              </c:pt>
              <c:pt idx="16">
                <c:v>94.79</c:v>
              </c:pt>
              <c:pt idx="17">
                <c:v>94.79</c:v>
              </c:pt>
              <c:pt idx="18">
                <c:v>94.89</c:v>
              </c:pt>
              <c:pt idx="19">
                <c:v>94.89</c:v>
              </c:pt>
              <c:pt idx="20">
                <c:v>94.89</c:v>
              </c:pt>
              <c:pt idx="21">
                <c:v>95.02</c:v>
              </c:pt>
              <c:pt idx="22">
                <c:v>95.02</c:v>
              </c:pt>
            </c:numLit>
          </c:yVal>
          <c:smooth val="0"/>
          <c:extLst>
            <c:ext xmlns:c16="http://schemas.microsoft.com/office/drawing/2014/chart" uri="{C3380CC4-5D6E-409C-BE32-E72D297353CC}">
              <c16:uniqueId val="{00000006-BF93-4929-81F2-08648B4A5EED}"/>
            </c:ext>
          </c:extLst>
        </c:ser>
        <c:ser>
          <c:idx val="6"/>
          <c:order val="6"/>
          <c:tx>
            <c:v/>
          </c:tx>
          <c:spPr>
            <a:ln w="6350">
              <a:solidFill>
                <a:srgbClr val="A7DA74"/>
              </a:solidFill>
              <a:prstDash val="solid"/>
            </a:ln>
            <a:effectLst/>
          </c:spPr>
          <c:marker>
            <c:symbol val="none"/>
          </c:marker>
          <c:xVal>
            <c:numRef>
              <c:f>'Box Plots 5+'!xdata3</c:f>
              <c:numCache>
                <c:formatCode>General</c:formatCode>
                <c:ptCount val="700"/>
                <c:pt idx="0">
                  <c:v>3.25</c:v>
                </c:pt>
                <c:pt idx="1">
                  <c:v>3.2492846924177394</c:v>
                </c:pt>
                <c:pt idx="2">
                  <c:v>3.2485693848354793</c:v>
                </c:pt>
                <c:pt idx="3">
                  <c:v>3.2478540772532187</c:v>
                </c:pt>
                <c:pt idx="4">
                  <c:v>3.2471387696709586</c:v>
                </c:pt>
                <c:pt idx="5">
                  <c:v>3.246423462088698</c:v>
                </c:pt>
                <c:pt idx="6">
                  <c:v>3.2457081545064375</c:v>
                </c:pt>
                <c:pt idx="7">
                  <c:v>3.2449928469241773</c:v>
                </c:pt>
                <c:pt idx="8">
                  <c:v>3.2442775393419168</c:v>
                </c:pt>
                <c:pt idx="9">
                  <c:v>3.2435622317596562</c:v>
                </c:pt>
                <c:pt idx="10">
                  <c:v>3.2428469241773961</c:v>
                </c:pt>
                <c:pt idx="11">
                  <c:v>3.2421316165951355</c:v>
                </c:pt>
                <c:pt idx="12">
                  <c:v>3.2414163090128754</c:v>
                </c:pt>
                <c:pt idx="13">
                  <c:v>3.2407010014306148</c:v>
                </c:pt>
                <c:pt idx="14">
                  <c:v>3.2399856938483542</c:v>
                </c:pt>
                <c:pt idx="15">
                  <c:v>3.2392703862660941</c:v>
                </c:pt>
                <c:pt idx="16">
                  <c:v>3.2385550786838335</c:v>
                </c:pt>
                <c:pt idx="17">
                  <c:v>3.2378397711015734</c:v>
                </c:pt>
                <c:pt idx="18">
                  <c:v>3.2371244635193128</c:v>
                </c:pt>
                <c:pt idx="19">
                  <c:v>3.2364091559370523</c:v>
                </c:pt>
                <c:pt idx="20">
                  <c:v>3.2356938483547921</c:v>
                </c:pt>
                <c:pt idx="21">
                  <c:v>3.2349785407725316</c:v>
                </c:pt>
                <c:pt idx="22">
                  <c:v>3.234263233190271</c:v>
                </c:pt>
                <c:pt idx="23">
                  <c:v>3.2335479256080109</c:v>
                </c:pt>
                <c:pt idx="24">
                  <c:v>3.2328326180257503</c:v>
                </c:pt>
                <c:pt idx="25">
                  <c:v>3.2321173104434902</c:v>
                </c:pt>
                <c:pt idx="26">
                  <c:v>3.2314020028612296</c:v>
                </c:pt>
                <c:pt idx="27">
                  <c:v>3.230686695278969</c:v>
                </c:pt>
                <c:pt idx="28">
                  <c:v>3.2299713876967089</c:v>
                </c:pt>
                <c:pt idx="29">
                  <c:v>3.2292560801144483</c:v>
                </c:pt>
                <c:pt idx="30">
                  <c:v>3.2285407725321882</c:v>
                </c:pt>
                <c:pt idx="31">
                  <c:v>3.2278254649499276</c:v>
                </c:pt>
                <c:pt idx="32">
                  <c:v>3.227110157367667</c:v>
                </c:pt>
                <c:pt idx="33">
                  <c:v>3.2263948497854069</c:v>
                </c:pt>
                <c:pt idx="34">
                  <c:v>3.2256795422031463</c:v>
                </c:pt>
                <c:pt idx="35">
                  <c:v>3.2249642346208862</c:v>
                </c:pt>
                <c:pt idx="36">
                  <c:v>3.2242489270386256</c:v>
                </c:pt>
                <c:pt idx="37">
                  <c:v>3.2235336194563651</c:v>
                </c:pt>
                <c:pt idx="38">
                  <c:v>3.2228183118741049</c:v>
                </c:pt>
                <c:pt idx="39">
                  <c:v>3.2221030042918444</c:v>
                </c:pt>
                <c:pt idx="40">
                  <c:v>3.2213876967095838</c:v>
                </c:pt>
                <c:pt idx="41">
                  <c:v>3.2206723891273237</c:v>
                </c:pt>
                <c:pt idx="42">
                  <c:v>3.2199570815450631</c:v>
                </c:pt>
                <c:pt idx="43">
                  <c:v>3.219241773962803</c:v>
                </c:pt>
                <c:pt idx="44">
                  <c:v>3.2185264663805424</c:v>
                </c:pt>
                <c:pt idx="45">
                  <c:v>3.2178111587982818</c:v>
                </c:pt>
                <c:pt idx="46">
                  <c:v>3.2170958512160217</c:v>
                </c:pt>
                <c:pt idx="47">
                  <c:v>3.2163805436337611</c:v>
                </c:pt>
                <c:pt idx="48">
                  <c:v>3.215665236051501</c:v>
                </c:pt>
                <c:pt idx="49">
                  <c:v>3.2149499284692404</c:v>
                </c:pt>
                <c:pt idx="50">
                  <c:v>3.2142346208869799</c:v>
                </c:pt>
                <c:pt idx="51">
                  <c:v>3.2135193133047197</c:v>
                </c:pt>
                <c:pt idx="52">
                  <c:v>3.2128040057224592</c:v>
                </c:pt>
                <c:pt idx="53">
                  <c:v>3.2120886981401986</c:v>
                </c:pt>
                <c:pt idx="54">
                  <c:v>3.2113733905579385</c:v>
                </c:pt>
                <c:pt idx="55">
                  <c:v>3.2106580829756779</c:v>
                </c:pt>
                <c:pt idx="56">
                  <c:v>3.2099427753934178</c:v>
                </c:pt>
                <c:pt idx="57">
                  <c:v>3.2092274678111572</c:v>
                </c:pt>
                <c:pt idx="58">
                  <c:v>3.2085121602288966</c:v>
                </c:pt>
                <c:pt idx="59">
                  <c:v>3.2077968526466365</c:v>
                </c:pt>
                <c:pt idx="60">
                  <c:v>3.2070815450643759</c:v>
                </c:pt>
                <c:pt idx="61">
                  <c:v>3.2063662374821158</c:v>
                </c:pt>
                <c:pt idx="62">
                  <c:v>3.2056509298998552</c:v>
                </c:pt>
                <c:pt idx="63">
                  <c:v>3.2049356223175947</c:v>
                </c:pt>
                <c:pt idx="64">
                  <c:v>3.2042203147353345</c:v>
                </c:pt>
                <c:pt idx="65">
                  <c:v>3.203505007153074</c:v>
                </c:pt>
                <c:pt idx="66">
                  <c:v>3.2027896995708134</c:v>
                </c:pt>
                <c:pt idx="67">
                  <c:v>3.2020743919885533</c:v>
                </c:pt>
                <c:pt idx="68">
                  <c:v>3.2013590844062927</c:v>
                </c:pt>
                <c:pt idx="69">
                  <c:v>3.2006437768240326</c:v>
                </c:pt>
                <c:pt idx="70">
                  <c:v>3.199928469241772</c:v>
                </c:pt>
                <c:pt idx="71">
                  <c:v>3.1992131616595114</c:v>
                </c:pt>
                <c:pt idx="72">
                  <c:v>3.1984978540772513</c:v>
                </c:pt>
                <c:pt idx="73">
                  <c:v>3.1977825464949907</c:v>
                </c:pt>
                <c:pt idx="74">
                  <c:v>3.1970672389127306</c:v>
                </c:pt>
                <c:pt idx="75">
                  <c:v>3.19635193133047</c:v>
                </c:pt>
                <c:pt idx="76">
                  <c:v>3.1956366237482094</c:v>
                </c:pt>
                <c:pt idx="77">
                  <c:v>3.1949213161659493</c:v>
                </c:pt>
                <c:pt idx="78">
                  <c:v>3.1942060085836887</c:v>
                </c:pt>
                <c:pt idx="79">
                  <c:v>3.1934907010014282</c:v>
                </c:pt>
                <c:pt idx="80">
                  <c:v>3.1927753934191681</c:v>
                </c:pt>
                <c:pt idx="81">
                  <c:v>3.1920600858369075</c:v>
                </c:pt>
                <c:pt idx="82">
                  <c:v>3.1913447782546474</c:v>
                </c:pt>
                <c:pt idx="83">
                  <c:v>3.1906294706723868</c:v>
                </c:pt>
                <c:pt idx="84">
                  <c:v>3.1899141630901262</c:v>
                </c:pt>
                <c:pt idx="85">
                  <c:v>3.1891988555078661</c:v>
                </c:pt>
                <c:pt idx="86">
                  <c:v>3.1884835479256055</c:v>
                </c:pt>
                <c:pt idx="87">
                  <c:v>3.1877682403433454</c:v>
                </c:pt>
                <c:pt idx="88">
                  <c:v>3.1870529327610848</c:v>
                </c:pt>
                <c:pt idx="89">
                  <c:v>3.1863376251788242</c:v>
                </c:pt>
                <c:pt idx="90">
                  <c:v>3.1856223175965641</c:v>
                </c:pt>
                <c:pt idx="91">
                  <c:v>3.1849070100143035</c:v>
                </c:pt>
                <c:pt idx="92">
                  <c:v>3.1841917024320434</c:v>
                </c:pt>
                <c:pt idx="93">
                  <c:v>3.1834763948497828</c:v>
                </c:pt>
                <c:pt idx="94">
                  <c:v>3.1827610872675223</c:v>
                </c:pt>
                <c:pt idx="95">
                  <c:v>3.1820457796852621</c:v>
                </c:pt>
                <c:pt idx="96">
                  <c:v>3.1813304721030016</c:v>
                </c:pt>
                <c:pt idx="97">
                  <c:v>3.180615164520741</c:v>
                </c:pt>
                <c:pt idx="98">
                  <c:v>3.1798998569384809</c:v>
                </c:pt>
                <c:pt idx="99">
                  <c:v>3.1791845493562203</c:v>
                </c:pt>
                <c:pt idx="100">
                  <c:v>3.1784692417739602</c:v>
                </c:pt>
                <c:pt idx="101">
                  <c:v>3.1777539341916996</c:v>
                </c:pt>
                <c:pt idx="102">
                  <c:v>3.177038626609439</c:v>
                </c:pt>
                <c:pt idx="103">
                  <c:v>3.1763233190271789</c:v>
                </c:pt>
                <c:pt idx="104">
                  <c:v>3.1756080114449183</c:v>
                </c:pt>
                <c:pt idx="105">
                  <c:v>3.1748927038626582</c:v>
                </c:pt>
                <c:pt idx="106">
                  <c:v>3.1741773962803976</c:v>
                </c:pt>
                <c:pt idx="107">
                  <c:v>3.1734620886981371</c:v>
                </c:pt>
                <c:pt idx="108">
                  <c:v>3.1727467811158769</c:v>
                </c:pt>
                <c:pt idx="109">
                  <c:v>3.1720314735336164</c:v>
                </c:pt>
                <c:pt idx="110">
                  <c:v>3.1713161659513558</c:v>
                </c:pt>
                <c:pt idx="111">
                  <c:v>3.1706008583690957</c:v>
                </c:pt>
                <c:pt idx="112">
                  <c:v>3.1698855507868351</c:v>
                </c:pt>
                <c:pt idx="113">
                  <c:v>3.169170243204575</c:v>
                </c:pt>
                <c:pt idx="114">
                  <c:v>3.1684549356223144</c:v>
                </c:pt>
                <c:pt idx="115">
                  <c:v>3.1677396280400538</c:v>
                </c:pt>
                <c:pt idx="116">
                  <c:v>3.1670243204577937</c:v>
                </c:pt>
                <c:pt idx="117">
                  <c:v>3.1663090128755331</c:v>
                </c:pt>
                <c:pt idx="118">
                  <c:v>3.165593705293273</c:v>
                </c:pt>
                <c:pt idx="119">
                  <c:v>3.1648783977110124</c:v>
                </c:pt>
                <c:pt idx="120">
                  <c:v>3.1641630901287519</c:v>
                </c:pt>
                <c:pt idx="121">
                  <c:v>3.1634477825464917</c:v>
                </c:pt>
                <c:pt idx="122">
                  <c:v>3.1627324749642312</c:v>
                </c:pt>
                <c:pt idx="123">
                  <c:v>3.1620171673819706</c:v>
                </c:pt>
                <c:pt idx="124">
                  <c:v>3.1613018597997105</c:v>
                </c:pt>
                <c:pt idx="125">
                  <c:v>3.1605865522174499</c:v>
                </c:pt>
                <c:pt idx="126">
                  <c:v>3.1598712446351898</c:v>
                </c:pt>
                <c:pt idx="127">
                  <c:v>3.1591559370529292</c:v>
                </c:pt>
                <c:pt idx="128">
                  <c:v>3.1584406294706686</c:v>
                </c:pt>
                <c:pt idx="129">
                  <c:v>3.1577253218884085</c:v>
                </c:pt>
                <c:pt idx="130">
                  <c:v>3.1570100143061479</c:v>
                </c:pt>
                <c:pt idx="131">
                  <c:v>3.1562947067238878</c:v>
                </c:pt>
                <c:pt idx="132">
                  <c:v>3.1555793991416272</c:v>
                </c:pt>
                <c:pt idx="133">
                  <c:v>3.1548640915593666</c:v>
                </c:pt>
                <c:pt idx="134">
                  <c:v>3.1541487839771065</c:v>
                </c:pt>
                <c:pt idx="135">
                  <c:v>3.1534334763948459</c:v>
                </c:pt>
                <c:pt idx="136">
                  <c:v>3.1527181688125854</c:v>
                </c:pt>
                <c:pt idx="137">
                  <c:v>3.1520028612303252</c:v>
                </c:pt>
                <c:pt idx="138">
                  <c:v>3.1512875536480647</c:v>
                </c:pt>
                <c:pt idx="139">
                  <c:v>3.1505722460658045</c:v>
                </c:pt>
                <c:pt idx="140">
                  <c:v>3.149856938483544</c:v>
                </c:pt>
                <c:pt idx="141">
                  <c:v>3.1491416309012834</c:v>
                </c:pt>
                <c:pt idx="142">
                  <c:v>3.1484263233190233</c:v>
                </c:pt>
                <c:pt idx="143">
                  <c:v>3.1477110157367627</c:v>
                </c:pt>
                <c:pt idx="144">
                  <c:v>3.1469957081545026</c:v>
                </c:pt>
                <c:pt idx="145">
                  <c:v>3.146280400572242</c:v>
                </c:pt>
                <c:pt idx="146">
                  <c:v>3.1455650929899814</c:v>
                </c:pt>
                <c:pt idx="147">
                  <c:v>3.1448497854077213</c:v>
                </c:pt>
                <c:pt idx="148">
                  <c:v>3.1441344778254607</c:v>
                </c:pt>
                <c:pt idx="149">
                  <c:v>3.1434191702432006</c:v>
                </c:pt>
                <c:pt idx="150">
                  <c:v>3.14270386266094</c:v>
                </c:pt>
                <c:pt idx="151">
                  <c:v>3.1419885550786795</c:v>
                </c:pt>
                <c:pt idx="152">
                  <c:v>3.1412732474964193</c:v>
                </c:pt>
                <c:pt idx="153">
                  <c:v>3.1405579399141588</c:v>
                </c:pt>
                <c:pt idx="154">
                  <c:v>3.1398426323318982</c:v>
                </c:pt>
                <c:pt idx="155">
                  <c:v>3.1391273247496381</c:v>
                </c:pt>
                <c:pt idx="156">
                  <c:v>3.1384120171673775</c:v>
                </c:pt>
                <c:pt idx="157">
                  <c:v>3.1376967095851174</c:v>
                </c:pt>
                <c:pt idx="158">
                  <c:v>3.1369814020028568</c:v>
                </c:pt>
                <c:pt idx="159">
                  <c:v>3.1362660944205962</c:v>
                </c:pt>
                <c:pt idx="160">
                  <c:v>3.1355507868383361</c:v>
                </c:pt>
                <c:pt idx="161">
                  <c:v>3.1348354792560755</c:v>
                </c:pt>
                <c:pt idx="162">
                  <c:v>3.1341201716738154</c:v>
                </c:pt>
                <c:pt idx="163">
                  <c:v>3.1334048640915548</c:v>
                </c:pt>
                <c:pt idx="164">
                  <c:v>3.1326895565092943</c:v>
                </c:pt>
                <c:pt idx="165">
                  <c:v>3.1319742489270341</c:v>
                </c:pt>
                <c:pt idx="166">
                  <c:v>3.1312589413447736</c:v>
                </c:pt>
                <c:pt idx="167">
                  <c:v>3.130543633762513</c:v>
                </c:pt>
                <c:pt idx="168">
                  <c:v>3.1298283261802529</c:v>
                </c:pt>
                <c:pt idx="169">
                  <c:v>3.1291130185979923</c:v>
                </c:pt>
                <c:pt idx="170">
                  <c:v>3.1283977110157322</c:v>
                </c:pt>
                <c:pt idx="171">
                  <c:v>3.1276824034334716</c:v>
                </c:pt>
                <c:pt idx="172">
                  <c:v>3.126967095851211</c:v>
                </c:pt>
                <c:pt idx="173">
                  <c:v>3.1262517882689509</c:v>
                </c:pt>
                <c:pt idx="174">
                  <c:v>3.1255364806866903</c:v>
                </c:pt>
                <c:pt idx="175">
                  <c:v>3.1248211731044302</c:v>
                </c:pt>
                <c:pt idx="176">
                  <c:v>3.1241058655221696</c:v>
                </c:pt>
                <c:pt idx="177">
                  <c:v>3.1233905579399091</c:v>
                </c:pt>
                <c:pt idx="178">
                  <c:v>3.1226752503576489</c:v>
                </c:pt>
                <c:pt idx="179">
                  <c:v>3.1219599427753884</c:v>
                </c:pt>
                <c:pt idx="180">
                  <c:v>3.1212446351931282</c:v>
                </c:pt>
                <c:pt idx="181">
                  <c:v>3.1205293276108677</c:v>
                </c:pt>
                <c:pt idx="182">
                  <c:v>3.1198140200286071</c:v>
                </c:pt>
                <c:pt idx="183">
                  <c:v>3.119098712446347</c:v>
                </c:pt>
                <c:pt idx="184">
                  <c:v>3.1183834048640864</c:v>
                </c:pt>
                <c:pt idx="185">
                  <c:v>3.1176680972818258</c:v>
                </c:pt>
                <c:pt idx="186">
                  <c:v>3.1169527896995657</c:v>
                </c:pt>
                <c:pt idx="187">
                  <c:v>3.1162374821173051</c:v>
                </c:pt>
                <c:pt idx="188">
                  <c:v>3.115522174535045</c:v>
                </c:pt>
                <c:pt idx="189">
                  <c:v>3.1148068669527844</c:v>
                </c:pt>
                <c:pt idx="190">
                  <c:v>3.1140915593705238</c:v>
                </c:pt>
                <c:pt idx="191">
                  <c:v>3.1133762517882637</c:v>
                </c:pt>
                <c:pt idx="192">
                  <c:v>3.1126609442060031</c:v>
                </c:pt>
                <c:pt idx="193">
                  <c:v>3.1119456366237426</c:v>
                </c:pt>
                <c:pt idx="194">
                  <c:v>3.1112303290414824</c:v>
                </c:pt>
                <c:pt idx="195">
                  <c:v>3.1105150214592219</c:v>
                </c:pt>
                <c:pt idx="196">
                  <c:v>3.1097997138769617</c:v>
                </c:pt>
                <c:pt idx="197">
                  <c:v>3.1090844062947012</c:v>
                </c:pt>
                <c:pt idx="198">
                  <c:v>3.1083690987124406</c:v>
                </c:pt>
                <c:pt idx="199">
                  <c:v>3.1076537911301805</c:v>
                </c:pt>
                <c:pt idx="200">
                  <c:v>3.1069384835479199</c:v>
                </c:pt>
                <c:pt idx="201">
                  <c:v>3.1062231759656598</c:v>
                </c:pt>
                <c:pt idx="202">
                  <c:v>3.1055078683833992</c:v>
                </c:pt>
                <c:pt idx="203">
                  <c:v>3.1047925608011386</c:v>
                </c:pt>
                <c:pt idx="204">
                  <c:v>3.1040772532188785</c:v>
                </c:pt>
                <c:pt idx="205">
                  <c:v>3.1033619456366179</c:v>
                </c:pt>
                <c:pt idx="206">
                  <c:v>3.1026466380543578</c:v>
                </c:pt>
                <c:pt idx="207">
                  <c:v>3.1019313304720972</c:v>
                </c:pt>
                <c:pt idx="208">
                  <c:v>3.1012160228898367</c:v>
                </c:pt>
                <c:pt idx="209">
                  <c:v>3.1005007153075765</c:v>
                </c:pt>
                <c:pt idx="210">
                  <c:v>3.099785407725316</c:v>
                </c:pt>
                <c:pt idx="211">
                  <c:v>3.0990701001430554</c:v>
                </c:pt>
                <c:pt idx="212">
                  <c:v>3.0983547925607953</c:v>
                </c:pt>
                <c:pt idx="213">
                  <c:v>3.0976394849785347</c:v>
                </c:pt>
                <c:pt idx="214">
                  <c:v>3.0969241773962746</c:v>
                </c:pt>
                <c:pt idx="215">
                  <c:v>3.096208869814014</c:v>
                </c:pt>
                <c:pt idx="216">
                  <c:v>3.0954935622317534</c:v>
                </c:pt>
                <c:pt idx="217">
                  <c:v>3.0947782546494933</c:v>
                </c:pt>
                <c:pt idx="218">
                  <c:v>3.0940629470672327</c:v>
                </c:pt>
                <c:pt idx="219">
                  <c:v>3.0933476394849722</c:v>
                </c:pt>
                <c:pt idx="220">
                  <c:v>3.092632331902712</c:v>
                </c:pt>
                <c:pt idx="221">
                  <c:v>3.0919170243204515</c:v>
                </c:pt>
                <c:pt idx="222">
                  <c:v>3.0912017167381913</c:v>
                </c:pt>
                <c:pt idx="223">
                  <c:v>3.0904864091559308</c:v>
                </c:pt>
                <c:pt idx="224">
                  <c:v>3.0897711015736702</c:v>
                </c:pt>
                <c:pt idx="225">
                  <c:v>3.0890557939914101</c:v>
                </c:pt>
                <c:pt idx="226">
                  <c:v>3.0883404864091495</c:v>
                </c:pt>
                <c:pt idx="227">
                  <c:v>3.0876251788268894</c:v>
                </c:pt>
                <c:pt idx="228">
                  <c:v>3.0869098712446288</c:v>
                </c:pt>
                <c:pt idx="229">
                  <c:v>3.0861945636623682</c:v>
                </c:pt>
                <c:pt idx="230">
                  <c:v>3.0854792560801081</c:v>
                </c:pt>
                <c:pt idx="231">
                  <c:v>3.0847639484978475</c:v>
                </c:pt>
                <c:pt idx="232">
                  <c:v>3.0840486409155874</c:v>
                </c:pt>
                <c:pt idx="233">
                  <c:v>3.0833333333333268</c:v>
                </c:pt>
                <c:pt idx="234">
                  <c:v>3.0826180257510662</c:v>
                </c:pt>
                <c:pt idx="235">
                  <c:v>3.0819027181688061</c:v>
                </c:pt>
                <c:pt idx="236">
                  <c:v>3.0811874105865455</c:v>
                </c:pt>
                <c:pt idx="237">
                  <c:v>3.0804721030042854</c:v>
                </c:pt>
                <c:pt idx="238">
                  <c:v>3.0797567954220249</c:v>
                </c:pt>
                <c:pt idx="239">
                  <c:v>3.0790414878397643</c:v>
                </c:pt>
                <c:pt idx="240">
                  <c:v>3.0783261802575042</c:v>
                </c:pt>
                <c:pt idx="241">
                  <c:v>3.0776108726752436</c:v>
                </c:pt>
                <c:pt idx="242">
                  <c:v>3.076895565092983</c:v>
                </c:pt>
                <c:pt idx="243">
                  <c:v>3.0761802575107229</c:v>
                </c:pt>
                <c:pt idx="244">
                  <c:v>3.0754649499284623</c:v>
                </c:pt>
                <c:pt idx="245">
                  <c:v>3.0747496423462022</c:v>
                </c:pt>
                <c:pt idx="246">
                  <c:v>3.0740343347639416</c:v>
                </c:pt>
                <c:pt idx="247">
                  <c:v>3.073319027181681</c:v>
                </c:pt>
                <c:pt idx="248">
                  <c:v>3.0726037195994209</c:v>
                </c:pt>
                <c:pt idx="249">
                  <c:v>3.0718884120171603</c:v>
                </c:pt>
                <c:pt idx="250">
                  <c:v>3.0711731044348998</c:v>
                </c:pt>
                <c:pt idx="251">
                  <c:v>3.0704577968526396</c:v>
                </c:pt>
                <c:pt idx="252">
                  <c:v>3.0697424892703791</c:v>
                </c:pt>
                <c:pt idx="253">
                  <c:v>3.0690271816881189</c:v>
                </c:pt>
                <c:pt idx="254">
                  <c:v>3.0683118741058584</c:v>
                </c:pt>
                <c:pt idx="255">
                  <c:v>3.0675965665235978</c:v>
                </c:pt>
                <c:pt idx="256">
                  <c:v>3.0668812589413377</c:v>
                </c:pt>
                <c:pt idx="257">
                  <c:v>3.0661659513590771</c:v>
                </c:pt>
                <c:pt idx="258">
                  <c:v>3.065450643776817</c:v>
                </c:pt>
                <c:pt idx="259">
                  <c:v>3.0647353361945564</c:v>
                </c:pt>
                <c:pt idx="260">
                  <c:v>3.0640200286122958</c:v>
                </c:pt>
                <c:pt idx="261">
                  <c:v>3.0633047210300357</c:v>
                </c:pt>
                <c:pt idx="262">
                  <c:v>3.0625894134477751</c:v>
                </c:pt>
                <c:pt idx="263">
                  <c:v>3.061874105865515</c:v>
                </c:pt>
                <c:pt idx="264">
                  <c:v>3.0611587982832544</c:v>
                </c:pt>
                <c:pt idx="265">
                  <c:v>3.0604434907009939</c:v>
                </c:pt>
                <c:pt idx="266">
                  <c:v>3.0597281831187337</c:v>
                </c:pt>
                <c:pt idx="267">
                  <c:v>3.0590128755364732</c:v>
                </c:pt>
                <c:pt idx="268">
                  <c:v>3.0582975679542126</c:v>
                </c:pt>
                <c:pt idx="269">
                  <c:v>3.0575822603719525</c:v>
                </c:pt>
                <c:pt idx="270">
                  <c:v>3.0568669527896919</c:v>
                </c:pt>
                <c:pt idx="271">
                  <c:v>3.0561516452074318</c:v>
                </c:pt>
                <c:pt idx="272">
                  <c:v>3.0554363376251712</c:v>
                </c:pt>
                <c:pt idx="273">
                  <c:v>3.0547210300429106</c:v>
                </c:pt>
                <c:pt idx="274">
                  <c:v>3.0540057224606505</c:v>
                </c:pt>
                <c:pt idx="275">
                  <c:v>3.0532904148783899</c:v>
                </c:pt>
                <c:pt idx="276">
                  <c:v>3.0525751072961298</c:v>
                </c:pt>
                <c:pt idx="277">
                  <c:v>3.0518597997138692</c:v>
                </c:pt>
                <c:pt idx="278">
                  <c:v>3.0511444921316087</c:v>
                </c:pt>
                <c:pt idx="279">
                  <c:v>3.0504291845493485</c:v>
                </c:pt>
                <c:pt idx="280">
                  <c:v>3.049713876967088</c:v>
                </c:pt>
                <c:pt idx="281">
                  <c:v>3.0489985693848274</c:v>
                </c:pt>
                <c:pt idx="282">
                  <c:v>3.0482832618025673</c:v>
                </c:pt>
                <c:pt idx="283">
                  <c:v>3.0475679542203067</c:v>
                </c:pt>
                <c:pt idx="284">
                  <c:v>3.0468526466380466</c:v>
                </c:pt>
                <c:pt idx="285">
                  <c:v>3.046137339055786</c:v>
                </c:pt>
                <c:pt idx="286">
                  <c:v>3.0454220314735254</c:v>
                </c:pt>
                <c:pt idx="287">
                  <c:v>3.0447067238912653</c:v>
                </c:pt>
                <c:pt idx="288">
                  <c:v>3.0439914163090047</c:v>
                </c:pt>
                <c:pt idx="289">
                  <c:v>3.0432761087267446</c:v>
                </c:pt>
                <c:pt idx="290">
                  <c:v>3.042560801144484</c:v>
                </c:pt>
                <c:pt idx="291">
                  <c:v>3.0418454935622234</c:v>
                </c:pt>
                <c:pt idx="292">
                  <c:v>3.0411301859799633</c:v>
                </c:pt>
                <c:pt idx="293">
                  <c:v>3.0404148783977027</c:v>
                </c:pt>
                <c:pt idx="294">
                  <c:v>3.0396995708154426</c:v>
                </c:pt>
                <c:pt idx="295">
                  <c:v>3.038984263233182</c:v>
                </c:pt>
                <c:pt idx="296">
                  <c:v>3.0382689556509215</c:v>
                </c:pt>
                <c:pt idx="297">
                  <c:v>3.0375536480686613</c:v>
                </c:pt>
                <c:pt idx="298">
                  <c:v>3.0368383404864008</c:v>
                </c:pt>
                <c:pt idx="299">
                  <c:v>3.0361230329041402</c:v>
                </c:pt>
                <c:pt idx="300">
                  <c:v>3.0354077253218801</c:v>
                </c:pt>
                <c:pt idx="301">
                  <c:v>3.0346924177396195</c:v>
                </c:pt>
                <c:pt idx="302">
                  <c:v>3.0339771101573594</c:v>
                </c:pt>
                <c:pt idx="303">
                  <c:v>3.0332618025750988</c:v>
                </c:pt>
                <c:pt idx="304">
                  <c:v>3.0325464949928382</c:v>
                </c:pt>
                <c:pt idx="305">
                  <c:v>3.0318311874105781</c:v>
                </c:pt>
                <c:pt idx="306">
                  <c:v>3.0311158798283175</c:v>
                </c:pt>
                <c:pt idx="307">
                  <c:v>3.030400572246057</c:v>
                </c:pt>
                <c:pt idx="308">
                  <c:v>3.0296852646637968</c:v>
                </c:pt>
                <c:pt idx="309">
                  <c:v>3.0289699570815363</c:v>
                </c:pt>
                <c:pt idx="310">
                  <c:v>3.0282546494992761</c:v>
                </c:pt>
                <c:pt idx="311">
                  <c:v>3.0275393419170156</c:v>
                </c:pt>
                <c:pt idx="312">
                  <c:v>3.026824034334755</c:v>
                </c:pt>
                <c:pt idx="313">
                  <c:v>3.0261087267524949</c:v>
                </c:pt>
                <c:pt idx="314">
                  <c:v>3.0253934191702343</c:v>
                </c:pt>
                <c:pt idx="315">
                  <c:v>3.0246781115879742</c:v>
                </c:pt>
                <c:pt idx="316">
                  <c:v>3.0239628040057136</c:v>
                </c:pt>
                <c:pt idx="317">
                  <c:v>3.023247496423453</c:v>
                </c:pt>
                <c:pt idx="318">
                  <c:v>3.0225321888411929</c:v>
                </c:pt>
                <c:pt idx="319">
                  <c:v>3.0218168812589323</c:v>
                </c:pt>
                <c:pt idx="320">
                  <c:v>3.0211015736766722</c:v>
                </c:pt>
                <c:pt idx="321">
                  <c:v>3.0203862660944116</c:v>
                </c:pt>
                <c:pt idx="322">
                  <c:v>3.0196709585121511</c:v>
                </c:pt>
                <c:pt idx="323">
                  <c:v>3.0189556509298909</c:v>
                </c:pt>
                <c:pt idx="324">
                  <c:v>3.0182403433476304</c:v>
                </c:pt>
                <c:pt idx="325">
                  <c:v>3.0175250357653698</c:v>
                </c:pt>
                <c:pt idx="326">
                  <c:v>3.0168097281831097</c:v>
                </c:pt>
                <c:pt idx="327">
                  <c:v>3.0160944206008491</c:v>
                </c:pt>
                <c:pt idx="328">
                  <c:v>3.015379113018589</c:v>
                </c:pt>
                <c:pt idx="329">
                  <c:v>3.0146638054363284</c:v>
                </c:pt>
                <c:pt idx="330">
                  <c:v>3.0139484978540678</c:v>
                </c:pt>
                <c:pt idx="331">
                  <c:v>3.0132331902718077</c:v>
                </c:pt>
                <c:pt idx="332">
                  <c:v>3.0125178826895471</c:v>
                </c:pt>
                <c:pt idx="333">
                  <c:v>3.011802575107287</c:v>
                </c:pt>
                <c:pt idx="334">
                  <c:v>3.0110872675250264</c:v>
                </c:pt>
                <c:pt idx="335">
                  <c:v>3.0103719599427659</c:v>
                </c:pt>
                <c:pt idx="336">
                  <c:v>3.0096566523605057</c:v>
                </c:pt>
                <c:pt idx="337">
                  <c:v>3.0089413447782452</c:v>
                </c:pt>
                <c:pt idx="338">
                  <c:v>3.0082260371959846</c:v>
                </c:pt>
                <c:pt idx="339">
                  <c:v>3.0075107296137245</c:v>
                </c:pt>
                <c:pt idx="340">
                  <c:v>3.0067954220314639</c:v>
                </c:pt>
                <c:pt idx="341">
                  <c:v>3.0060801144492038</c:v>
                </c:pt>
                <c:pt idx="342">
                  <c:v>3.0053648068669432</c:v>
                </c:pt>
                <c:pt idx="343">
                  <c:v>3.0046494992846826</c:v>
                </c:pt>
                <c:pt idx="344">
                  <c:v>3.0039341917024225</c:v>
                </c:pt>
                <c:pt idx="345">
                  <c:v>3.0032188841201619</c:v>
                </c:pt>
                <c:pt idx="346">
                  <c:v>3.0025035765379018</c:v>
                </c:pt>
                <c:pt idx="347">
                  <c:v>3.0017882689556412</c:v>
                </c:pt>
                <c:pt idx="348">
                  <c:v>3.0010729613733806</c:v>
                </c:pt>
                <c:pt idx="349">
                  <c:v>3.0003576537911205</c:v>
                </c:pt>
                <c:pt idx="350">
                  <c:v>2.9996423462088599</c:v>
                </c:pt>
                <c:pt idx="351">
                  <c:v>2.9989270386265998</c:v>
                </c:pt>
                <c:pt idx="352">
                  <c:v>2.9982117310443392</c:v>
                </c:pt>
                <c:pt idx="353">
                  <c:v>2.9974964234620787</c:v>
                </c:pt>
                <c:pt idx="354">
                  <c:v>2.9967811158798185</c:v>
                </c:pt>
                <c:pt idx="355">
                  <c:v>2.996065808297558</c:v>
                </c:pt>
                <c:pt idx="356">
                  <c:v>2.9953505007152974</c:v>
                </c:pt>
                <c:pt idx="357">
                  <c:v>2.9946351931330373</c:v>
                </c:pt>
                <c:pt idx="358">
                  <c:v>2.9939198855507767</c:v>
                </c:pt>
                <c:pt idx="359">
                  <c:v>2.9932045779685166</c:v>
                </c:pt>
                <c:pt idx="360">
                  <c:v>2.992489270386256</c:v>
                </c:pt>
                <c:pt idx="361">
                  <c:v>2.9917739628039954</c:v>
                </c:pt>
                <c:pt idx="362">
                  <c:v>2.9910586552217353</c:v>
                </c:pt>
                <c:pt idx="363">
                  <c:v>2.9903433476394747</c:v>
                </c:pt>
                <c:pt idx="364">
                  <c:v>2.9896280400572142</c:v>
                </c:pt>
                <c:pt idx="365">
                  <c:v>2.988912732474954</c:v>
                </c:pt>
                <c:pt idx="366">
                  <c:v>2.9881974248926935</c:v>
                </c:pt>
                <c:pt idx="367">
                  <c:v>2.9874821173104333</c:v>
                </c:pt>
                <c:pt idx="368">
                  <c:v>2.9867668097281728</c:v>
                </c:pt>
                <c:pt idx="369">
                  <c:v>2.9860515021459122</c:v>
                </c:pt>
                <c:pt idx="370">
                  <c:v>2.9853361945636521</c:v>
                </c:pt>
                <c:pt idx="371">
                  <c:v>2.9846208869813915</c:v>
                </c:pt>
                <c:pt idx="372">
                  <c:v>2.9839055793991314</c:v>
                </c:pt>
                <c:pt idx="373">
                  <c:v>2.9831902718168708</c:v>
                </c:pt>
                <c:pt idx="374">
                  <c:v>2.9824749642346102</c:v>
                </c:pt>
                <c:pt idx="375">
                  <c:v>2.9817596566523501</c:v>
                </c:pt>
                <c:pt idx="376">
                  <c:v>2.9810443490700895</c:v>
                </c:pt>
                <c:pt idx="377">
                  <c:v>2.9803290414878294</c:v>
                </c:pt>
                <c:pt idx="378">
                  <c:v>2.9796137339055688</c:v>
                </c:pt>
                <c:pt idx="379">
                  <c:v>2.9788984263233083</c:v>
                </c:pt>
                <c:pt idx="380">
                  <c:v>2.9781831187410481</c:v>
                </c:pt>
                <c:pt idx="381">
                  <c:v>2.9774678111587876</c:v>
                </c:pt>
                <c:pt idx="382">
                  <c:v>2.9767525035765274</c:v>
                </c:pt>
                <c:pt idx="383">
                  <c:v>2.9760371959942669</c:v>
                </c:pt>
                <c:pt idx="384">
                  <c:v>2.9753218884120063</c:v>
                </c:pt>
                <c:pt idx="385">
                  <c:v>2.9746065808297462</c:v>
                </c:pt>
                <c:pt idx="386">
                  <c:v>2.9738912732474856</c:v>
                </c:pt>
                <c:pt idx="387">
                  <c:v>2.973175965665225</c:v>
                </c:pt>
                <c:pt idx="388">
                  <c:v>2.9724606580829649</c:v>
                </c:pt>
                <c:pt idx="389">
                  <c:v>2.9717453505007043</c:v>
                </c:pt>
                <c:pt idx="390">
                  <c:v>2.9710300429184437</c:v>
                </c:pt>
                <c:pt idx="391">
                  <c:v>2.9703147353361836</c:v>
                </c:pt>
                <c:pt idx="392">
                  <c:v>2.969599427753923</c:v>
                </c:pt>
                <c:pt idx="393">
                  <c:v>2.9688841201716629</c:v>
                </c:pt>
                <c:pt idx="394">
                  <c:v>2.9681688125894023</c:v>
                </c:pt>
                <c:pt idx="395">
                  <c:v>2.9674535050071418</c:v>
                </c:pt>
                <c:pt idx="396">
                  <c:v>2.9667381974248817</c:v>
                </c:pt>
                <c:pt idx="397">
                  <c:v>2.9660228898426211</c:v>
                </c:pt>
                <c:pt idx="398">
                  <c:v>2.965307582260361</c:v>
                </c:pt>
                <c:pt idx="399">
                  <c:v>2.9645922746781004</c:v>
                </c:pt>
                <c:pt idx="400">
                  <c:v>2.9638769670958398</c:v>
                </c:pt>
                <c:pt idx="401">
                  <c:v>2.9631616595135797</c:v>
                </c:pt>
                <c:pt idx="402">
                  <c:v>2.9624463519313191</c:v>
                </c:pt>
                <c:pt idx="403">
                  <c:v>2.961731044349059</c:v>
                </c:pt>
                <c:pt idx="404">
                  <c:v>2.9610157367667984</c:v>
                </c:pt>
                <c:pt idx="405">
                  <c:v>2.9603004291845378</c:v>
                </c:pt>
                <c:pt idx="406">
                  <c:v>2.9595851216022777</c:v>
                </c:pt>
                <c:pt idx="407">
                  <c:v>2.9588698140200171</c:v>
                </c:pt>
                <c:pt idx="408">
                  <c:v>2.958154506437757</c:v>
                </c:pt>
                <c:pt idx="409">
                  <c:v>2.9574391988554964</c:v>
                </c:pt>
                <c:pt idx="410">
                  <c:v>2.9567238912732359</c:v>
                </c:pt>
                <c:pt idx="411">
                  <c:v>2.9560085836909757</c:v>
                </c:pt>
                <c:pt idx="412">
                  <c:v>2.9552932761087152</c:v>
                </c:pt>
                <c:pt idx="413">
                  <c:v>2.9545779685264546</c:v>
                </c:pt>
                <c:pt idx="414">
                  <c:v>2.9538626609441945</c:v>
                </c:pt>
                <c:pt idx="415">
                  <c:v>2.9531473533619339</c:v>
                </c:pt>
                <c:pt idx="416">
                  <c:v>2.9524320457796738</c:v>
                </c:pt>
                <c:pt idx="417">
                  <c:v>2.9517167381974132</c:v>
                </c:pt>
                <c:pt idx="418">
                  <c:v>2.9510014306151526</c:v>
                </c:pt>
                <c:pt idx="419">
                  <c:v>2.9502861230328925</c:v>
                </c:pt>
                <c:pt idx="420">
                  <c:v>2.9495708154506319</c:v>
                </c:pt>
                <c:pt idx="421">
                  <c:v>2.9488555078683714</c:v>
                </c:pt>
                <c:pt idx="422">
                  <c:v>2.9481402002861112</c:v>
                </c:pt>
                <c:pt idx="423">
                  <c:v>2.9474248927038507</c:v>
                </c:pt>
                <c:pt idx="424">
                  <c:v>2.9467095851215905</c:v>
                </c:pt>
                <c:pt idx="425">
                  <c:v>2.94599427753933</c:v>
                </c:pt>
                <c:pt idx="426">
                  <c:v>2.9452789699570694</c:v>
                </c:pt>
                <c:pt idx="427">
                  <c:v>2.9445636623748093</c:v>
                </c:pt>
                <c:pt idx="428">
                  <c:v>2.9438483547925487</c:v>
                </c:pt>
                <c:pt idx="429">
                  <c:v>2.9431330472102886</c:v>
                </c:pt>
                <c:pt idx="430">
                  <c:v>2.942417739628028</c:v>
                </c:pt>
                <c:pt idx="431">
                  <c:v>2.9417024320457674</c:v>
                </c:pt>
                <c:pt idx="432">
                  <c:v>2.9409871244635073</c:v>
                </c:pt>
                <c:pt idx="433">
                  <c:v>2.9402718168812467</c:v>
                </c:pt>
                <c:pt idx="434">
                  <c:v>2.9395565092989866</c:v>
                </c:pt>
                <c:pt idx="435">
                  <c:v>2.938841201716726</c:v>
                </c:pt>
                <c:pt idx="436">
                  <c:v>2.9381258941344655</c:v>
                </c:pt>
                <c:pt idx="437">
                  <c:v>2.9374105865522053</c:v>
                </c:pt>
                <c:pt idx="438">
                  <c:v>2.9366952789699448</c:v>
                </c:pt>
                <c:pt idx="439">
                  <c:v>2.9359799713876846</c:v>
                </c:pt>
                <c:pt idx="440">
                  <c:v>2.9352646638054241</c:v>
                </c:pt>
                <c:pt idx="441">
                  <c:v>2.9345493562231635</c:v>
                </c:pt>
                <c:pt idx="442">
                  <c:v>2.9338340486409034</c:v>
                </c:pt>
                <c:pt idx="443">
                  <c:v>2.9331187410586428</c:v>
                </c:pt>
                <c:pt idx="444">
                  <c:v>2.9324034334763822</c:v>
                </c:pt>
                <c:pt idx="445">
                  <c:v>2.9316881258941221</c:v>
                </c:pt>
                <c:pt idx="446">
                  <c:v>2.9309728183118615</c:v>
                </c:pt>
                <c:pt idx="447">
                  <c:v>2.9302575107296009</c:v>
                </c:pt>
                <c:pt idx="448">
                  <c:v>2.9295422031473408</c:v>
                </c:pt>
                <c:pt idx="449">
                  <c:v>2.9288268955650802</c:v>
                </c:pt>
                <c:pt idx="450">
                  <c:v>2.9281115879828201</c:v>
                </c:pt>
                <c:pt idx="451">
                  <c:v>2.9273962804005595</c:v>
                </c:pt>
                <c:pt idx="452">
                  <c:v>2.926680972818299</c:v>
                </c:pt>
                <c:pt idx="453">
                  <c:v>2.9259656652360388</c:v>
                </c:pt>
                <c:pt idx="454">
                  <c:v>2.9252503576537783</c:v>
                </c:pt>
                <c:pt idx="455">
                  <c:v>2.9245350500715181</c:v>
                </c:pt>
                <c:pt idx="456">
                  <c:v>2.9238197424892576</c:v>
                </c:pt>
                <c:pt idx="457">
                  <c:v>2.923104434906997</c:v>
                </c:pt>
                <c:pt idx="458">
                  <c:v>2.9223891273247369</c:v>
                </c:pt>
                <c:pt idx="459">
                  <c:v>2.9216738197424763</c:v>
                </c:pt>
                <c:pt idx="460">
                  <c:v>2.9209585121602162</c:v>
                </c:pt>
                <c:pt idx="461">
                  <c:v>2.9202432045779556</c:v>
                </c:pt>
                <c:pt idx="462">
                  <c:v>2.919527896995695</c:v>
                </c:pt>
                <c:pt idx="463">
                  <c:v>2.9188125894134349</c:v>
                </c:pt>
                <c:pt idx="464">
                  <c:v>2.9180972818311743</c:v>
                </c:pt>
                <c:pt idx="465">
                  <c:v>2.9173819742489142</c:v>
                </c:pt>
                <c:pt idx="466">
                  <c:v>2.9166666666666536</c:v>
                </c:pt>
                <c:pt idx="467">
                  <c:v>2.9159513590843931</c:v>
                </c:pt>
                <c:pt idx="468">
                  <c:v>2.9152360515021329</c:v>
                </c:pt>
                <c:pt idx="469">
                  <c:v>2.9145207439198724</c:v>
                </c:pt>
                <c:pt idx="470">
                  <c:v>2.9138054363376118</c:v>
                </c:pt>
                <c:pt idx="471">
                  <c:v>2.9130901287553517</c:v>
                </c:pt>
                <c:pt idx="472">
                  <c:v>2.9123748211730911</c:v>
                </c:pt>
                <c:pt idx="473">
                  <c:v>2.911659513590831</c:v>
                </c:pt>
                <c:pt idx="474">
                  <c:v>2.9109442060085704</c:v>
                </c:pt>
                <c:pt idx="475">
                  <c:v>2.9102288984263098</c:v>
                </c:pt>
                <c:pt idx="476">
                  <c:v>2.9095135908440497</c:v>
                </c:pt>
                <c:pt idx="477">
                  <c:v>2.9087982832617891</c:v>
                </c:pt>
                <c:pt idx="478">
                  <c:v>2.9080829756795286</c:v>
                </c:pt>
                <c:pt idx="479">
                  <c:v>2.9073676680972684</c:v>
                </c:pt>
                <c:pt idx="480">
                  <c:v>2.9066523605150079</c:v>
                </c:pt>
                <c:pt idx="481">
                  <c:v>2.9059370529327477</c:v>
                </c:pt>
                <c:pt idx="482">
                  <c:v>2.9052217453504872</c:v>
                </c:pt>
                <c:pt idx="483">
                  <c:v>2.9045064377682266</c:v>
                </c:pt>
                <c:pt idx="484">
                  <c:v>2.9037911301859665</c:v>
                </c:pt>
                <c:pt idx="485">
                  <c:v>2.9030758226037059</c:v>
                </c:pt>
                <c:pt idx="486">
                  <c:v>2.9023605150214458</c:v>
                </c:pt>
                <c:pt idx="487">
                  <c:v>2.9016452074391852</c:v>
                </c:pt>
                <c:pt idx="488">
                  <c:v>2.9009298998569246</c:v>
                </c:pt>
                <c:pt idx="489">
                  <c:v>2.9002145922746645</c:v>
                </c:pt>
                <c:pt idx="490">
                  <c:v>2.8994992846924039</c:v>
                </c:pt>
                <c:pt idx="491">
                  <c:v>2.8987839771101438</c:v>
                </c:pt>
                <c:pt idx="492">
                  <c:v>2.8980686695278832</c:v>
                </c:pt>
                <c:pt idx="493">
                  <c:v>2.8973533619456227</c:v>
                </c:pt>
                <c:pt idx="494">
                  <c:v>2.8966380543633625</c:v>
                </c:pt>
                <c:pt idx="495">
                  <c:v>2.895922746781102</c:v>
                </c:pt>
                <c:pt idx="496">
                  <c:v>2.8952074391988418</c:v>
                </c:pt>
                <c:pt idx="497">
                  <c:v>2.8944921316165813</c:v>
                </c:pt>
                <c:pt idx="498">
                  <c:v>2.8937768240343207</c:v>
                </c:pt>
                <c:pt idx="499">
                  <c:v>2.8930615164520606</c:v>
                </c:pt>
                <c:pt idx="500">
                  <c:v>2.8923462088698</c:v>
                </c:pt>
                <c:pt idx="501">
                  <c:v>2.8916309012875394</c:v>
                </c:pt>
                <c:pt idx="502">
                  <c:v>2.8909155937052793</c:v>
                </c:pt>
                <c:pt idx="503">
                  <c:v>2.8902002861230187</c:v>
                </c:pt>
                <c:pt idx="504">
                  <c:v>2.8894849785407581</c:v>
                </c:pt>
                <c:pt idx="505">
                  <c:v>2.888769670958498</c:v>
                </c:pt>
                <c:pt idx="506">
                  <c:v>2.8880543633762374</c:v>
                </c:pt>
                <c:pt idx="507">
                  <c:v>2.8873390557939773</c:v>
                </c:pt>
                <c:pt idx="508">
                  <c:v>2.8866237482117167</c:v>
                </c:pt>
                <c:pt idx="509">
                  <c:v>2.8859084406294562</c:v>
                </c:pt>
                <c:pt idx="510">
                  <c:v>2.885193133047196</c:v>
                </c:pt>
                <c:pt idx="511">
                  <c:v>2.8844778254649355</c:v>
                </c:pt>
                <c:pt idx="512">
                  <c:v>2.8837625178826753</c:v>
                </c:pt>
                <c:pt idx="513">
                  <c:v>2.8830472103004148</c:v>
                </c:pt>
                <c:pt idx="514">
                  <c:v>2.8823319027181542</c:v>
                </c:pt>
                <c:pt idx="515">
                  <c:v>2.8816165951358941</c:v>
                </c:pt>
                <c:pt idx="516">
                  <c:v>2.8809012875536335</c:v>
                </c:pt>
                <c:pt idx="517">
                  <c:v>2.8801859799713734</c:v>
                </c:pt>
                <c:pt idx="518">
                  <c:v>2.8794706723891128</c:v>
                </c:pt>
                <c:pt idx="519">
                  <c:v>2.8787553648068522</c:v>
                </c:pt>
                <c:pt idx="520">
                  <c:v>2.8780400572245921</c:v>
                </c:pt>
                <c:pt idx="521">
                  <c:v>2.8773247496423315</c:v>
                </c:pt>
                <c:pt idx="522">
                  <c:v>2.8766094420600714</c:v>
                </c:pt>
                <c:pt idx="523">
                  <c:v>2.8758941344778108</c:v>
                </c:pt>
                <c:pt idx="524">
                  <c:v>2.8751788268955503</c:v>
                </c:pt>
                <c:pt idx="525">
                  <c:v>2.8744635193132901</c:v>
                </c:pt>
                <c:pt idx="526">
                  <c:v>2.8737482117310296</c:v>
                </c:pt>
                <c:pt idx="527">
                  <c:v>2.873032904148769</c:v>
                </c:pt>
                <c:pt idx="528">
                  <c:v>2.8723175965665089</c:v>
                </c:pt>
                <c:pt idx="529">
                  <c:v>2.8716022889842483</c:v>
                </c:pt>
                <c:pt idx="530">
                  <c:v>2.8708869814019882</c:v>
                </c:pt>
                <c:pt idx="531">
                  <c:v>2.8701716738197276</c:v>
                </c:pt>
                <c:pt idx="532">
                  <c:v>2.869456366237467</c:v>
                </c:pt>
                <c:pt idx="533">
                  <c:v>2.8687410586552069</c:v>
                </c:pt>
                <c:pt idx="534">
                  <c:v>2.8680257510729463</c:v>
                </c:pt>
                <c:pt idx="535">
                  <c:v>2.8673104434906858</c:v>
                </c:pt>
                <c:pt idx="536">
                  <c:v>2.8665951359084256</c:v>
                </c:pt>
                <c:pt idx="537">
                  <c:v>2.8658798283261651</c:v>
                </c:pt>
                <c:pt idx="538">
                  <c:v>2.8651645207439049</c:v>
                </c:pt>
                <c:pt idx="539">
                  <c:v>2.8644492131616444</c:v>
                </c:pt>
                <c:pt idx="540">
                  <c:v>2.8637339055793838</c:v>
                </c:pt>
                <c:pt idx="541">
                  <c:v>2.8630185979971237</c:v>
                </c:pt>
                <c:pt idx="542">
                  <c:v>2.8623032904148631</c:v>
                </c:pt>
                <c:pt idx="543">
                  <c:v>2.861587982832603</c:v>
                </c:pt>
                <c:pt idx="544">
                  <c:v>2.8608726752503424</c:v>
                </c:pt>
                <c:pt idx="545">
                  <c:v>2.8601573676680818</c:v>
                </c:pt>
                <c:pt idx="546">
                  <c:v>2.8594420600858217</c:v>
                </c:pt>
                <c:pt idx="547">
                  <c:v>2.8587267525035611</c:v>
                </c:pt>
                <c:pt idx="548">
                  <c:v>2.858011444921301</c:v>
                </c:pt>
                <c:pt idx="549">
                  <c:v>2.8572961373390404</c:v>
                </c:pt>
                <c:pt idx="550">
                  <c:v>2.8565808297567798</c:v>
                </c:pt>
                <c:pt idx="551">
                  <c:v>2.8558655221745197</c:v>
                </c:pt>
                <c:pt idx="552">
                  <c:v>2.8551502145922592</c:v>
                </c:pt>
                <c:pt idx="553">
                  <c:v>2.854434907009999</c:v>
                </c:pt>
                <c:pt idx="554">
                  <c:v>2.8537195994277385</c:v>
                </c:pt>
                <c:pt idx="555">
                  <c:v>2.8530042918454779</c:v>
                </c:pt>
                <c:pt idx="556">
                  <c:v>2.8522889842632178</c:v>
                </c:pt>
                <c:pt idx="557">
                  <c:v>2.8515736766809572</c:v>
                </c:pt>
                <c:pt idx="558">
                  <c:v>2.8508583690986966</c:v>
                </c:pt>
                <c:pt idx="559">
                  <c:v>2.8501430615164365</c:v>
                </c:pt>
                <c:pt idx="560">
                  <c:v>2.8494277539341759</c:v>
                </c:pt>
                <c:pt idx="561">
                  <c:v>2.8487124463519153</c:v>
                </c:pt>
                <c:pt idx="562">
                  <c:v>2.8479971387696552</c:v>
                </c:pt>
                <c:pt idx="563">
                  <c:v>2.8472818311873946</c:v>
                </c:pt>
                <c:pt idx="564">
                  <c:v>2.8465665236051345</c:v>
                </c:pt>
                <c:pt idx="565">
                  <c:v>2.8458512160228739</c:v>
                </c:pt>
                <c:pt idx="566">
                  <c:v>2.8451359084406134</c:v>
                </c:pt>
                <c:pt idx="567">
                  <c:v>2.8444206008583532</c:v>
                </c:pt>
                <c:pt idx="568">
                  <c:v>2.8437052932760927</c:v>
                </c:pt>
                <c:pt idx="569">
                  <c:v>2.8429899856938325</c:v>
                </c:pt>
                <c:pt idx="570">
                  <c:v>2.842274678111572</c:v>
                </c:pt>
                <c:pt idx="571">
                  <c:v>2.8415593705293114</c:v>
                </c:pt>
                <c:pt idx="572">
                  <c:v>2.8408440629470513</c:v>
                </c:pt>
                <c:pt idx="573">
                  <c:v>2.8401287553647907</c:v>
                </c:pt>
                <c:pt idx="574">
                  <c:v>2.8394134477825306</c:v>
                </c:pt>
                <c:pt idx="575">
                  <c:v>2.83869814020027</c:v>
                </c:pt>
                <c:pt idx="576">
                  <c:v>2.8379828326180094</c:v>
                </c:pt>
                <c:pt idx="577">
                  <c:v>2.8372675250357493</c:v>
                </c:pt>
                <c:pt idx="578">
                  <c:v>2.8365522174534887</c:v>
                </c:pt>
                <c:pt idx="579">
                  <c:v>2.8358369098712286</c:v>
                </c:pt>
                <c:pt idx="580">
                  <c:v>2.835121602288968</c:v>
                </c:pt>
                <c:pt idx="581">
                  <c:v>2.8344062947067075</c:v>
                </c:pt>
                <c:pt idx="582">
                  <c:v>2.8336909871244473</c:v>
                </c:pt>
                <c:pt idx="583">
                  <c:v>2.8329756795421868</c:v>
                </c:pt>
                <c:pt idx="584">
                  <c:v>2.8322603719599262</c:v>
                </c:pt>
                <c:pt idx="585">
                  <c:v>2.8315450643776661</c:v>
                </c:pt>
                <c:pt idx="586">
                  <c:v>2.8308297567954055</c:v>
                </c:pt>
                <c:pt idx="587">
                  <c:v>2.8301144492131454</c:v>
                </c:pt>
                <c:pt idx="588">
                  <c:v>2.8293991416308848</c:v>
                </c:pt>
                <c:pt idx="589">
                  <c:v>2.8286838340486242</c:v>
                </c:pt>
                <c:pt idx="590">
                  <c:v>2.8279685264663641</c:v>
                </c:pt>
                <c:pt idx="591">
                  <c:v>2.8272532188841035</c:v>
                </c:pt>
                <c:pt idx="592">
                  <c:v>2.826537911301843</c:v>
                </c:pt>
                <c:pt idx="593">
                  <c:v>2.8258226037195828</c:v>
                </c:pt>
                <c:pt idx="594">
                  <c:v>2.8251072961373223</c:v>
                </c:pt>
                <c:pt idx="595">
                  <c:v>2.8243919885550621</c:v>
                </c:pt>
                <c:pt idx="596">
                  <c:v>2.8236766809728016</c:v>
                </c:pt>
                <c:pt idx="597">
                  <c:v>2.822961373390541</c:v>
                </c:pt>
                <c:pt idx="598">
                  <c:v>2.8222460658082809</c:v>
                </c:pt>
                <c:pt idx="599">
                  <c:v>2.8215307582260203</c:v>
                </c:pt>
                <c:pt idx="600">
                  <c:v>2.8208154506437602</c:v>
                </c:pt>
                <c:pt idx="601">
                  <c:v>2.8201001430614996</c:v>
                </c:pt>
                <c:pt idx="602">
                  <c:v>2.819384835479239</c:v>
                </c:pt>
                <c:pt idx="603">
                  <c:v>2.8186695278969789</c:v>
                </c:pt>
                <c:pt idx="604">
                  <c:v>2.8179542203147183</c:v>
                </c:pt>
                <c:pt idx="605">
                  <c:v>2.8172389127324582</c:v>
                </c:pt>
                <c:pt idx="606">
                  <c:v>2.8165236051501976</c:v>
                </c:pt>
                <c:pt idx="607">
                  <c:v>2.815808297567937</c:v>
                </c:pt>
                <c:pt idx="608">
                  <c:v>2.8150929899856769</c:v>
                </c:pt>
                <c:pt idx="609">
                  <c:v>2.8143776824034163</c:v>
                </c:pt>
                <c:pt idx="610">
                  <c:v>2.8136623748211562</c:v>
                </c:pt>
                <c:pt idx="611">
                  <c:v>2.8129470672388956</c:v>
                </c:pt>
                <c:pt idx="612">
                  <c:v>2.8122317596566351</c:v>
                </c:pt>
                <c:pt idx="613">
                  <c:v>2.8115164520743749</c:v>
                </c:pt>
                <c:pt idx="614">
                  <c:v>2.8108011444921144</c:v>
                </c:pt>
                <c:pt idx="615">
                  <c:v>2.8100858369098538</c:v>
                </c:pt>
                <c:pt idx="616">
                  <c:v>2.8093705293275937</c:v>
                </c:pt>
                <c:pt idx="617">
                  <c:v>2.8086552217453331</c:v>
                </c:pt>
                <c:pt idx="618">
                  <c:v>2.8079399141630725</c:v>
                </c:pt>
                <c:pt idx="619">
                  <c:v>2.8072246065808124</c:v>
                </c:pt>
                <c:pt idx="620">
                  <c:v>2.8065092989985518</c:v>
                </c:pt>
                <c:pt idx="621">
                  <c:v>2.8057939914162917</c:v>
                </c:pt>
                <c:pt idx="622">
                  <c:v>2.8050786838340311</c:v>
                </c:pt>
                <c:pt idx="623">
                  <c:v>2.8043633762517706</c:v>
                </c:pt>
                <c:pt idx="624">
                  <c:v>2.8036480686695104</c:v>
                </c:pt>
                <c:pt idx="625">
                  <c:v>2.8029327610872499</c:v>
                </c:pt>
                <c:pt idx="626">
                  <c:v>2.8022174535049897</c:v>
                </c:pt>
                <c:pt idx="627">
                  <c:v>2.8015021459227292</c:v>
                </c:pt>
                <c:pt idx="628">
                  <c:v>2.8007868383404686</c:v>
                </c:pt>
                <c:pt idx="629">
                  <c:v>2.8000715307582085</c:v>
                </c:pt>
                <c:pt idx="630">
                  <c:v>2.7993562231759479</c:v>
                </c:pt>
                <c:pt idx="631">
                  <c:v>2.7986409155936878</c:v>
                </c:pt>
                <c:pt idx="632">
                  <c:v>2.7979256080114272</c:v>
                </c:pt>
                <c:pt idx="633">
                  <c:v>2.7972103004291666</c:v>
                </c:pt>
                <c:pt idx="634">
                  <c:v>2.7964949928469065</c:v>
                </c:pt>
                <c:pt idx="635">
                  <c:v>2.7957796852646459</c:v>
                </c:pt>
                <c:pt idx="636">
                  <c:v>2.7950643776823858</c:v>
                </c:pt>
                <c:pt idx="637">
                  <c:v>2.7943490701001252</c:v>
                </c:pt>
                <c:pt idx="638">
                  <c:v>2.7936337625178647</c:v>
                </c:pt>
                <c:pt idx="639">
                  <c:v>2.7929184549356045</c:v>
                </c:pt>
                <c:pt idx="640">
                  <c:v>2.792203147353344</c:v>
                </c:pt>
                <c:pt idx="641">
                  <c:v>2.7914878397710834</c:v>
                </c:pt>
                <c:pt idx="642">
                  <c:v>2.7907725321888233</c:v>
                </c:pt>
                <c:pt idx="643">
                  <c:v>2.7900572246065627</c:v>
                </c:pt>
                <c:pt idx="644">
                  <c:v>2.7893419170243026</c:v>
                </c:pt>
                <c:pt idx="645">
                  <c:v>2.788626609442042</c:v>
                </c:pt>
                <c:pt idx="646">
                  <c:v>2.7879113018597814</c:v>
                </c:pt>
                <c:pt idx="647">
                  <c:v>2.7871959942775213</c:v>
                </c:pt>
                <c:pt idx="648">
                  <c:v>2.7864806866952607</c:v>
                </c:pt>
                <c:pt idx="649">
                  <c:v>2.7857653791130002</c:v>
                </c:pt>
                <c:pt idx="650">
                  <c:v>2.78505007153074</c:v>
                </c:pt>
                <c:pt idx="651">
                  <c:v>2.7843347639484795</c:v>
                </c:pt>
                <c:pt idx="652">
                  <c:v>2.7836194563662193</c:v>
                </c:pt>
                <c:pt idx="653">
                  <c:v>2.7829041487839588</c:v>
                </c:pt>
                <c:pt idx="654">
                  <c:v>2.7821888412016982</c:v>
                </c:pt>
                <c:pt idx="655">
                  <c:v>2.7814735336194381</c:v>
                </c:pt>
                <c:pt idx="656">
                  <c:v>2.7807582260371775</c:v>
                </c:pt>
                <c:pt idx="657">
                  <c:v>2.7800429184549174</c:v>
                </c:pt>
                <c:pt idx="658">
                  <c:v>2.7793276108726568</c:v>
                </c:pt>
                <c:pt idx="659">
                  <c:v>2.7786123032903962</c:v>
                </c:pt>
                <c:pt idx="660">
                  <c:v>2.7778969957081361</c:v>
                </c:pt>
                <c:pt idx="661">
                  <c:v>2.7771816881258755</c:v>
                </c:pt>
                <c:pt idx="662">
                  <c:v>2.7764663805436154</c:v>
                </c:pt>
                <c:pt idx="663">
                  <c:v>2.7757510729613548</c:v>
                </c:pt>
                <c:pt idx="664">
                  <c:v>2.7750357653790942</c:v>
                </c:pt>
                <c:pt idx="665">
                  <c:v>2.7743204577968341</c:v>
                </c:pt>
                <c:pt idx="666">
                  <c:v>2.7736051502145735</c:v>
                </c:pt>
                <c:pt idx="667">
                  <c:v>2.7728898426323134</c:v>
                </c:pt>
                <c:pt idx="668">
                  <c:v>2.7721745350500528</c:v>
                </c:pt>
                <c:pt idx="669">
                  <c:v>2.7714592274677923</c:v>
                </c:pt>
                <c:pt idx="670">
                  <c:v>2.7707439198855321</c:v>
                </c:pt>
                <c:pt idx="671">
                  <c:v>2.7700286123032716</c:v>
                </c:pt>
                <c:pt idx="672">
                  <c:v>2.769313304721011</c:v>
                </c:pt>
                <c:pt idx="673">
                  <c:v>2.7685979971387509</c:v>
                </c:pt>
                <c:pt idx="674">
                  <c:v>2.7678826895564903</c:v>
                </c:pt>
                <c:pt idx="675">
                  <c:v>2.7671673819742297</c:v>
                </c:pt>
                <c:pt idx="676">
                  <c:v>2.7664520743919696</c:v>
                </c:pt>
                <c:pt idx="677">
                  <c:v>2.765736766809709</c:v>
                </c:pt>
                <c:pt idx="678">
                  <c:v>2.7650214592274489</c:v>
                </c:pt>
                <c:pt idx="679">
                  <c:v>2.7643061516451883</c:v>
                </c:pt>
                <c:pt idx="680">
                  <c:v>2.7635908440629278</c:v>
                </c:pt>
                <c:pt idx="681">
                  <c:v>2.7628755364806676</c:v>
                </c:pt>
                <c:pt idx="682">
                  <c:v>2.7621602288984071</c:v>
                </c:pt>
                <c:pt idx="683">
                  <c:v>2.7614449213161469</c:v>
                </c:pt>
                <c:pt idx="684">
                  <c:v>2.7607296137338864</c:v>
                </c:pt>
                <c:pt idx="685">
                  <c:v>2.7600143061516258</c:v>
                </c:pt>
                <c:pt idx="686">
                  <c:v>2.7592989985693657</c:v>
                </c:pt>
                <c:pt idx="687">
                  <c:v>2.7585836909871051</c:v>
                </c:pt>
                <c:pt idx="688">
                  <c:v>2.757868383404845</c:v>
                </c:pt>
                <c:pt idx="689">
                  <c:v>2.7571530758225844</c:v>
                </c:pt>
                <c:pt idx="690">
                  <c:v>2.7564377682403238</c:v>
                </c:pt>
                <c:pt idx="691">
                  <c:v>2.7557224606580637</c:v>
                </c:pt>
                <c:pt idx="692">
                  <c:v>2.7550071530758031</c:v>
                </c:pt>
                <c:pt idx="693">
                  <c:v>2.754291845493543</c:v>
                </c:pt>
                <c:pt idx="694">
                  <c:v>2.7535765379112824</c:v>
                </c:pt>
                <c:pt idx="695">
                  <c:v>2.7528612303290219</c:v>
                </c:pt>
                <c:pt idx="696">
                  <c:v>2.7521459227467617</c:v>
                </c:pt>
                <c:pt idx="697">
                  <c:v>2.7514306151645012</c:v>
                </c:pt>
                <c:pt idx="698">
                  <c:v>2.7507153075822406</c:v>
                </c:pt>
                <c:pt idx="699">
                  <c:v>2.7499999999999805</c:v>
                </c:pt>
              </c:numCache>
            </c:numRef>
          </c:xVal>
          <c:yVal>
            <c:numRef>
              <c:f>'Box Plots 5+'!ydata3</c:f>
              <c:numCache>
                <c:formatCode>General</c:formatCode>
                <c:ptCount val="700"/>
                <c:pt idx="0">
                  <c:v>96.18</c:v>
                </c:pt>
                <c:pt idx="1">
                  <c:v>94.45</c:v>
                </c:pt>
                <c:pt idx="2">
                  <c:v>96.18</c:v>
                </c:pt>
                <c:pt idx="3">
                  <c:v>94.45</c:v>
                </c:pt>
                <c:pt idx="4">
                  <c:v>96.18</c:v>
                </c:pt>
                <c:pt idx="5">
                  <c:v>94.45</c:v>
                </c:pt>
                <c:pt idx="6">
                  <c:v>96.18</c:v>
                </c:pt>
                <c:pt idx="7">
                  <c:v>94.45</c:v>
                </c:pt>
                <c:pt idx="8">
                  <c:v>96.18</c:v>
                </c:pt>
                <c:pt idx="9">
                  <c:v>94.45</c:v>
                </c:pt>
                <c:pt idx="10">
                  <c:v>96.18</c:v>
                </c:pt>
                <c:pt idx="11">
                  <c:v>94.45</c:v>
                </c:pt>
                <c:pt idx="12">
                  <c:v>96.18</c:v>
                </c:pt>
                <c:pt idx="13">
                  <c:v>94.45</c:v>
                </c:pt>
                <c:pt idx="14">
                  <c:v>96.18</c:v>
                </c:pt>
                <c:pt idx="15">
                  <c:v>94.45</c:v>
                </c:pt>
                <c:pt idx="16">
                  <c:v>96.18</c:v>
                </c:pt>
                <c:pt idx="17">
                  <c:v>94.45</c:v>
                </c:pt>
                <c:pt idx="18">
                  <c:v>96.18</c:v>
                </c:pt>
                <c:pt idx="19">
                  <c:v>94.45</c:v>
                </c:pt>
                <c:pt idx="20">
                  <c:v>96.18</c:v>
                </c:pt>
                <c:pt idx="21">
                  <c:v>94.45</c:v>
                </c:pt>
                <c:pt idx="22">
                  <c:v>96.18</c:v>
                </c:pt>
                <c:pt idx="23">
                  <c:v>94.45</c:v>
                </c:pt>
                <c:pt idx="24">
                  <c:v>96.18</c:v>
                </c:pt>
                <c:pt idx="25">
                  <c:v>94.45</c:v>
                </c:pt>
                <c:pt idx="26">
                  <c:v>96.18</c:v>
                </c:pt>
                <c:pt idx="27">
                  <c:v>94.45</c:v>
                </c:pt>
                <c:pt idx="28">
                  <c:v>96.18</c:v>
                </c:pt>
                <c:pt idx="29">
                  <c:v>94.45</c:v>
                </c:pt>
                <c:pt idx="30">
                  <c:v>96.18</c:v>
                </c:pt>
                <c:pt idx="31">
                  <c:v>94.45</c:v>
                </c:pt>
                <c:pt idx="32">
                  <c:v>96.18</c:v>
                </c:pt>
                <c:pt idx="33">
                  <c:v>94.45</c:v>
                </c:pt>
                <c:pt idx="34">
                  <c:v>96.18</c:v>
                </c:pt>
                <c:pt idx="35">
                  <c:v>94.45</c:v>
                </c:pt>
                <c:pt idx="36">
                  <c:v>96.18</c:v>
                </c:pt>
                <c:pt idx="37">
                  <c:v>94.45</c:v>
                </c:pt>
                <c:pt idx="38">
                  <c:v>96.18</c:v>
                </c:pt>
                <c:pt idx="39">
                  <c:v>94.45</c:v>
                </c:pt>
                <c:pt idx="40">
                  <c:v>96.18</c:v>
                </c:pt>
                <c:pt idx="41">
                  <c:v>94.45</c:v>
                </c:pt>
                <c:pt idx="42">
                  <c:v>96.18</c:v>
                </c:pt>
                <c:pt idx="43">
                  <c:v>94.45</c:v>
                </c:pt>
                <c:pt idx="44">
                  <c:v>96.18</c:v>
                </c:pt>
                <c:pt idx="45">
                  <c:v>94.45</c:v>
                </c:pt>
                <c:pt idx="46">
                  <c:v>96.18</c:v>
                </c:pt>
                <c:pt idx="47">
                  <c:v>94.45</c:v>
                </c:pt>
                <c:pt idx="48">
                  <c:v>96.18</c:v>
                </c:pt>
                <c:pt idx="49">
                  <c:v>94.45</c:v>
                </c:pt>
                <c:pt idx="50">
                  <c:v>96.18</c:v>
                </c:pt>
                <c:pt idx="51">
                  <c:v>94.45</c:v>
                </c:pt>
                <c:pt idx="52">
                  <c:v>96.18</c:v>
                </c:pt>
                <c:pt idx="53">
                  <c:v>94.45</c:v>
                </c:pt>
                <c:pt idx="54">
                  <c:v>96.18</c:v>
                </c:pt>
                <c:pt idx="55">
                  <c:v>94.45</c:v>
                </c:pt>
                <c:pt idx="56">
                  <c:v>96.18</c:v>
                </c:pt>
                <c:pt idx="57">
                  <c:v>94.45</c:v>
                </c:pt>
                <c:pt idx="58">
                  <c:v>96.18</c:v>
                </c:pt>
                <c:pt idx="59">
                  <c:v>94.45</c:v>
                </c:pt>
                <c:pt idx="60">
                  <c:v>96.18</c:v>
                </c:pt>
                <c:pt idx="61">
                  <c:v>94.45</c:v>
                </c:pt>
                <c:pt idx="62">
                  <c:v>96.18</c:v>
                </c:pt>
                <c:pt idx="63">
                  <c:v>94.45</c:v>
                </c:pt>
                <c:pt idx="64">
                  <c:v>96.18</c:v>
                </c:pt>
                <c:pt idx="65">
                  <c:v>94.45</c:v>
                </c:pt>
                <c:pt idx="66">
                  <c:v>96.18</c:v>
                </c:pt>
                <c:pt idx="67">
                  <c:v>94.45</c:v>
                </c:pt>
                <c:pt idx="68">
                  <c:v>96.18</c:v>
                </c:pt>
                <c:pt idx="69">
                  <c:v>94.45</c:v>
                </c:pt>
                <c:pt idx="70">
                  <c:v>96.18</c:v>
                </c:pt>
                <c:pt idx="71">
                  <c:v>94.45</c:v>
                </c:pt>
                <c:pt idx="72">
                  <c:v>96.18</c:v>
                </c:pt>
                <c:pt idx="73">
                  <c:v>94.45</c:v>
                </c:pt>
                <c:pt idx="74">
                  <c:v>96.18</c:v>
                </c:pt>
                <c:pt idx="75">
                  <c:v>94.45</c:v>
                </c:pt>
                <c:pt idx="76">
                  <c:v>96.18</c:v>
                </c:pt>
                <c:pt idx="77">
                  <c:v>94.45</c:v>
                </c:pt>
                <c:pt idx="78">
                  <c:v>96.18</c:v>
                </c:pt>
                <c:pt idx="79">
                  <c:v>94.45</c:v>
                </c:pt>
                <c:pt idx="80">
                  <c:v>96.18</c:v>
                </c:pt>
                <c:pt idx="81">
                  <c:v>94.45</c:v>
                </c:pt>
                <c:pt idx="82">
                  <c:v>96.18</c:v>
                </c:pt>
                <c:pt idx="83">
                  <c:v>94.45</c:v>
                </c:pt>
                <c:pt idx="84">
                  <c:v>96.18</c:v>
                </c:pt>
                <c:pt idx="85">
                  <c:v>94.45</c:v>
                </c:pt>
                <c:pt idx="86">
                  <c:v>96.18</c:v>
                </c:pt>
                <c:pt idx="87">
                  <c:v>94.45</c:v>
                </c:pt>
                <c:pt idx="88">
                  <c:v>96.18</c:v>
                </c:pt>
                <c:pt idx="89">
                  <c:v>94.45</c:v>
                </c:pt>
                <c:pt idx="90">
                  <c:v>96.18</c:v>
                </c:pt>
                <c:pt idx="91">
                  <c:v>94.45</c:v>
                </c:pt>
                <c:pt idx="92">
                  <c:v>96.18</c:v>
                </c:pt>
                <c:pt idx="93">
                  <c:v>94.45</c:v>
                </c:pt>
                <c:pt idx="94">
                  <c:v>96.18</c:v>
                </c:pt>
                <c:pt idx="95">
                  <c:v>94.45</c:v>
                </c:pt>
                <c:pt idx="96">
                  <c:v>96.18</c:v>
                </c:pt>
                <c:pt idx="97">
                  <c:v>94.45</c:v>
                </c:pt>
                <c:pt idx="98">
                  <c:v>96.18</c:v>
                </c:pt>
                <c:pt idx="99">
                  <c:v>94.45</c:v>
                </c:pt>
                <c:pt idx="100">
                  <c:v>96.18</c:v>
                </c:pt>
                <c:pt idx="101">
                  <c:v>94.45</c:v>
                </c:pt>
                <c:pt idx="102">
                  <c:v>96.18</c:v>
                </c:pt>
                <c:pt idx="103">
                  <c:v>94.45</c:v>
                </c:pt>
                <c:pt idx="104">
                  <c:v>96.18</c:v>
                </c:pt>
                <c:pt idx="105">
                  <c:v>94.45</c:v>
                </c:pt>
                <c:pt idx="106">
                  <c:v>96.18</c:v>
                </c:pt>
                <c:pt idx="107">
                  <c:v>94.45</c:v>
                </c:pt>
                <c:pt idx="108">
                  <c:v>96.18</c:v>
                </c:pt>
                <c:pt idx="109">
                  <c:v>94.45</c:v>
                </c:pt>
                <c:pt idx="110">
                  <c:v>96.18</c:v>
                </c:pt>
                <c:pt idx="111">
                  <c:v>94.45</c:v>
                </c:pt>
                <c:pt idx="112">
                  <c:v>96.18</c:v>
                </c:pt>
                <c:pt idx="113">
                  <c:v>94.45</c:v>
                </c:pt>
                <c:pt idx="114">
                  <c:v>96.18</c:v>
                </c:pt>
                <c:pt idx="115">
                  <c:v>94.45</c:v>
                </c:pt>
                <c:pt idx="116">
                  <c:v>96.18</c:v>
                </c:pt>
                <c:pt idx="117">
                  <c:v>94.45</c:v>
                </c:pt>
                <c:pt idx="118">
                  <c:v>96.18</c:v>
                </c:pt>
                <c:pt idx="119">
                  <c:v>94.45</c:v>
                </c:pt>
                <c:pt idx="120">
                  <c:v>96.18</c:v>
                </c:pt>
                <c:pt idx="121">
                  <c:v>94.45</c:v>
                </c:pt>
                <c:pt idx="122">
                  <c:v>96.18</c:v>
                </c:pt>
                <c:pt idx="123">
                  <c:v>94.45</c:v>
                </c:pt>
                <c:pt idx="124">
                  <c:v>96.18</c:v>
                </c:pt>
                <c:pt idx="125">
                  <c:v>94.45</c:v>
                </c:pt>
                <c:pt idx="126">
                  <c:v>96.18</c:v>
                </c:pt>
                <c:pt idx="127">
                  <c:v>94.45</c:v>
                </c:pt>
                <c:pt idx="128">
                  <c:v>96.18</c:v>
                </c:pt>
                <c:pt idx="129">
                  <c:v>94.45</c:v>
                </c:pt>
                <c:pt idx="130">
                  <c:v>96.18</c:v>
                </c:pt>
                <c:pt idx="131">
                  <c:v>94.45</c:v>
                </c:pt>
                <c:pt idx="132">
                  <c:v>96.18</c:v>
                </c:pt>
                <c:pt idx="133">
                  <c:v>94.45</c:v>
                </c:pt>
                <c:pt idx="134">
                  <c:v>96.18</c:v>
                </c:pt>
                <c:pt idx="135">
                  <c:v>94.45</c:v>
                </c:pt>
                <c:pt idx="136">
                  <c:v>96.18</c:v>
                </c:pt>
                <c:pt idx="137">
                  <c:v>94.45</c:v>
                </c:pt>
                <c:pt idx="138">
                  <c:v>96.18</c:v>
                </c:pt>
                <c:pt idx="139">
                  <c:v>94.45</c:v>
                </c:pt>
                <c:pt idx="140">
                  <c:v>96.18</c:v>
                </c:pt>
                <c:pt idx="141">
                  <c:v>94.45</c:v>
                </c:pt>
                <c:pt idx="142">
                  <c:v>96.18</c:v>
                </c:pt>
                <c:pt idx="143">
                  <c:v>94.45</c:v>
                </c:pt>
                <c:pt idx="144">
                  <c:v>96.18</c:v>
                </c:pt>
                <c:pt idx="145">
                  <c:v>94.45</c:v>
                </c:pt>
                <c:pt idx="146">
                  <c:v>96.18</c:v>
                </c:pt>
                <c:pt idx="147">
                  <c:v>94.45</c:v>
                </c:pt>
                <c:pt idx="148">
                  <c:v>96.18</c:v>
                </c:pt>
                <c:pt idx="149">
                  <c:v>94.45</c:v>
                </c:pt>
                <c:pt idx="150">
                  <c:v>96.18</c:v>
                </c:pt>
                <c:pt idx="151">
                  <c:v>94.45</c:v>
                </c:pt>
                <c:pt idx="152">
                  <c:v>96.18</c:v>
                </c:pt>
                <c:pt idx="153">
                  <c:v>94.45</c:v>
                </c:pt>
                <c:pt idx="154">
                  <c:v>96.18</c:v>
                </c:pt>
                <c:pt idx="155">
                  <c:v>94.45</c:v>
                </c:pt>
                <c:pt idx="156">
                  <c:v>96.18</c:v>
                </c:pt>
                <c:pt idx="157">
                  <c:v>94.45</c:v>
                </c:pt>
                <c:pt idx="158">
                  <c:v>96.18</c:v>
                </c:pt>
                <c:pt idx="159">
                  <c:v>94.45</c:v>
                </c:pt>
                <c:pt idx="160">
                  <c:v>96.18</c:v>
                </c:pt>
                <c:pt idx="161">
                  <c:v>94.45</c:v>
                </c:pt>
                <c:pt idx="162">
                  <c:v>96.18</c:v>
                </c:pt>
                <c:pt idx="163">
                  <c:v>94.45</c:v>
                </c:pt>
                <c:pt idx="164">
                  <c:v>96.18</c:v>
                </c:pt>
                <c:pt idx="165">
                  <c:v>94.45</c:v>
                </c:pt>
                <c:pt idx="166">
                  <c:v>96.18</c:v>
                </c:pt>
                <c:pt idx="167">
                  <c:v>94.45</c:v>
                </c:pt>
                <c:pt idx="168">
                  <c:v>96.18</c:v>
                </c:pt>
                <c:pt idx="169">
                  <c:v>94.45</c:v>
                </c:pt>
                <c:pt idx="170">
                  <c:v>96.18</c:v>
                </c:pt>
                <c:pt idx="171">
                  <c:v>94.45</c:v>
                </c:pt>
                <c:pt idx="172">
                  <c:v>96.18</c:v>
                </c:pt>
                <c:pt idx="173">
                  <c:v>94.45</c:v>
                </c:pt>
                <c:pt idx="174">
                  <c:v>96.18</c:v>
                </c:pt>
                <c:pt idx="175">
                  <c:v>94.45</c:v>
                </c:pt>
                <c:pt idx="176">
                  <c:v>96.18</c:v>
                </c:pt>
                <c:pt idx="177">
                  <c:v>94.45</c:v>
                </c:pt>
                <c:pt idx="178">
                  <c:v>96.18</c:v>
                </c:pt>
                <c:pt idx="179">
                  <c:v>94.45</c:v>
                </c:pt>
                <c:pt idx="180">
                  <c:v>96.18</c:v>
                </c:pt>
                <c:pt idx="181">
                  <c:v>94.45</c:v>
                </c:pt>
                <c:pt idx="182">
                  <c:v>96.18</c:v>
                </c:pt>
                <c:pt idx="183">
                  <c:v>94.45</c:v>
                </c:pt>
                <c:pt idx="184">
                  <c:v>96.18</c:v>
                </c:pt>
                <c:pt idx="185">
                  <c:v>94.45</c:v>
                </c:pt>
                <c:pt idx="186">
                  <c:v>96.18</c:v>
                </c:pt>
                <c:pt idx="187">
                  <c:v>94.45</c:v>
                </c:pt>
                <c:pt idx="188">
                  <c:v>96.18</c:v>
                </c:pt>
                <c:pt idx="189">
                  <c:v>94.45</c:v>
                </c:pt>
                <c:pt idx="190">
                  <c:v>96.18</c:v>
                </c:pt>
                <c:pt idx="191">
                  <c:v>94.45</c:v>
                </c:pt>
                <c:pt idx="192">
                  <c:v>96.18</c:v>
                </c:pt>
                <c:pt idx="193">
                  <c:v>94.45</c:v>
                </c:pt>
                <c:pt idx="194">
                  <c:v>96.18</c:v>
                </c:pt>
                <c:pt idx="195">
                  <c:v>94.45</c:v>
                </c:pt>
                <c:pt idx="196">
                  <c:v>96.18</c:v>
                </c:pt>
                <c:pt idx="197">
                  <c:v>94.45</c:v>
                </c:pt>
                <c:pt idx="198">
                  <c:v>96.18</c:v>
                </c:pt>
                <c:pt idx="199">
                  <c:v>94.45</c:v>
                </c:pt>
                <c:pt idx="200">
                  <c:v>96.18</c:v>
                </c:pt>
                <c:pt idx="201">
                  <c:v>94.45</c:v>
                </c:pt>
                <c:pt idx="202">
                  <c:v>96.18</c:v>
                </c:pt>
                <c:pt idx="203">
                  <c:v>94.45</c:v>
                </c:pt>
                <c:pt idx="204">
                  <c:v>96.18</c:v>
                </c:pt>
                <c:pt idx="205">
                  <c:v>94.45</c:v>
                </c:pt>
                <c:pt idx="206">
                  <c:v>96.18</c:v>
                </c:pt>
                <c:pt idx="207">
                  <c:v>94.45</c:v>
                </c:pt>
                <c:pt idx="208">
                  <c:v>96.18</c:v>
                </c:pt>
                <c:pt idx="209">
                  <c:v>94.45</c:v>
                </c:pt>
                <c:pt idx="210">
                  <c:v>96.18</c:v>
                </c:pt>
                <c:pt idx="211">
                  <c:v>94.45</c:v>
                </c:pt>
                <c:pt idx="212">
                  <c:v>96.18</c:v>
                </c:pt>
                <c:pt idx="213">
                  <c:v>94.45</c:v>
                </c:pt>
                <c:pt idx="214">
                  <c:v>96.18</c:v>
                </c:pt>
                <c:pt idx="215">
                  <c:v>94.45</c:v>
                </c:pt>
                <c:pt idx="216">
                  <c:v>96.18</c:v>
                </c:pt>
                <c:pt idx="217">
                  <c:v>94.45</c:v>
                </c:pt>
                <c:pt idx="218">
                  <c:v>96.18</c:v>
                </c:pt>
                <c:pt idx="219">
                  <c:v>94.45</c:v>
                </c:pt>
                <c:pt idx="220">
                  <c:v>96.18</c:v>
                </c:pt>
                <c:pt idx="221">
                  <c:v>94.45</c:v>
                </c:pt>
                <c:pt idx="222">
                  <c:v>96.18</c:v>
                </c:pt>
                <c:pt idx="223">
                  <c:v>94.45</c:v>
                </c:pt>
                <c:pt idx="224">
                  <c:v>96.18</c:v>
                </c:pt>
                <c:pt idx="225">
                  <c:v>94.45</c:v>
                </c:pt>
                <c:pt idx="226">
                  <c:v>96.18</c:v>
                </c:pt>
                <c:pt idx="227">
                  <c:v>94.45</c:v>
                </c:pt>
                <c:pt idx="228">
                  <c:v>96.18</c:v>
                </c:pt>
                <c:pt idx="229">
                  <c:v>94.45</c:v>
                </c:pt>
                <c:pt idx="230">
                  <c:v>96.18</c:v>
                </c:pt>
                <c:pt idx="231">
                  <c:v>94.45</c:v>
                </c:pt>
                <c:pt idx="232">
                  <c:v>96.18</c:v>
                </c:pt>
                <c:pt idx="233">
                  <c:v>94.45</c:v>
                </c:pt>
                <c:pt idx="234">
                  <c:v>96.18</c:v>
                </c:pt>
                <c:pt idx="235">
                  <c:v>94.45</c:v>
                </c:pt>
                <c:pt idx="236">
                  <c:v>96.18</c:v>
                </c:pt>
                <c:pt idx="237">
                  <c:v>94.45</c:v>
                </c:pt>
                <c:pt idx="238">
                  <c:v>96.18</c:v>
                </c:pt>
                <c:pt idx="239">
                  <c:v>94.45</c:v>
                </c:pt>
                <c:pt idx="240">
                  <c:v>96.18</c:v>
                </c:pt>
                <c:pt idx="241">
                  <c:v>94.45</c:v>
                </c:pt>
                <c:pt idx="242">
                  <c:v>96.18</c:v>
                </c:pt>
                <c:pt idx="243">
                  <c:v>94.45</c:v>
                </c:pt>
                <c:pt idx="244">
                  <c:v>96.18</c:v>
                </c:pt>
                <c:pt idx="245">
                  <c:v>94.45</c:v>
                </c:pt>
                <c:pt idx="246">
                  <c:v>96.18</c:v>
                </c:pt>
                <c:pt idx="247">
                  <c:v>94.45</c:v>
                </c:pt>
                <c:pt idx="248">
                  <c:v>96.18</c:v>
                </c:pt>
                <c:pt idx="249">
                  <c:v>94.45</c:v>
                </c:pt>
                <c:pt idx="250">
                  <c:v>96.18</c:v>
                </c:pt>
                <c:pt idx="251">
                  <c:v>94.45</c:v>
                </c:pt>
                <c:pt idx="252">
                  <c:v>96.18</c:v>
                </c:pt>
                <c:pt idx="253">
                  <c:v>94.45</c:v>
                </c:pt>
                <c:pt idx="254">
                  <c:v>96.18</c:v>
                </c:pt>
                <c:pt idx="255">
                  <c:v>94.45</c:v>
                </c:pt>
                <c:pt idx="256">
                  <c:v>96.18</c:v>
                </c:pt>
                <c:pt idx="257">
                  <c:v>94.45</c:v>
                </c:pt>
                <c:pt idx="258">
                  <c:v>96.18</c:v>
                </c:pt>
                <c:pt idx="259">
                  <c:v>94.45</c:v>
                </c:pt>
                <c:pt idx="260">
                  <c:v>96.18</c:v>
                </c:pt>
                <c:pt idx="261">
                  <c:v>94.45</c:v>
                </c:pt>
                <c:pt idx="262">
                  <c:v>96.18</c:v>
                </c:pt>
                <c:pt idx="263">
                  <c:v>94.45</c:v>
                </c:pt>
                <c:pt idx="264">
                  <c:v>96.18</c:v>
                </c:pt>
                <c:pt idx="265">
                  <c:v>94.45</c:v>
                </c:pt>
                <c:pt idx="266">
                  <c:v>96.18</c:v>
                </c:pt>
                <c:pt idx="267">
                  <c:v>94.45</c:v>
                </c:pt>
                <c:pt idx="268">
                  <c:v>96.18</c:v>
                </c:pt>
                <c:pt idx="269">
                  <c:v>94.45</c:v>
                </c:pt>
                <c:pt idx="270">
                  <c:v>96.18</c:v>
                </c:pt>
                <c:pt idx="271">
                  <c:v>94.45</c:v>
                </c:pt>
                <c:pt idx="272">
                  <c:v>96.18</c:v>
                </c:pt>
                <c:pt idx="273">
                  <c:v>94.45</c:v>
                </c:pt>
                <c:pt idx="274">
                  <c:v>96.18</c:v>
                </c:pt>
                <c:pt idx="275">
                  <c:v>94.45</c:v>
                </c:pt>
                <c:pt idx="276">
                  <c:v>96.18</c:v>
                </c:pt>
                <c:pt idx="277">
                  <c:v>94.45</c:v>
                </c:pt>
                <c:pt idx="278">
                  <c:v>96.18</c:v>
                </c:pt>
                <c:pt idx="279">
                  <c:v>94.45</c:v>
                </c:pt>
                <c:pt idx="280">
                  <c:v>96.18</c:v>
                </c:pt>
                <c:pt idx="281">
                  <c:v>94.45</c:v>
                </c:pt>
                <c:pt idx="282">
                  <c:v>96.18</c:v>
                </c:pt>
                <c:pt idx="283">
                  <c:v>94.45</c:v>
                </c:pt>
                <c:pt idx="284">
                  <c:v>96.18</c:v>
                </c:pt>
                <c:pt idx="285">
                  <c:v>94.45</c:v>
                </c:pt>
                <c:pt idx="286">
                  <c:v>96.18</c:v>
                </c:pt>
                <c:pt idx="287">
                  <c:v>94.45</c:v>
                </c:pt>
                <c:pt idx="288">
                  <c:v>96.18</c:v>
                </c:pt>
                <c:pt idx="289">
                  <c:v>94.45</c:v>
                </c:pt>
                <c:pt idx="290">
                  <c:v>96.18</c:v>
                </c:pt>
                <c:pt idx="291">
                  <c:v>94.45</c:v>
                </c:pt>
                <c:pt idx="292">
                  <c:v>96.18</c:v>
                </c:pt>
                <c:pt idx="293">
                  <c:v>94.45</c:v>
                </c:pt>
                <c:pt idx="294">
                  <c:v>96.18</c:v>
                </c:pt>
                <c:pt idx="295">
                  <c:v>94.45</c:v>
                </c:pt>
                <c:pt idx="296">
                  <c:v>96.18</c:v>
                </c:pt>
                <c:pt idx="297">
                  <c:v>94.45</c:v>
                </c:pt>
                <c:pt idx="298">
                  <c:v>96.18</c:v>
                </c:pt>
                <c:pt idx="299">
                  <c:v>94.45</c:v>
                </c:pt>
                <c:pt idx="300">
                  <c:v>96.18</c:v>
                </c:pt>
                <c:pt idx="301">
                  <c:v>94.45</c:v>
                </c:pt>
                <c:pt idx="302">
                  <c:v>96.18</c:v>
                </c:pt>
                <c:pt idx="303">
                  <c:v>94.45</c:v>
                </c:pt>
                <c:pt idx="304">
                  <c:v>96.18</c:v>
                </c:pt>
                <c:pt idx="305">
                  <c:v>94.45</c:v>
                </c:pt>
                <c:pt idx="306">
                  <c:v>96.18</c:v>
                </c:pt>
                <c:pt idx="307">
                  <c:v>94.45</c:v>
                </c:pt>
                <c:pt idx="308">
                  <c:v>96.18</c:v>
                </c:pt>
                <c:pt idx="309">
                  <c:v>94.45</c:v>
                </c:pt>
                <c:pt idx="310">
                  <c:v>96.18</c:v>
                </c:pt>
                <c:pt idx="311">
                  <c:v>94.45</c:v>
                </c:pt>
                <c:pt idx="312">
                  <c:v>96.18</c:v>
                </c:pt>
                <c:pt idx="313">
                  <c:v>94.45</c:v>
                </c:pt>
                <c:pt idx="314">
                  <c:v>96.18</c:v>
                </c:pt>
                <c:pt idx="315">
                  <c:v>94.45</c:v>
                </c:pt>
                <c:pt idx="316">
                  <c:v>96.18</c:v>
                </c:pt>
                <c:pt idx="317">
                  <c:v>94.45</c:v>
                </c:pt>
                <c:pt idx="318">
                  <c:v>96.18</c:v>
                </c:pt>
                <c:pt idx="319">
                  <c:v>94.45</c:v>
                </c:pt>
                <c:pt idx="320">
                  <c:v>96.18</c:v>
                </c:pt>
                <c:pt idx="321">
                  <c:v>94.45</c:v>
                </c:pt>
                <c:pt idx="322">
                  <c:v>96.18</c:v>
                </c:pt>
                <c:pt idx="323">
                  <c:v>94.45</c:v>
                </c:pt>
                <c:pt idx="324">
                  <c:v>96.18</c:v>
                </c:pt>
                <c:pt idx="325">
                  <c:v>94.45</c:v>
                </c:pt>
                <c:pt idx="326">
                  <c:v>96.18</c:v>
                </c:pt>
                <c:pt idx="327">
                  <c:v>94.45</c:v>
                </c:pt>
                <c:pt idx="328">
                  <c:v>96.18</c:v>
                </c:pt>
                <c:pt idx="329">
                  <c:v>94.45</c:v>
                </c:pt>
                <c:pt idx="330">
                  <c:v>96.18</c:v>
                </c:pt>
                <c:pt idx="331">
                  <c:v>94.45</c:v>
                </c:pt>
                <c:pt idx="332">
                  <c:v>96.18</c:v>
                </c:pt>
                <c:pt idx="333">
                  <c:v>94.45</c:v>
                </c:pt>
                <c:pt idx="334">
                  <c:v>96.18</c:v>
                </c:pt>
                <c:pt idx="335">
                  <c:v>94.45</c:v>
                </c:pt>
                <c:pt idx="336">
                  <c:v>96.18</c:v>
                </c:pt>
                <c:pt idx="337">
                  <c:v>94.45</c:v>
                </c:pt>
                <c:pt idx="338">
                  <c:v>96.18</c:v>
                </c:pt>
                <c:pt idx="339">
                  <c:v>94.45</c:v>
                </c:pt>
                <c:pt idx="340">
                  <c:v>96.18</c:v>
                </c:pt>
                <c:pt idx="341">
                  <c:v>94.45</c:v>
                </c:pt>
                <c:pt idx="342">
                  <c:v>96.18</c:v>
                </c:pt>
                <c:pt idx="343">
                  <c:v>94.45</c:v>
                </c:pt>
                <c:pt idx="344">
                  <c:v>96.18</c:v>
                </c:pt>
                <c:pt idx="345">
                  <c:v>94.45</c:v>
                </c:pt>
                <c:pt idx="346">
                  <c:v>96.18</c:v>
                </c:pt>
                <c:pt idx="347">
                  <c:v>94.45</c:v>
                </c:pt>
                <c:pt idx="348">
                  <c:v>96.18</c:v>
                </c:pt>
                <c:pt idx="349">
                  <c:v>94.45</c:v>
                </c:pt>
                <c:pt idx="350">
                  <c:v>96.18</c:v>
                </c:pt>
                <c:pt idx="351">
                  <c:v>94.45</c:v>
                </c:pt>
                <c:pt idx="352">
                  <c:v>96.18</c:v>
                </c:pt>
                <c:pt idx="353">
                  <c:v>94.45</c:v>
                </c:pt>
                <c:pt idx="354">
                  <c:v>96.18</c:v>
                </c:pt>
                <c:pt idx="355">
                  <c:v>94.45</c:v>
                </c:pt>
                <c:pt idx="356">
                  <c:v>96.18</c:v>
                </c:pt>
                <c:pt idx="357">
                  <c:v>94.45</c:v>
                </c:pt>
                <c:pt idx="358">
                  <c:v>96.18</c:v>
                </c:pt>
                <c:pt idx="359">
                  <c:v>94.45</c:v>
                </c:pt>
                <c:pt idx="360">
                  <c:v>96.18</c:v>
                </c:pt>
                <c:pt idx="361">
                  <c:v>94.45</c:v>
                </c:pt>
                <c:pt idx="362">
                  <c:v>96.18</c:v>
                </c:pt>
                <c:pt idx="363">
                  <c:v>94.45</c:v>
                </c:pt>
                <c:pt idx="364">
                  <c:v>96.18</c:v>
                </c:pt>
                <c:pt idx="365">
                  <c:v>94.45</c:v>
                </c:pt>
                <c:pt idx="366">
                  <c:v>96.18</c:v>
                </c:pt>
                <c:pt idx="367">
                  <c:v>94.45</c:v>
                </c:pt>
                <c:pt idx="368">
                  <c:v>96.18</c:v>
                </c:pt>
                <c:pt idx="369">
                  <c:v>94.45</c:v>
                </c:pt>
                <c:pt idx="370">
                  <c:v>96.18</c:v>
                </c:pt>
                <c:pt idx="371">
                  <c:v>94.45</c:v>
                </c:pt>
                <c:pt idx="372">
                  <c:v>96.18</c:v>
                </c:pt>
                <c:pt idx="373">
                  <c:v>94.45</c:v>
                </c:pt>
                <c:pt idx="374">
                  <c:v>96.18</c:v>
                </c:pt>
                <c:pt idx="375">
                  <c:v>94.45</c:v>
                </c:pt>
                <c:pt idx="376">
                  <c:v>96.18</c:v>
                </c:pt>
                <c:pt idx="377">
                  <c:v>94.45</c:v>
                </c:pt>
                <c:pt idx="378">
                  <c:v>96.18</c:v>
                </c:pt>
                <c:pt idx="379">
                  <c:v>94.45</c:v>
                </c:pt>
                <c:pt idx="380">
                  <c:v>96.18</c:v>
                </c:pt>
                <c:pt idx="381">
                  <c:v>94.45</c:v>
                </c:pt>
                <c:pt idx="382">
                  <c:v>96.18</c:v>
                </c:pt>
                <c:pt idx="383">
                  <c:v>94.45</c:v>
                </c:pt>
                <c:pt idx="384">
                  <c:v>96.18</c:v>
                </c:pt>
                <c:pt idx="385">
                  <c:v>94.45</c:v>
                </c:pt>
                <c:pt idx="386">
                  <c:v>96.18</c:v>
                </c:pt>
                <c:pt idx="387">
                  <c:v>94.45</c:v>
                </c:pt>
                <c:pt idx="388">
                  <c:v>96.18</c:v>
                </c:pt>
                <c:pt idx="389">
                  <c:v>94.45</c:v>
                </c:pt>
                <c:pt idx="390">
                  <c:v>96.18</c:v>
                </c:pt>
                <c:pt idx="391">
                  <c:v>94.45</c:v>
                </c:pt>
                <c:pt idx="392">
                  <c:v>96.18</c:v>
                </c:pt>
                <c:pt idx="393">
                  <c:v>94.45</c:v>
                </c:pt>
                <c:pt idx="394">
                  <c:v>96.18</c:v>
                </c:pt>
                <c:pt idx="395">
                  <c:v>94.45</c:v>
                </c:pt>
                <c:pt idx="396">
                  <c:v>96.18</c:v>
                </c:pt>
                <c:pt idx="397">
                  <c:v>94.45</c:v>
                </c:pt>
                <c:pt idx="398">
                  <c:v>96.18</c:v>
                </c:pt>
                <c:pt idx="399">
                  <c:v>94.45</c:v>
                </c:pt>
                <c:pt idx="400">
                  <c:v>96.18</c:v>
                </c:pt>
                <c:pt idx="401">
                  <c:v>94.45</c:v>
                </c:pt>
                <c:pt idx="402">
                  <c:v>96.18</c:v>
                </c:pt>
                <c:pt idx="403">
                  <c:v>94.45</c:v>
                </c:pt>
                <c:pt idx="404">
                  <c:v>96.18</c:v>
                </c:pt>
                <c:pt idx="405">
                  <c:v>94.45</c:v>
                </c:pt>
                <c:pt idx="406">
                  <c:v>96.18</c:v>
                </c:pt>
                <c:pt idx="407">
                  <c:v>94.45</c:v>
                </c:pt>
                <c:pt idx="408">
                  <c:v>96.18</c:v>
                </c:pt>
                <c:pt idx="409">
                  <c:v>94.45</c:v>
                </c:pt>
                <c:pt idx="410">
                  <c:v>96.18</c:v>
                </c:pt>
                <c:pt idx="411">
                  <c:v>94.45</c:v>
                </c:pt>
                <c:pt idx="412">
                  <c:v>96.18</c:v>
                </c:pt>
                <c:pt idx="413">
                  <c:v>94.45</c:v>
                </c:pt>
                <c:pt idx="414">
                  <c:v>96.18</c:v>
                </c:pt>
                <c:pt idx="415">
                  <c:v>94.45</c:v>
                </c:pt>
                <c:pt idx="416">
                  <c:v>96.18</c:v>
                </c:pt>
                <c:pt idx="417">
                  <c:v>94.45</c:v>
                </c:pt>
                <c:pt idx="418">
                  <c:v>96.18</c:v>
                </c:pt>
                <c:pt idx="419">
                  <c:v>94.45</c:v>
                </c:pt>
                <c:pt idx="420">
                  <c:v>96.18</c:v>
                </c:pt>
                <c:pt idx="421">
                  <c:v>94.45</c:v>
                </c:pt>
                <c:pt idx="422">
                  <c:v>96.18</c:v>
                </c:pt>
                <c:pt idx="423">
                  <c:v>94.45</c:v>
                </c:pt>
                <c:pt idx="424">
                  <c:v>96.18</c:v>
                </c:pt>
                <c:pt idx="425">
                  <c:v>94.45</c:v>
                </c:pt>
                <c:pt idx="426">
                  <c:v>96.18</c:v>
                </c:pt>
                <c:pt idx="427">
                  <c:v>94.45</c:v>
                </c:pt>
                <c:pt idx="428">
                  <c:v>96.18</c:v>
                </c:pt>
                <c:pt idx="429">
                  <c:v>94.45</c:v>
                </c:pt>
                <c:pt idx="430">
                  <c:v>96.18</c:v>
                </c:pt>
                <c:pt idx="431">
                  <c:v>94.45</c:v>
                </c:pt>
                <c:pt idx="432">
                  <c:v>96.18</c:v>
                </c:pt>
                <c:pt idx="433">
                  <c:v>94.45</c:v>
                </c:pt>
                <c:pt idx="434">
                  <c:v>96.18</c:v>
                </c:pt>
                <c:pt idx="435">
                  <c:v>94.45</c:v>
                </c:pt>
                <c:pt idx="436">
                  <c:v>96.18</c:v>
                </c:pt>
                <c:pt idx="437">
                  <c:v>94.45</c:v>
                </c:pt>
                <c:pt idx="438">
                  <c:v>96.18</c:v>
                </c:pt>
                <c:pt idx="439">
                  <c:v>94.45</c:v>
                </c:pt>
                <c:pt idx="440">
                  <c:v>96.18</c:v>
                </c:pt>
                <c:pt idx="441">
                  <c:v>94.45</c:v>
                </c:pt>
                <c:pt idx="442">
                  <c:v>96.18</c:v>
                </c:pt>
                <c:pt idx="443">
                  <c:v>94.45</c:v>
                </c:pt>
                <c:pt idx="444">
                  <c:v>96.18</c:v>
                </c:pt>
                <c:pt idx="445">
                  <c:v>94.45</c:v>
                </c:pt>
                <c:pt idx="446">
                  <c:v>96.18</c:v>
                </c:pt>
                <c:pt idx="447">
                  <c:v>94.45</c:v>
                </c:pt>
                <c:pt idx="448">
                  <c:v>96.18</c:v>
                </c:pt>
                <c:pt idx="449">
                  <c:v>94.45</c:v>
                </c:pt>
                <c:pt idx="450">
                  <c:v>96.18</c:v>
                </c:pt>
                <c:pt idx="451">
                  <c:v>94.45</c:v>
                </c:pt>
                <c:pt idx="452">
                  <c:v>96.18</c:v>
                </c:pt>
                <c:pt idx="453">
                  <c:v>94.45</c:v>
                </c:pt>
                <c:pt idx="454">
                  <c:v>96.18</c:v>
                </c:pt>
                <c:pt idx="455">
                  <c:v>94.45</c:v>
                </c:pt>
                <c:pt idx="456">
                  <c:v>96.18</c:v>
                </c:pt>
                <c:pt idx="457">
                  <c:v>94.45</c:v>
                </c:pt>
                <c:pt idx="458">
                  <c:v>96.18</c:v>
                </c:pt>
                <c:pt idx="459">
                  <c:v>94.45</c:v>
                </c:pt>
                <c:pt idx="460">
                  <c:v>96.18</c:v>
                </c:pt>
                <c:pt idx="461">
                  <c:v>94.45</c:v>
                </c:pt>
                <c:pt idx="462">
                  <c:v>96.18</c:v>
                </c:pt>
                <c:pt idx="463">
                  <c:v>94.45</c:v>
                </c:pt>
                <c:pt idx="464">
                  <c:v>96.18</c:v>
                </c:pt>
                <c:pt idx="465">
                  <c:v>94.45</c:v>
                </c:pt>
                <c:pt idx="466">
                  <c:v>96.18</c:v>
                </c:pt>
                <c:pt idx="467">
                  <c:v>94.45</c:v>
                </c:pt>
                <c:pt idx="468">
                  <c:v>96.18</c:v>
                </c:pt>
                <c:pt idx="469">
                  <c:v>94.45</c:v>
                </c:pt>
                <c:pt idx="470">
                  <c:v>96.18</c:v>
                </c:pt>
                <c:pt idx="471">
                  <c:v>94.45</c:v>
                </c:pt>
                <c:pt idx="472">
                  <c:v>96.18</c:v>
                </c:pt>
                <c:pt idx="473">
                  <c:v>94.45</c:v>
                </c:pt>
                <c:pt idx="474">
                  <c:v>96.18</c:v>
                </c:pt>
                <c:pt idx="475">
                  <c:v>94.45</c:v>
                </c:pt>
                <c:pt idx="476">
                  <c:v>96.18</c:v>
                </c:pt>
                <c:pt idx="477">
                  <c:v>94.45</c:v>
                </c:pt>
                <c:pt idx="478">
                  <c:v>96.18</c:v>
                </c:pt>
                <c:pt idx="479">
                  <c:v>94.45</c:v>
                </c:pt>
                <c:pt idx="480">
                  <c:v>96.18</c:v>
                </c:pt>
                <c:pt idx="481">
                  <c:v>94.45</c:v>
                </c:pt>
                <c:pt idx="482">
                  <c:v>96.18</c:v>
                </c:pt>
                <c:pt idx="483">
                  <c:v>94.45</c:v>
                </c:pt>
                <c:pt idx="484">
                  <c:v>96.18</c:v>
                </c:pt>
                <c:pt idx="485">
                  <c:v>94.45</c:v>
                </c:pt>
                <c:pt idx="486">
                  <c:v>96.18</c:v>
                </c:pt>
                <c:pt idx="487">
                  <c:v>94.45</c:v>
                </c:pt>
                <c:pt idx="488">
                  <c:v>96.18</c:v>
                </c:pt>
                <c:pt idx="489">
                  <c:v>94.45</c:v>
                </c:pt>
                <c:pt idx="490">
                  <c:v>96.18</c:v>
                </c:pt>
                <c:pt idx="491">
                  <c:v>94.45</c:v>
                </c:pt>
                <c:pt idx="492">
                  <c:v>96.18</c:v>
                </c:pt>
                <c:pt idx="493">
                  <c:v>94.45</c:v>
                </c:pt>
                <c:pt idx="494">
                  <c:v>96.18</c:v>
                </c:pt>
                <c:pt idx="495">
                  <c:v>94.45</c:v>
                </c:pt>
                <c:pt idx="496">
                  <c:v>96.18</c:v>
                </c:pt>
                <c:pt idx="497">
                  <c:v>94.45</c:v>
                </c:pt>
                <c:pt idx="498">
                  <c:v>96.18</c:v>
                </c:pt>
                <c:pt idx="499">
                  <c:v>94.45</c:v>
                </c:pt>
                <c:pt idx="500">
                  <c:v>96.18</c:v>
                </c:pt>
                <c:pt idx="501">
                  <c:v>94.45</c:v>
                </c:pt>
                <c:pt idx="502">
                  <c:v>96.18</c:v>
                </c:pt>
                <c:pt idx="503">
                  <c:v>94.45</c:v>
                </c:pt>
                <c:pt idx="504">
                  <c:v>96.18</c:v>
                </c:pt>
                <c:pt idx="505">
                  <c:v>94.45</c:v>
                </c:pt>
                <c:pt idx="506">
                  <c:v>96.18</c:v>
                </c:pt>
                <c:pt idx="507">
                  <c:v>94.45</c:v>
                </c:pt>
                <c:pt idx="508">
                  <c:v>96.18</c:v>
                </c:pt>
                <c:pt idx="509">
                  <c:v>94.45</c:v>
                </c:pt>
                <c:pt idx="510">
                  <c:v>96.18</c:v>
                </c:pt>
                <c:pt idx="511">
                  <c:v>94.45</c:v>
                </c:pt>
                <c:pt idx="512">
                  <c:v>96.18</c:v>
                </c:pt>
                <c:pt idx="513">
                  <c:v>94.45</c:v>
                </c:pt>
                <c:pt idx="514">
                  <c:v>96.18</c:v>
                </c:pt>
                <c:pt idx="515">
                  <c:v>94.45</c:v>
                </c:pt>
                <c:pt idx="516">
                  <c:v>96.18</c:v>
                </c:pt>
                <c:pt idx="517">
                  <c:v>94.45</c:v>
                </c:pt>
                <c:pt idx="518">
                  <c:v>96.18</c:v>
                </c:pt>
                <c:pt idx="519">
                  <c:v>94.45</c:v>
                </c:pt>
                <c:pt idx="520">
                  <c:v>96.18</c:v>
                </c:pt>
                <c:pt idx="521">
                  <c:v>94.45</c:v>
                </c:pt>
                <c:pt idx="522">
                  <c:v>96.18</c:v>
                </c:pt>
                <c:pt idx="523">
                  <c:v>94.45</c:v>
                </c:pt>
                <c:pt idx="524">
                  <c:v>96.18</c:v>
                </c:pt>
                <c:pt idx="525">
                  <c:v>94.45</c:v>
                </c:pt>
                <c:pt idx="526">
                  <c:v>96.18</c:v>
                </c:pt>
                <c:pt idx="527">
                  <c:v>94.45</c:v>
                </c:pt>
                <c:pt idx="528">
                  <c:v>96.18</c:v>
                </c:pt>
                <c:pt idx="529">
                  <c:v>94.45</c:v>
                </c:pt>
                <c:pt idx="530">
                  <c:v>96.18</c:v>
                </c:pt>
                <c:pt idx="531">
                  <c:v>94.45</c:v>
                </c:pt>
                <c:pt idx="532">
                  <c:v>96.18</c:v>
                </c:pt>
                <c:pt idx="533">
                  <c:v>94.45</c:v>
                </c:pt>
                <c:pt idx="534">
                  <c:v>96.18</c:v>
                </c:pt>
                <c:pt idx="535">
                  <c:v>94.45</c:v>
                </c:pt>
                <c:pt idx="536">
                  <c:v>96.18</c:v>
                </c:pt>
                <c:pt idx="537">
                  <c:v>94.45</c:v>
                </c:pt>
                <c:pt idx="538">
                  <c:v>96.18</c:v>
                </c:pt>
                <c:pt idx="539">
                  <c:v>94.45</c:v>
                </c:pt>
                <c:pt idx="540">
                  <c:v>96.18</c:v>
                </c:pt>
                <c:pt idx="541">
                  <c:v>94.45</c:v>
                </c:pt>
                <c:pt idx="542">
                  <c:v>96.18</c:v>
                </c:pt>
                <c:pt idx="543">
                  <c:v>94.45</c:v>
                </c:pt>
                <c:pt idx="544">
                  <c:v>96.18</c:v>
                </c:pt>
                <c:pt idx="545">
                  <c:v>94.45</c:v>
                </c:pt>
                <c:pt idx="546">
                  <c:v>96.18</c:v>
                </c:pt>
                <c:pt idx="547">
                  <c:v>94.45</c:v>
                </c:pt>
                <c:pt idx="548">
                  <c:v>96.18</c:v>
                </c:pt>
                <c:pt idx="549">
                  <c:v>94.45</c:v>
                </c:pt>
                <c:pt idx="550">
                  <c:v>96.18</c:v>
                </c:pt>
                <c:pt idx="551">
                  <c:v>94.45</c:v>
                </c:pt>
                <c:pt idx="552">
                  <c:v>96.18</c:v>
                </c:pt>
                <c:pt idx="553">
                  <c:v>94.45</c:v>
                </c:pt>
                <c:pt idx="554">
                  <c:v>96.18</c:v>
                </c:pt>
                <c:pt idx="555">
                  <c:v>94.45</c:v>
                </c:pt>
                <c:pt idx="556">
                  <c:v>96.18</c:v>
                </c:pt>
                <c:pt idx="557">
                  <c:v>94.45</c:v>
                </c:pt>
                <c:pt idx="558">
                  <c:v>96.18</c:v>
                </c:pt>
                <c:pt idx="559">
                  <c:v>94.45</c:v>
                </c:pt>
                <c:pt idx="560">
                  <c:v>96.18</c:v>
                </c:pt>
                <c:pt idx="561">
                  <c:v>94.45</c:v>
                </c:pt>
                <c:pt idx="562">
                  <c:v>96.18</c:v>
                </c:pt>
                <c:pt idx="563">
                  <c:v>94.45</c:v>
                </c:pt>
                <c:pt idx="564">
                  <c:v>96.18</c:v>
                </c:pt>
                <c:pt idx="565">
                  <c:v>94.45</c:v>
                </c:pt>
                <c:pt idx="566">
                  <c:v>96.18</c:v>
                </c:pt>
                <c:pt idx="567">
                  <c:v>94.45</c:v>
                </c:pt>
                <c:pt idx="568">
                  <c:v>96.18</c:v>
                </c:pt>
                <c:pt idx="569">
                  <c:v>94.45</c:v>
                </c:pt>
                <c:pt idx="570">
                  <c:v>96.18</c:v>
                </c:pt>
                <c:pt idx="571">
                  <c:v>94.45</c:v>
                </c:pt>
                <c:pt idx="572">
                  <c:v>96.18</c:v>
                </c:pt>
                <c:pt idx="573">
                  <c:v>94.45</c:v>
                </c:pt>
                <c:pt idx="574">
                  <c:v>96.18</c:v>
                </c:pt>
                <c:pt idx="575">
                  <c:v>94.45</c:v>
                </c:pt>
                <c:pt idx="576">
                  <c:v>96.18</c:v>
                </c:pt>
                <c:pt idx="577">
                  <c:v>94.45</c:v>
                </c:pt>
                <c:pt idx="578">
                  <c:v>96.18</c:v>
                </c:pt>
                <c:pt idx="579">
                  <c:v>94.45</c:v>
                </c:pt>
                <c:pt idx="580">
                  <c:v>96.18</c:v>
                </c:pt>
                <c:pt idx="581">
                  <c:v>94.45</c:v>
                </c:pt>
                <c:pt idx="582">
                  <c:v>96.18</c:v>
                </c:pt>
                <c:pt idx="583">
                  <c:v>94.45</c:v>
                </c:pt>
                <c:pt idx="584">
                  <c:v>96.18</c:v>
                </c:pt>
                <c:pt idx="585">
                  <c:v>94.45</c:v>
                </c:pt>
                <c:pt idx="586">
                  <c:v>96.18</c:v>
                </c:pt>
                <c:pt idx="587">
                  <c:v>94.45</c:v>
                </c:pt>
                <c:pt idx="588">
                  <c:v>96.18</c:v>
                </c:pt>
                <c:pt idx="589">
                  <c:v>94.45</c:v>
                </c:pt>
                <c:pt idx="590">
                  <c:v>96.18</c:v>
                </c:pt>
                <c:pt idx="591">
                  <c:v>94.45</c:v>
                </c:pt>
                <c:pt idx="592">
                  <c:v>96.18</c:v>
                </c:pt>
                <c:pt idx="593">
                  <c:v>94.45</c:v>
                </c:pt>
                <c:pt idx="594">
                  <c:v>96.18</c:v>
                </c:pt>
                <c:pt idx="595">
                  <c:v>94.45</c:v>
                </c:pt>
                <c:pt idx="596">
                  <c:v>96.18</c:v>
                </c:pt>
                <c:pt idx="597">
                  <c:v>94.45</c:v>
                </c:pt>
                <c:pt idx="598">
                  <c:v>96.18</c:v>
                </c:pt>
                <c:pt idx="599">
                  <c:v>94.45</c:v>
                </c:pt>
                <c:pt idx="600">
                  <c:v>96.18</c:v>
                </c:pt>
                <c:pt idx="601">
                  <c:v>94.45</c:v>
                </c:pt>
                <c:pt idx="602">
                  <c:v>96.18</c:v>
                </c:pt>
                <c:pt idx="603">
                  <c:v>94.45</c:v>
                </c:pt>
                <c:pt idx="604">
                  <c:v>96.18</c:v>
                </c:pt>
                <c:pt idx="605">
                  <c:v>94.45</c:v>
                </c:pt>
                <c:pt idx="606">
                  <c:v>96.18</c:v>
                </c:pt>
                <c:pt idx="607">
                  <c:v>94.45</c:v>
                </c:pt>
                <c:pt idx="608">
                  <c:v>96.18</c:v>
                </c:pt>
                <c:pt idx="609">
                  <c:v>94.45</c:v>
                </c:pt>
                <c:pt idx="610">
                  <c:v>96.18</c:v>
                </c:pt>
                <c:pt idx="611">
                  <c:v>94.45</c:v>
                </c:pt>
                <c:pt idx="612">
                  <c:v>96.18</c:v>
                </c:pt>
                <c:pt idx="613">
                  <c:v>94.45</c:v>
                </c:pt>
                <c:pt idx="614">
                  <c:v>96.18</c:v>
                </c:pt>
                <c:pt idx="615">
                  <c:v>94.45</c:v>
                </c:pt>
                <c:pt idx="616">
                  <c:v>96.18</c:v>
                </c:pt>
                <c:pt idx="617">
                  <c:v>94.45</c:v>
                </c:pt>
                <c:pt idx="618">
                  <c:v>96.18</c:v>
                </c:pt>
                <c:pt idx="619">
                  <c:v>94.45</c:v>
                </c:pt>
                <c:pt idx="620">
                  <c:v>96.18</c:v>
                </c:pt>
                <c:pt idx="621">
                  <c:v>94.45</c:v>
                </c:pt>
                <c:pt idx="622">
                  <c:v>96.18</c:v>
                </c:pt>
                <c:pt idx="623">
                  <c:v>94.45</c:v>
                </c:pt>
                <c:pt idx="624">
                  <c:v>96.18</c:v>
                </c:pt>
                <c:pt idx="625">
                  <c:v>94.45</c:v>
                </c:pt>
                <c:pt idx="626">
                  <c:v>96.18</c:v>
                </c:pt>
                <c:pt idx="627">
                  <c:v>94.45</c:v>
                </c:pt>
                <c:pt idx="628">
                  <c:v>96.18</c:v>
                </c:pt>
                <c:pt idx="629">
                  <c:v>94.45</c:v>
                </c:pt>
                <c:pt idx="630">
                  <c:v>96.18</c:v>
                </c:pt>
                <c:pt idx="631">
                  <c:v>94.45</c:v>
                </c:pt>
                <c:pt idx="632">
                  <c:v>96.18</c:v>
                </c:pt>
                <c:pt idx="633">
                  <c:v>94.45</c:v>
                </c:pt>
                <c:pt idx="634">
                  <c:v>96.18</c:v>
                </c:pt>
                <c:pt idx="635">
                  <c:v>94.45</c:v>
                </c:pt>
                <c:pt idx="636">
                  <c:v>96.18</c:v>
                </c:pt>
                <c:pt idx="637">
                  <c:v>94.45</c:v>
                </c:pt>
                <c:pt idx="638">
                  <c:v>96.18</c:v>
                </c:pt>
                <c:pt idx="639">
                  <c:v>94.45</c:v>
                </c:pt>
                <c:pt idx="640">
                  <c:v>96.18</c:v>
                </c:pt>
                <c:pt idx="641">
                  <c:v>94.45</c:v>
                </c:pt>
                <c:pt idx="642">
                  <c:v>96.18</c:v>
                </c:pt>
                <c:pt idx="643">
                  <c:v>94.45</c:v>
                </c:pt>
                <c:pt idx="644">
                  <c:v>96.18</c:v>
                </c:pt>
                <c:pt idx="645">
                  <c:v>94.45</c:v>
                </c:pt>
                <c:pt idx="646">
                  <c:v>96.18</c:v>
                </c:pt>
                <c:pt idx="647">
                  <c:v>94.45</c:v>
                </c:pt>
                <c:pt idx="648">
                  <c:v>96.18</c:v>
                </c:pt>
                <c:pt idx="649">
                  <c:v>94.45</c:v>
                </c:pt>
                <c:pt idx="650">
                  <c:v>96.18</c:v>
                </c:pt>
                <c:pt idx="651">
                  <c:v>94.45</c:v>
                </c:pt>
                <c:pt idx="652">
                  <c:v>96.18</c:v>
                </c:pt>
                <c:pt idx="653">
                  <c:v>94.45</c:v>
                </c:pt>
                <c:pt idx="654">
                  <c:v>96.18</c:v>
                </c:pt>
                <c:pt idx="655">
                  <c:v>94.45</c:v>
                </c:pt>
                <c:pt idx="656">
                  <c:v>96.18</c:v>
                </c:pt>
                <c:pt idx="657">
                  <c:v>94.45</c:v>
                </c:pt>
                <c:pt idx="658">
                  <c:v>96.18</c:v>
                </c:pt>
                <c:pt idx="659">
                  <c:v>94.45</c:v>
                </c:pt>
                <c:pt idx="660">
                  <c:v>96.18</c:v>
                </c:pt>
                <c:pt idx="661">
                  <c:v>94.45</c:v>
                </c:pt>
                <c:pt idx="662">
                  <c:v>96.18</c:v>
                </c:pt>
                <c:pt idx="663">
                  <c:v>94.45</c:v>
                </c:pt>
                <c:pt idx="664">
                  <c:v>96.18</c:v>
                </c:pt>
                <c:pt idx="665">
                  <c:v>94.45</c:v>
                </c:pt>
                <c:pt idx="666">
                  <c:v>96.18</c:v>
                </c:pt>
                <c:pt idx="667">
                  <c:v>94.45</c:v>
                </c:pt>
                <c:pt idx="668">
                  <c:v>96.18</c:v>
                </c:pt>
                <c:pt idx="669">
                  <c:v>94.45</c:v>
                </c:pt>
                <c:pt idx="670">
                  <c:v>96.18</c:v>
                </c:pt>
                <c:pt idx="671">
                  <c:v>94.45</c:v>
                </c:pt>
                <c:pt idx="672">
                  <c:v>96.18</c:v>
                </c:pt>
                <c:pt idx="673">
                  <c:v>94.45</c:v>
                </c:pt>
                <c:pt idx="674">
                  <c:v>96.18</c:v>
                </c:pt>
                <c:pt idx="675">
                  <c:v>94.45</c:v>
                </c:pt>
                <c:pt idx="676">
                  <c:v>96.18</c:v>
                </c:pt>
                <c:pt idx="677">
                  <c:v>94.45</c:v>
                </c:pt>
                <c:pt idx="678">
                  <c:v>96.18</c:v>
                </c:pt>
                <c:pt idx="679">
                  <c:v>94.45</c:v>
                </c:pt>
                <c:pt idx="680">
                  <c:v>96.18</c:v>
                </c:pt>
                <c:pt idx="681">
                  <c:v>94.45</c:v>
                </c:pt>
                <c:pt idx="682">
                  <c:v>96.18</c:v>
                </c:pt>
                <c:pt idx="683">
                  <c:v>94.45</c:v>
                </c:pt>
                <c:pt idx="684">
                  <c:v>96.18</c:v>
                </c:pt>
                <c:pt idx="685">
                  <c:v>94.45</c:v>
                </c:pt>
                <c:pt idx="686">
                  <c:v>96.18</c:v>
                </c:pt>
                <c:pt idx="687">
                  <c:v>94.45</c:v>
                </c:pt>
                <c:pt idx="688">
                  <c:v>96.18</c:v>
                </c:pt>
                <c:pt idx="689">
                  <c:v>94.45</c:v>
                </c:pt>
                <c:pt idx="690">
                  <c:v>96.18</c:v>
                </c:pt>
                <c:pt idx="691">
                  <c:v>94.45</c:v>
                </c:pt>
                <c:pt idx="692">
                  <c:v>96.18</c:v>
                </c:pt>
                <c:pt idx="693">
                  <c:v>94.45</c:v>
                </c:pt>
                <c:pt idx="694">
                  <c:v>96.18</c:v>
                </c:pt>
                <c:pt idx="695">
                  <c:v>94.45</c:v>
                </c:pt>
                <c:pt idx="696">
                  <c:v>96.18</c:v>
                </c:pt>
                <c:pt idx="697">
                  <c:v>94.45</c:v>
                </c:pt>
                <c:pt idx="698">
                  <c:v>96.18</c:v>
                </c:pt>
                <c:pt idx="699">
                  <c:v>94.45</c:v>
                </c:pt>
              </c:numCache>
            </c:numRef>
          </c:yVal>
          <c:smooth val="0"/>
          <c:extLst>
            <c:ext xmlns:c16="http://schemas.microsoft.com/office/drawing/2014/chart" uri="{C3380CC4-5D6E-409C-BE32-E72D297353CC}">
              <c16:uniqueId val="{00000007-BF93-4929-81F2-08648B4A5EED}"/>
            </c:ext>
          </c:extLst>
        </c:ser>
        <c:ser>
          <c:idx val="7"/>
          <c:order val="7"/>
          <c:tx>
            <c:v/>
          </c:tx>
          <c:spPr>
            <a:ln w="6350">
              <a:solidFill>
                <a:srgbClr val="000000"/>
              </a:solidFill>
              <a:prstDash val="solid"/>
            </a:ln>
            <a:effectLst/>
          </c:spPr>
          <c:marker>
            <c:symbol val="none"/>
          </c:marker>
          <c:xVal>
            <c:numLit>
              <c:formatCode>General</c:formatCode>
              <c:ptCount val="23"/>
              <c:pt idx="0">
                <c:v>2.9</c:v>
              </c:pt>
              <c:pt idx="1">
                <c:v>3.1</c:v>
              </c:pt>
              <c:pt idx="2">
                <c:v>3</c:v>
              </c:pt>
              <c:pt idx="3">
                <c:v>3</c:v>
              </c:pt>
              <c:pt idx="4">
                <c:v>2.75</c:v>
              </c:pt>
              <c:pt idx="5">
                <c:v>3.25</c:v>
              </c:pt>
              <c:pt idx="6">
                <c:v>3.25</c:v>
              </c:pt>
              <c:pt idx="7">
                <c:v>3.25</c:v>
              </c:pt>
              <c:pt idx="8">
                <c:v>3.25</c:v>
              </c:pt>
              <c:pt idx="9">
                <c:v>3.25</c:v>
              </c:pt>
              <c:pt idx="10">
                <c:v>3</c:v>
              </c:pt>
              <c:pt idx="11">
                <c:v>3</c:v>
              </c:pt>
              <c:pt idx="12">
                <c:v>3.1</c:v>
              </c:pt>
              <c:pt idx="13">
                <c:v>2.9</c:v>
              </c:pt>
              <c:pt idx="14">
                <c:v>3</c:v>
              </c:pt>
              <c:pt idx="15">
                <c:v>3</c:v>
              </c:pt>
              <c:pt idx="16">
                <c:v>2.75</c:v>
              </c:pt>
              <c:pt idx="17">
                <c:v>2.75</c:v>
              </c:pt>
              <c:pt idx="18">
                <c:v>2.75</c:v>
              </c:pt>
              <c:pt idx="19">
                <c:v>3.25</c:v>
              </c:pt>
              <c:pt idx="20">
                <c:v>2.75</c:v>
              </c:pt>
              <c:pt idx="21">
                <c:v>2.75</c:v>
              </c:pt>
              <c:pt idx="22">
                <c:v>2.75</c:v>
              </c:pt>
            </c:numLit>
          </c:xVal>
          <c:yVal>
            <c:numLit>
              <c:formatCode>General</c:formatCode>
              <c:ptCount val="23"/>
              <c:pt idx="0">
                <c:v>96.34</c:v>
              </c:pt>
              <c:pt idx="1">
                <c:v>96.34</c:v>
              </c:pt>
              <c:pt idx="2">
                <c:v>96.34</c:v>
              </c:pt>
              <c:pt idx="3">
                <c:v>96.18</c:v>
              </c:pt>
              <c:pt idx="4">
                <c:v>96.18</c:v>
              </c:pt>
              <c:pt idx="5">
                <c:v>96.18</c:v>
              </c:pt>
              <c:pt idx="6">
                <c:v>96.18</c:v>
              </c:pt>
              <c:pt idx="7">
                <c:v>95.04</c:v>
              </c:pt>
              <c:pt idx="8">
                <c:v>94.45</c:v>
              </c:pt>
              <c:pt idx="9">
                <c:v>94.45</c:v>
              </c:pt>
              <c:pt idx="10">
                <c:v>94.45</c:v>
              </c:pt>
              <c:pt idx="11">
                <c:v>94.44</c:v>
              </c:pt>
              <c:pt idx="12">
                <c:v>94.44</c:v>
              </c:pt>
              <c:pt idx="13">
                <c:v>94.44</c:v>
              </c:pt>
              <c:pt idx="14">
                <c:v>94.44</c:v>
              </c:pt>
              <c:pt idx="15">
                <c:v>94.45</c:v>
              </c:pt>
              <c:pt idx="16">
                <c:v>94.45</c:v>
              </c:pt>
              <c:pt idx="17">
                <c:v>94.45</c:v>
              </c:pt>
              <c:pt idx="18">
                <c:v>95.04</c:v>
              </c:pt>
              <c:pt idx="19">
                <c:v>95.04</c:v>
              </c:pt>
              <c:pt idx="20">
                <c:v>95.04</c:v>
              </c:pt>
              <c:pt idx="21">
                <c:v>96.18</c:v>
              </c:pt>
              <c:pt idx="22">
                <c:v>96.18</c:v>
              </c:pt>
            </c:numLit>
          </c:yVal>
          <c:smooth val="0"/>
          <c:extLst>
            <c:ext xmlns:c16="http://schemas.microsoft.com/office/drawing/2014/chart" uri="{C3380CC4-5D6E-409C-BE32-E72D297353CC}">
              <c16:uniqueId val="{00000008-BF93-4929-81F2-08648B4A5EED}"/>
            </c:ext>
          </c:extLst>
        </c:ser>
        <c:ser>
          <c:idx val="8"/>
          <c:order val="8"/>
          <c:tx>
            <c:v/>
          </c:tx>
          <c:spPr>
            <a:ln w="6350">
              <a:solidFill>
                <a:srgbClr val="A7DA74"/>
              </a:solidFill>
              <a:prstDash val="solid"/>
            </a:ln>
            <a:effectLst/>
          </c:spPr>
          <c:marker>
            <c:symbol val="none"/>
          </c:marker>
          <c:xVal>
            <c:numRef>
              <c:f>'Box Plots 5+'!xdata4</c:f>
              <c:numCache>
                <c:formatCode>General</c:formatCode>
                <c:ptCount val="700"/>
                <c:pt idx="0">
                  <c:v>4.25</c:v>
                </c:pt>
                <c:pt idx="1">
                  <c:v>4.2492846924177394</c:v>
                </c:pt>
                <c:pt idx="2">
                  <c:v>4.2485693848354789</c:v>
                </c:pt>
                <c:pt idx="3">
                  <c:v>4.2478540772532192</c:v>
                </c:pt>
                <c:pt idx="4">
                  <c:v>4.2471387696709586</c:v>
                </c:pt>
                <c:pt idx="5">
                  <c:v>4.246423462088698</c:v>
                </c:pt>
                <c:pt idx="6">
                  <c:v>4.2457081545064375</c:v>
                </c:pt>
                <c:pt idx="7">
                  <c:v>4.2449928469241769</c:v>
                </c:pt>
                <c:pt idx="8">
                  <c:v>4.2442775393419172</c:v>
                </c:pt>
                <c:pt idx="9">
                  <c:v>4.2435622317596566</c:v>
                </c:pt>
                <c:pt idx="10">
                  <c:v>4.2428469241773961</c:v>
                </c:pt>
                <c:pt idx="11">
                  <c:v>4.2421316165951355</c:v>
                </c:pt>
                <c:pt idx="12">
                  <c:v>4.2414163090128749</c:v>
                </c:pt>
                <c:pt idx="13">
                  <c:v>4.2407010014306152</c:v>
                </c:pt>
                <c:pt idx="14">
                  <c:v>4.2399856938483547</c:v>
                </c:pt>
                <c:pt idx="15">
                  <c:v>4.2392703862660941</c:v>
                </c:pt>
                <c:pt idx="16">
                  <c:v>4.2385550786838335</c:v>
                </c:pt>
                <c:pt idx="17">
                  <c:v>4.2378397711015729</c:v>
                </c:pt>
                <c:pt idx="18">
                  <c:v>4.2371244635193124</c:v>
                </c:pt>
                <c:pt idx="19">
                  <c:v>4.2364091559370527</c:v>
                </c:pt>
                <c:pt idx="20">
                  <c:v>4.2356938483547921</c:v>
                </c:pt>
                <c:pt idx="21">
                  <c:v>4.2349785407725316</c:v>
                </c:pt>
                <c:pt idx="22">
                  <c:v>4.234263233190271</c:v>
                </c:pt>
                <c:pt idx="23">
                  <c:v>4.2335479256080104</c:v>
                </c:pt>
                <c:pt idx="24">
                  <c:v>4.2328326180257507</c:v>
                </c:pt>
                <c:pt idx="25">
                  <c:v>4.2321173104434902</c:v>
                </c:pt>
                <c:pt idx="26">
                  <c:v>4.2314020028612296</c:v>
                </c:pt>
                <c:pt idx="27">
                  <c:v>4.230686695278969</c:v>
                </c:pt>
                <c:pt idx="28">
                  <c:v>4.2299713876967084</c:v>
                </c:pt>
                <c:pt idx="29">
                  <c:v>4.2292560801144488</c:v>
                </c:pt>
                <c:pt idx="30">
                  <c:v>4.2285407725321882</c:v>
                </c:pt>
                <c:pt idx="31">
                  <c:v>4.2278254649499276</c:v>
                </c:pt>
                <c:pt idx="32">
                  <c:v>4.227110157367667</c:v>
                </c:pt>
                <c:pt idx="33">
                  <c:v>4.2263948497854065</c:v>
                </c:pt>
                <c:pt idx="34">
                  <c:v>4.2256795422031468</c:v>
                </c:pt>
                <c:pt idx="35">
                  <c:v>4.2249642346208862</c:v>
                </c:pt>
                <c:pt idx="36">
                  <c:v>4.2242489270386256</c:v>
                </c:pt>
                <c:pt idx="37">
                  <c:v>4.2235336194563651</c:v>
                </c:pt>
                <c:pt idx="38">
                  <c:v>4.2228183118741045</c:v>
                </c:pt>
                <c:pt idx="39">
                  <c:v>4.2221030042918448</c:v>
                </c:pt>
                <c:pt idx="40">
                  <c:v>4.2213876967095842</c:v>
                </c:pt>
                <c:pt idx="41">
                  <c:v>4.2206723891273237</c:v>
                </c:pt>
                <c:pt idx="42">
                  <c:v>4.2199570815450631</c:v>
                </c:pt>
                <c:pt idx="43">
                  <c:v>4.2192417739628025</c:v>
                </c:pt>
                <c:pt idx="44">
                  <c:v>4.218526466380542</c:v>
                </c:pt>
                <c:pt idx="45">
                  <c:v>4.2178111587982823</c:v>
                </c:pt>
                <c:pt idx="46">
                  <c:v>4.2170958512160217</c:v>
                </c:pt>
                <c:pt idx="47">
                  <c:v>4.2163805436337611</c:v>
                </c:pt>
                <c:pt idx="48">
                  <c:v>4.2156652360515006</c:v>
                </c:pt>
                <c:pt idx="49">
                  <c:v>4.21494992846924</c:v>
                </c:pt>
                <c:pt idx="50">
                  <c:v>4.2142346208869803</c:v>
                </c:pt>
                <c:pt idx="51">
                  <c:v>4.2135193133047197</c:v>
                </c:pt>
                <c:pt idx="52">
                  <c:v>4.2128040057224592</c:v>
                </c:pt>
                <c:pt idx="53">
                  <c:v>4.2120886981401986</c:v>
                </c:pt>
                <c:pt idx="54">
                  <c:v>4.211373390557938</c:v>
                </c:pt>
                <c:pt idx="55">
                  <c:v>4.2106580829756783</c:v>
                </c:pt>
                <c:pt idx="56">
                  <c:v>4.2099427753934178</c:v>
                </c:pt>
                <c:pt idx="57">
                  <c:v>4.2092274678111572</c:v>
                </c:pt>
                <c:pt idx="58">
                  <c:v>4.2085121602288966</c:v>
                </c:pt>
                <c:pt idx="59">
                  <c:v>4.2077968526466361</c:v>
                </c:pt>
                <c:pt idx="60">
                  <c:v>4.2070815450643764</c:v>
                </c:pt>
                <c:pt idx="61">
                  <c:v>4.2063662374821158</c:v>
                </c:pt>
                <c:pt idx="62">
                  <c:v>4.2056509298998552</c:v>
                </c:pt>
                <c:pt idx="63">
                  <c:v>4.2049356223175947</c:v>
                </c:pt>
                <c:pt idx="64">
                  <c:v>4.2042203147353341</c:v>
                </c:pt>
                <c:pt idx="65">
                  <c:v>4.2035050071530744</c:v>
                </c:pt>
                <c:pt idx="66">
                  <c:v>4.2027896995708138</c:v>
                </c:pt>
                <c:pt idx="67">
                  <c:v>4.2020743919885533</c:v>
                </c:pt>
                <c:pt idx="68">
                  <c:v>4.2013590844062927</c:v>
                </c:pt>
                <c:pt idx="69">
                  <c:v>4.2006437768240321</c:v>
                </c:pt>
                <c:pt idx="70">
                  <c:v>4.1999284692417724</c:v>
                </c:pt>
                <c:pt idx="71">
                  <c:v>4.1992131616595119</c:v>
                </c:pt>
                <c:pt idx="72">
                  <c:v>4.1984978540772513</c:v>
                </c:pt>
                <c:pt idx="73">
                  <c:v>4.1977825464949907</c:v>
                </c:pt>
                <c:pt idx="74">
                  <c:v>4.1970672389127301</c:v>
                </c:pt>
                <c:pt idx="75">
                  <c:v>4.1963519313304696</c:v>
                </c:pt>
                <c:pt idx="76">
                  <c:v>4.1956366237482099</c:v>
                </c:pt>
                <c:pt idx="77">
                  <c:v>4.1949213161659493</c:v>
                </c:pt>
                <c:pt idx="78">
                  <c:v>4.1942060085836887</c:v>
                </c:pt>
                <c:pt idx="79">
                  <c:v>4.1934907010014282</c:v>
                </c:pt>
                <c:pt idx="80">
                  <c:v>4.1927753934191676</c:v>
                </c:pt>
                <c:pt idx="81">
                  <c:v>4.1920600858369079</c:v>
                </c:pt>
                <c:pt idx="82">
                  <c:v>4.1913447782546474</c:v>
                </c:pt>
                <c:pt idx="83">
                  <c:v>4.1906294706723868</c:v>
                </c:pt>
                <c:pt idx="84">
                  <c:v>4.1899141630901262</c:v>
                </c:pt>
                <c:pt idx="85">
                  <c:v>4.1891988555078656</c:v>
                </c:pt>
                <c:pt idx="86">
                  <c:v>4.188483547925606</c:v>
                </c:pt>
                <c:pt idx="87">
                  <c:v>4.1877682403433454</c:v>
                </c:pt>
                <c:pt idx="88">
                  <c:v>4.1870529327610848</c:v>
                </c:pt>
                <c:pt idx="89">
                  <c:v>4.1863376251788242</c:v>
                </c:pt>
                <c:pt idx="90">
                  <c:v>4.1856223175965637</c:v>
                </c:pt>
                <c:pt idx="91">
                  <c:v>4.184907010014304</c:v>
                </c:pt>
                <c:pt idx="92">
                  <c:v>4.1841917024320434</c:v>
                </c:pt>
                <c:pt idx="93">
                  <c:v>4.1834763948497828</c:v>
                </c:pt>
                <c:pt idx="94">
                  <c:v>4.1827610872675223</c:v>
                </c:pt>
                <c:pt idx="95">
                  <c:v>4.1820457796852617</c:v>
                </c:pt>
                <c:pt idx="96">
                  <c:v>4.181330472103002</c:v>
                </c:pt>
                <c:pt idx="97">
                  <c:v>4.1806151645207414</c:v>
                </c:pt>
                <c:pt idx="98">
                  <c:v>4.1798998569384809</c:v>
                </c:pt>
                <c:pt idx="99">
                  <c:v>4.1791845493562203</c:v>
                </c:pt>
                <c:pt idx="100">
                  <c:v>4.1784692417739597</c:v>
                </c:pt>
                <c:pt idx="101">
                  <c:v>4.1777539341916992</c:v>
                </c:pt>
                <c:pt idx="102">
                  <c:v>4.1770386266094395</c:v>
                </c:pt>
                <c:pt idx="103">
                  <c:v>4.1763233190271789</c:v>
                </c:pt>
                <c:pt idx="104">
                  <c:v>4.1756080114449183</c:v>
                </c:pt>
                <c:pt idx="105">
                  <c:v>4.1748927038626578</c:v>
                </c:pt>
                <c:pt idx="106">
                  <c:v>4.1741773962803972</c:v>
                </c:pt>
                <c:pt idx="107">
                  <c:v>4.1734620886981375</c:v>
                </c:pt>
                <c:pt idx="108">
                  <c:v>4.1727467811158769</c:v>
                </c:pt>
                <c:pt idx="109">
                  <c:v>4.1720314735336164</c:v>
                </c:pt>
                <c:pt idx="110">
                  <c:v>4.1713161659513558</c:v>
                </c:pt>
                <c:pt idx="111">
                  <c:v>4.1706008583690952</c:v>
                </c:pt>
                <c:pt idx="112">
                  <c:v>4.1698855507868355</c:v>
                </c:pt>
                <c:pt idx="113">
                  <c:v>4.169170243204575</c:v>
                </c:pt>
                <c:pt idx="114">
                  <c:v>4.1684549356223144</c:v>
                </c:pt>
                <c:pt idx="115">
                  <c:v>4.1677396280400538</c:v>
                </c:pt>
                <c:pt idx="116">
                  <c:v>4.1670243204577933</c:v>
                </c:pt>
                <c:pt idx="117">
                  <c:v>4.1663090128755336</c:v>
                </c:pt>
                <c:pt idx="118">
                  <c:v>4.165593705293273</c:v>
                </c:pt>
                <c:pt idx="119">
                  <c:v>4.1648783977110124</c:v>
                </c:pt>
                <c:pt idx="120">
                  <c:v>4.1641630901287519</c:v>
                </c:pt>
                <c:pt idx="121">
                  <c:v>4.1634477825464913</c:v>
                </c:pt>
                <c:pt idx="122">
                  <c:v>4.1627324749642316</c:v>
                </c:pt>
                <c:pt idx="123">
                  <c:v>4.162017167381971</c:v>
                </c:pt>
                <c:pt idx="124">
                  <c:v>4.1613018597997105</c:v>
                </c:pt>
                <c:pt idx="125">
                  <c:v>4.1605865522174499</c:v>
                </c:pt>
                <c:pt idx="126">
                  <c:v>4.1598712446351893</c:v>
                </c:pt>
                <c:pt idx="127">
                  <c:v>4.1591559370529296</c:v>
                </c:pt>
                <c:pt idx="128">
                  <c:v>4.1584406294706691</c:v>
                </c:pt>
                <c:pt idx="129">
                  <c:v>4.1577253218884085</c:v>
                </c:pt>
                <c:pt idx="130">
                  <c:v>4.1570100143061479</c:v>
                </c:pt>
                <c:pt idx="131">
                  <c:v>4.1562947067238873</c:v>
                </c:pt>
                <c:pt idx="132">
                  <c:v>4.1555793991416268</c:v>
                </c:pt>
                <c:pt idx="133">
                  <c:v>4.1548640915593671</c:v>
                </c:pt>
                <c:pt idx="134">
                  <c:v>4.1541487839771065</c:v>
                </c:pt>
                <c:pt idx="135">
                  <c:v>4.1534334763948459</c:v>
                </c:pt>
                <c:pt idx="136">
                  <c:v>4.1527181688125854</c:v>
                </c:pt>
                <c:pt idx="137">
                  <c:v>4.1520028612303248</c:v>
                </c:pt>
                <c:pt idx="138">
                  <c:v>4.1512875536480651</c:v>
                </c:pt>
                <c:pt idx="139">
                  <c:v>4.1505722460658045</c:v>
                </c:pt>
                <c:pt idx="140">
                  <c:v>4.149856938483544</c:v>
                </c:pt>
                <c:pt idx="141">
                  <c:v>4.1491416309012834</c:v>
                </c:pt>
                <c:pt idx="142">
                  <c:v>4.1484263233190228</c:v>
                </c:pt>
                <c:pt idx="143">
                  <c:v>4.1477110157367632</c:v>
                </c:pt>
                <c:pt idx="144">
                  <c:v>4.1469957081545026</c:v>
                </c:pt>
                <c:pt idx="145">
                  <c:v>4.146280400572242</c:v>
                </c:pt>
                <c:pt idx="146">
                  <c:v>4.1455650929899814</c:v>
                </c:pt>
                <c:pt idx="147">
                  <c:v>4.1448497854077209</c:v>
                </c:pt>
                <c:pt idx="148">
                  <c:v>4.1441344778254612</c:v>
                </c:pt>
                <c:pt idx="149">
                  <c:v>4.1434191702432006</c:v>
                </c:pt>
                <c:pt idx="150">
                  <c:v>4.14270386266094</c:v>
                </c:pt>
                <c:pt idx="151">
                  <c:v>4.1419885550786795</c:v>
                </c:pt>
                <c:pt idx="152">
                  <c:v>4.1412732474964189</c:v>
                </c:pt>
                <c:pt idx="153">
                  <c:v>4.1405579399141592</c:v>
                </c:pt>
                <c:pt idx="154">
                  <c:v>4.1398426323318986</c:v>
                </c:pt>
                <c:pt idx="155">
                  <c:v>4.1391273247496381</c:v>
                </c:pt>
                <c:pt idx="156">
                  <c:v>4.1384120171673775</c:v>
                </c:pt>
                <c:pt idx="157">
                  <c:v>4.1376967095851169</c:v>
                </c:pt>
                <c:pt idx="158">
                  <c:v>4.1369814020028564</c:v>
                </c:pt>
                <c:pt idx="159">
                  <c:v>4.1362660944205967</c:v>
                </c:pt>
                <c:pt idx="160">
                  <c:v>4.1355507868383361</c:v>
                </c:pt>
                <c:pt idx="161">
                  <c:v>4.1348354792560755</c:v>
                </c:pt>
                <c:pt idx="162">
                  <c:v>4.134120171673815</c:v>
                </c:pt>
                <c:pt idx="163">
                  <c:v>4.1334048640915544</c:v>
                </c:pt>
                <c:pt idx="164">
                  <c:v>4.1326895565092947</c:v>
                </c:pt>
                <c:pt idx="165">
                  <c:v>4.1319742489270341</c:v>
                </c:pt>
                <c:pt idx="166">
                  <c:v>4.1312589413447736</c:v>
                </c:pt>
                <c:pt idx="167">
                  <c:v>4.130543633762513</c:v>
                </c:pt>
                <c:pt idx="168">
                  <c:v>4.1298283261802524</c:v>
                </c:pt>
                <c:pt idx="169">
                  <c:v>4.1291130185979927</c:v>
                </c:pt>
                <c:pt idx="170">
                  <c:v>4.1283977110157322</c:v>
                </c:pt>
                <c:pt idx="171">
                  <c:v>4.1276824034334716</c:v>
                </c:pt>
                <c:pt idx="172">
                  <c:v>4.126967095851211</c:v>
                </c:pt>
                <c:pt idx="173">
                  <c:v>4.1262517882689504</c:v>
                </c:pt>
                <c:pt idx="174">
                  <c:v>4.1255364806866908</c:v>
                </c:pt>
                <c:pt idx="175">
                  <c:v>4.1248211731044302</c:v>
                </c:pt>
                <c:pt idx="176">
                  <c:v>4.1241058655221696</c:v>
                </c:pt>
                <c:pt idx="177">
                  <c:v>4.1233905579399091</c:v>
                </c:pt>
                <c:pt idx="178">
                  <c:v>4.1226752503576485</c:v>
                </c:pt>
                <c:pt idx="179">
                  <c:v>4.1219599427753888</c:v>
                </c:pt>
                <c:pt idx="180">
                  <c:v>4.1212446351931282</c:v>
                </c:pt>
                <c:pt idx="181">
                  <c:v>4.1205293276108677</c:v>
                </c:pt>
                <c:pt idx="182">
                  <c:v>4.1198140200286071</c:v>
                </c:pt>
                <c:pt idx="183">
                  <c:v>4.1190987124463465</c:v>
                </c:pt>
                <c:pt idx="184">
                  <c:v>4.1183834048640868</c:v>
                </c:pt>
                <c:pt idx="185">
                  <c:v>4.1176680972818263</c:v>
                </c:pt>
                <c:pt idx="186">
                  <c:v>4.1169527896995657</c:v>
                </c:pt>
                <c:pt idx="187">
                  <c:v>4.1162374821173051</c:v>
                </c:pt>
                <c:pt idx="188">
                  <c:v>4.1155221745350445</c:v>
                </c:pt>
                <c:pt idx="189">
                  <c:v>4.114806866952784</c:v>
                </c:pt>
                <c:pt idx="190">
                  <c:v>4.1140915593705243</c:v>
                </c:pt>
                <c:pt idx="191">
                  <c:v>4.1133762517882637</c:v>
                </c:pt>
                <c:pt idx="192">
                  <c:v>4.1126609442060031</c:v>
                </c:pt>
                <c:pt idx="193">
                  <c:v>4.1119456366237426</c:v>
                </c:pt>
                <c:pt idx="194">
                  <c:v>4.111230329041482</c:v>
                </c:pt>
                <c:pt idx="195">
                  <c:v>4.1105150214592223</c:v>
                </c:pt>
                <c:pt idx="196">
                  <c:v>4.1097997138769617</c:v>
                </c:pt>
                <c:pt idx="197">
                  <c:v>4.1090844062947012</c:v>
                </c:pt>
                <c:pt idx="198">
                  <c:v>4.1083690987124406</c:v>
                </c:pt>
                <c:pt idx="199">
                  <c:v>4.10765379113018</c:v>
                </c:pt>
                <c:pt idx="200">
                  <c:v>4.1069384835479203</c:v>
                </c:pt>
                <c:pt idx="201">
                  <c:v>4.1062231759656598</c:v>
                </c:pt>
                <c:pt idx="202">
                  <c:v>4.1055078683833992</c:v>
                </c:pt>
                <c:pt idx="203">
                  <c:v>4.1047925608011386</c:v>
                </c:pt>
                <c:pt idx="204">
                  <c:v>4.1040772532188781</c:v>
                </c:pt>
                <c:pt idx="205">
                  <c:v>4.1033619456366184</c:v>
                </c:pt>
                <c:pt idx="206">
                  <c:v>4.1026466380543578</c:v>
                </c:pt>
                <c:pt idx="207">
                  <c:v>4.1019313304720972</c:v>
                </c:pt>
                <c:pt idx="208">
                  <c:v>4.1012160228898367</c:v>
                </c:pt>
                <c:pt idx="209">
                  <c:v>4.1005007153075761</c:v>
                </c:pt>
                <c:pt idx="210">
                  <c:v>4.0997854077253164</c:v>
                </c:pt>
                <c:pt idx="211">
                  <c:v>4.0990701001430558</c:v>
                </c:pt>
                <c:pt idx="212">
                  <c:v>4.0983547925607953</c:v>
                </c:pt>
                <c:pt idx="213">
                  <c:v>4.0976394849785347</c:v>
                </c:pt>
                <c:pt idx="214">
                  <c:v>4.0969241773962741</c:v>
                </c:pt>
                <c:pt idx="215">
                  <c:v>4.0962088698140136</c:v>
                </c:pt>
                <c:pt idx="216">
                  <c:v>4.0954935622317539</c:v>
                </c:pt>
                <c:pt idx="217">
                  <c:v>4.0947782546494933</c:v>
                </c:pt>
                <c:pt idx="218">
                  <c:v>4.0940629470672327</c:v>
                </c:pt>
                <c:pt idx="219">
                  <c:v>4.0933476394849722</c:v>
                </c:pt>
                <c:pt idx="220">
                  <c:v>4.0926323319027116</c:v>
                </c:pt>
                <c:pt idx="221">
                  <c:v>4.0919170243204519</c:v>
                </c:pt>
                <c:pt idx="222">
                  <c:v>4.0912017167381913</c:v>
                </c:pt>
                <c:pt idx="223">
                  <c:v>4.0904864091559308</c:v>
                </c:pt>
                <c:pt idx="224">
                  <c:v>4.0897711015736702</c:v>
                </c:pt>
                <c:pt idx="225">
                  <c:v>4.0890557939914096</c:v>
                </c:pt>
                <c:pt idx="226">
                  <c:v>4.0883404864091499</c:v>
                </c:pt>
                <c:pt idx="227">
                  <c:v>4.0876251788268894</c:v>
                </c:pt>
                <c:pt idx="228">
                  <c:v>4.0869098712446288</c:v>
                </c:pt>
                <c:pt idx="229">
                  <c:v>4.0861945636623682</c:v>
                </c:pt>
                <c:pt idx="230">
                  <c:v>4.0854792560801076</c:v>
                </c:pt>
                <c:pt idx="231">
                  <c:v>4.084763948497848</c:v>
                </c:pt>
                <c:pt idx="232">
                  <c:v>4.0840486409155874</c:v>
                </c:pt>
                <c:pt idx="233">
                  <c:v>4.0833333333333268</c:v>
                </c:pt>
                <c:pt idx="234">
                  <c:v>4.0826180257510662</c:v>
                </c:pt>
                <c:pt idx="235">
                  <c:v>4.0819027181688057</c:v>
                </c:pt>
                <c:pt idx="236">
                  <c:v>4.081187410586546</c:v>
                </c:pt>
                <c:pt idx="237">
                  <c:v>4.0804721030042854</c:v>
                </c:pt>
                <c:pt idx="238">
                  <c:v>4.0797567954220249</c:v>
                </c:pt>
                <c:pt idx="239">
                  <c:v>4.0790414878397643</c:v>
                </c:pt>
                <c:pt idx="240">
                  <c:v>4.0783261802575037</c:v>
                </c:pt>
                <c:pt idx="241">
                  <c:v>4.077610872675244</c:v>
                </c:pt>
                <c:pt idx="242">
                  <c:v>4.0768955650929835</c:v>
                </c:pt>
                <c:pt idx="243">
                  <c:v>4.0761802575107229</c:v>
                </c:pt>
                <c:pt idx="244">
                  <c:v>4.0754649499284623</c:v>
                </c:pt>
                <c:pt idx="245">
                  <c:v>4.0747496423462017</c:v>
                </c:pt>
                <c:pt idx="246">
                  <c:v>4.0740343347639412</c:v>
                </c:pt>
                <c:pt idx="247">
                  <c:v>4.0733190271816815</c:v>
                </c:pt>
                <c:pt idx="248">
                  <c:v>4.0726037195994209</c:v>
                </c:pt>
                <c:pt idx="249">
                  <c:v>4.0718884120171603</c:v>
                </c:pt>
                <c:pt idx="250">
                  <c:v>4.0711731044348998</c:v>
                </c:pt>
                <c:pt idx="251">
                  <c:v>4.0704577968526392</c:v>
                </c:pt>
                <c:pt idx="252">
                  <c:v>4.0697424892703795</c:v>
                </c:pt>
                <c:pt idx="253">
                  <c:v>4.0690271816881189</c:v>
                </c:pt>
                <c:pt idx="254">
                  <c:v>4.0683118741058584</c:v>
                </c:pt>
                <c:pt idx="255">
                  <c:v>4.0675965665235978</c:v>
                </c:pt>
                <c:pt idx="256">
                  <c:v>4.0668812589413372</c:v>
                </c:pt>
                <c:pt idx="257">
                  <c:v>4.0661659513590775</c:v>
                </c:pt>
                <c:pt idx="258">
                  <c:v>4.065450643776817</c:v>
                </c:pt>
                <c:pt idx="259">
                  <c:v>4.0647353361945564</c:v>
                </c:pt>
                <c:pt idx="260">
                  <c:v>4.0640200286122958</c:v>
                </c:pt>
                <c:pt idx="261">
                  <c:v>4.0633047210300353</c:v>
                </c:pt>
                <c:pt idx="262">
                  <c:v>4.0625894134477756</c:v>
                </c:pt>
                <c:pt idx="263">
                  <c:v>4.061874105865515</c:v>
                </c:pt>
                <c:pt idx="264">
                  <c:v>4.0611587982832544</c:v>
                </c:pt>
                <c:pt idx="265">
                  <c:v>4.0604434907009939</c:v>
                </c:pt>
                <c:pt idx="266">
                  <c:v>4.0597281831187333</c:v>
                </c:pt>
                <c:pt idx="267">
                  <c:v>4.0590128755364736</c:v>
                </c:pt>
                <c:pt idx="268">
                  <c:v>4.058297567954213</c:v>
                </c:pt>
                <c:pt idx="269">
                  <c:v>4.0575822603719525</c:v>
                </c:pt>
                <c:pt idx="270">
                  <c:v>4.0568669527896919</c:v>
                </c:pt>
                <c:pt idx="271">
                  <c:v>4.0561516452074313</c:v>
                </c:pt>
                <c:pt idx="272">
                  <c:v>4.0554363376251708</c:v>
                </c:pt>
                <c:pt idx="273">
                  <c:v>4.0547210300429111</c:v>
                </c:pt>
                <c:pt idx="274">
                  <c:v>4.0540057224606505</c:v>
                </c:pt>
                <c:pt idx="275">
                  <c:v>4.0532904148783899</c:v>
                </c:pt>
                <c:pt idx="276">
                  <c:v>4.0525751072961294</c:v>
                </c:pt>
                <c:pt idx="277">
                  <c:v>4.0518597997138688</c:v>
                </c:pt>
                <c:pt idx="278">
                  <c:v>4.0511444921316091</c:v>
                </c:pt>
                <c:pt idx="279">
                  <c:v>4.0504291845493485</c:v>
                </c:pt>
                <c:pt idx="280">
                  <c:v>4.049713876967088</c:v>
                </c:pt>
                <c:pt idx="281">
                  <c:v>4.0489985693848274</c:v>
                </c:pt>
                <c:pt idx="282">
                  <c:v>4.0482832618025668</c:v>
                </c:pt>
                <c:pt idx="283">
                  <c:v>4.0475679542203071</c:v>
                </c:pt>
                <c:pt idx="284">
                  <c:v>4.0468526466380466</c:v>
                </c:pt>
                <c:pt idx="285">
                  <c:v>4.046137339055786</c:v>
                </c:pt>
                <c:pt idx="286">
                  <c:v>4.0454220314735254</c:v>
                </c:pt>
                <c:pt idx="287">
                  <c:v>4.0447067238912648</c:v>
                </c:pt>
                <c:pt idx="288">
                  <c:v>4.0439914163090052</c:v>
                </c:pt>
                <c:pt idx="289">
                  <c:v>4.0432761087267446</c:v>
                </c:pt>
                <c:pt idx="290">
                  <c:v>4.042560801144484</c:v>
                </c:pt>
                <c:pt idx="291">
                  <c:v>4.0418454935622234</c:v>
                </c:pt>
                <c:pt idx="292">
                  <c:v>4.0411301859799629</c:v>
                </c:pt>
                <c:pt idx="293">
                  <c:v>4.0404148783977032</c:v>
                </c:pt>
                <c:pt idx="294">
                  <c:v>4.0396995708154426</c:v>
                </c:pt>
                <c:pt idx="295">
                  <c:v>4.038984263233182</c:v>
                </c:pt>
                <c:pt idx="296">
                  <c:v>4.0382689556509215</c:v>
                </c:pt>
                <c:pt idx="297">
                  <c:v>4.0375536480686609</c:v>
                </c:pt>
                <c:pt idx="298">
                  <c:v>4.0368383404864012</c:v>
                </c:pt>
                <c:pt idx="299">
                  <c:v>4.0361230329041407</c:v>
                </c:pt>
                <c:pt idx="300">
                  <c:v>4.0354077253218801</c:v>
                </c:pt>
                <c:pt idx="301">
                  <c:v>4.0346924177396195</c:v>
                </c:pt>
                <c:pt idx="302">
                  <c:v>4.0339771101573589</c:v>
                </c:pt>
                <c:pt idx="303">
                  <c:v>4.0332618025750984</c:v>
                </c:pt>
                <c:pt idx="304">
                  <c:v>4.0325464949928387</c:v>
                </c:pt>
                <c:pt idx="305">
                  <c:v>4.0318311874105781</c:v>
                </c:pt>
                <c:pt idx="306">
                  <c:v>4.0311158798283175</c:v>
                </c:pt>
                <c:pt idx="307">
                  <c:v>4.030400572246057</c:v>
                </c:pt>
                <c:pt idx="308">
                  <c:v>4.0296852646637964</c:v>
                </c:pt>
                <c:pt idx="309">
                  <c:v>4.0289699570815367</c:v>
                </c:pt>
                <c:pt idx="310">
                  <c:v>4.0282546494992761</c:v>
                </c:pt>
                <c:pt idx="311">
                  <c:v>4.0275393419170156</c:v>
                </c:pt>
                <c:pt idx="312">
                  <c:v>4.026824034334755</c:v>
                </c:pt>
                <c:pt idx="313">
                  <c:v>4.0261087267524944</c:v>
                </c:pt>
                <c:pt idx="314">
                  <c:v>4.0253934191702347</c:v>
                </c:pt>
                <c:pt idx="315">
                  <c:v>4.0246781115879742</c:v>
                </c:pt>
                <c:pt idx="316">
                  <c:v>4.0239628040057136</c:v>
                </c:pt>
                <c:pt idx="317">
                  <c:v>4.023247496423453</c:v>
                </c:pt>
                <c:pt idx="318">
                  <c:v>4.0225321888411925</c:v>
                </c:pt>
                <c:pt idx="319">
                  <c:v>4.0218168812589328</c:v>
                </c:pt>
                <c:pt idx="320">
                  <c:v>4.0211015736766722</c:v>
                </c:pt>
                <c:pt idx="321">
                  <c:v>4.0203862660944116</c:v>
                </c:pt>
                <c:pt idx="322">
                  <c:v>4.0196709585121511</c:v>
                </c:pt>
                <c:pt idx="323">
                  <c:v>4.0189556509298905</c:v>
                </c:pt>
                <c:pt idx="324">
                  <c:v>4.0182403433476308</c:v>
                </c:pt>
                <c:pt idx="325">
                  <c:v>4.0175250357653702</c:v>
                </c:pt>
                <c:pt idx="326">
                  <c:v>4.0168097281831097</c:v>
                </c:pt>
                <c:pt idx="327">
                  <c:v>4.0160944206008491</c:v>
                </c:pt>
                <c:pt idx="328">
                  <c:v>4.0153791130185885</c:v>
                </c:pt>
                <c:pt idx="329">
                  <c:v>4.0146638054363279</c:v>
                </c:pt>
                <c:pt idx="330">
                  <c:v>4.0139484978540683</c:v>
                </c:pt>
                <c:pt idx="331">
                  <c:v>4.0132331902718077</c:v>
                </c:pt>
                <c:pt idx="332">
                  <c:v>4.0125178826895471</c:v>
                </c:pt>
                <c:pt idx="333">
                  <c:v>4.0118025751072866</c:v>
                </c:pt>
                <c:pt idx="334">
                  <c:v>4.011087267525026</c:v>
                </c:pt>
                <c:pt idx="335">
                  <c:v>4.0103719599427663</c:v>
                </c:pt>
                <c:pt idx="336">
                  <c:v>4.0096566523605057</c:v>
                </c:pt>
                <c:pt idx="337">
                  <c:v>4.0089413447782452</c:v>
                </c:pt>
                <c:pt idx="338">
                  <c:v>4.0082260371959846</c:v>
                </c:pt>
                <c:pt idx="339">
                  <c:v>4.007510729613724</c:v>
                </c:pt>
                <c:pt idx="340">
                  <c:v>4.0067954220314643</c:v>
                </c:pt>
                <c:pt idx="341">
                  <c:v>4.0060801144492038</c:v>
                </c:pt>
                <c:pt idx="342">
                  <c:v>4.0053648068669432</c:v>
                </c:pt>
                <c:pt idx="343">
                  <c:v>4.0046494992846826</c:v>
                </c:pt>
                <c:pt idx="344">
                  <c:v>4.003934191702422</c:v>
                </c:pt>
                <c:pt idx="345">
                  <c:v>4.0032188841201624</c:v>
                </c:pt>
                <c:pt idx="346">
                  <c:v>4.0025035765379018</c:v>
                </c:pt>
                <c:pt idx="347">
                  <c:v>4.0017882689556412</c:v>
                </c:pt>
                <c:pt idx="348">
                  <c:v>4.0010729613733806</c:v>
                </c:pt>
                <c:pt idx="349">
                  <c:v>4.0003576537911201</c:v>
                </c:pt>
                <c:pt idx="350">
                  <c:v>3.9996423462088599</c:v>
                </c:pt>
                <c:pt idx="351">
                  <c:v>3.9989270386265998</c:v>
                </c:pt>
                <c:pt idx="352">
                  <c:v>3.9982117310443392</c:v>
                </c:pt>
                <c:pt idx="353">
                  <c:v>3.9974964234620787</c:v>
                </c:pt>
                <c:pt idx="354">
                  <c:v>3.9967811158798185</c:v>
                </c:pt>
                <c:pt idx="355">
                  <c:v>3.996065808297558</c:v>
                </c:pt>
                <c:pt idx="356">
                  <c:v>3.9953505007152974</c:v>
                </c:pt>
                <c:pt idx="357">
                  <c:v>3.9946351931330373</c:v>
                </c:pt>
                <c:pt idx="358">
                  <c:v>3.9939198855507767</c:v>
                </c:pt>
                <c:pt idx="359">
                  <c:v>3.9932045779685166</c:v>
                </c:pt>
                <c:pt idx="360">
                  <c:v>3.992489270386256</c:v>
                </c:pt>
                <c:pt idx="361">
                  <c:v>3.9917739628039954</c:v>
                </c:pt>
                <c:pt idx="362">
                  <c:v>3.9910586552217353</c:v>
                </c:pt>
                <c:pt idx="363">
                  <c:v>3.9903433476394747</c:v>
                </c:pt>
                <c:pt idx="364">
                  <c:v>3.9896280400572142</c:v>
                </c:pt>
                <c:pt idx="365">
                  <c:v>3.988912732474954</c:v>
                </c:pt>
                <c:pt idx="366">
                  <c:v>3.9881974248926935</c:v>
                </c:pt>
                <c:pt idx="367">
                  <c:v>3.9874821173104333</c:v>
                </c:pt>
                <c:pt idx="368">
                  <c:v>3.9867668097281728</c:v>
                </c:pt>
                <c:pt idx="369">
                  <c:v>3.9860515021459122</c:v>
                </c:pt>
                <c:pt idx="370">
                  <c:v>3.9853361945636521</c:v>
                </c:pt>
                <c:pt idx="371">
                  <c:v>3.9846208869813915</c:v>
                </c:pt>
                <c:pt idx="372">
                  <c:v>3.9839055793991314</c:v>
                </c:pt>
                <c:pt idx="373">
                  <c:v>3.9831902718168708</c:v>
                </c:pt>
                <c:pt idx="374">
                  <c:v>3.9824749642346102</c:v>
                </c:pt>
                <c:pt idx="375">
                  <c:v>3.9817596566523501</c:v>
                </c:pt>
                <c:pt idx="376">
                  <c:v>3.9810443490700895</c:v>
                </c:pt>
                <c:pt idx="377">
                  <c:v>3.9803290414878294</c:v>
                </c:pt>
                <c:pt idx="378">
                  <c:v>3.9796137339055688</c:v>
                </c:pt>
                <c:pt idx="379">
                  <c:v>3.9788984263233083</c:v>
                </c:pt>
                <c:pt idx="380">
                  <c:v>3.9781831187410481</c:v>
                </c:pt>
                <c:pt idx="381">
                  <c:v>3.9774678111587876</c:v>
                </c:pt>
                <c:pt idx="382">
                  <c:v>3.9767525035765274</c:v>
                </c:pt>
                <c:pt idx="383">
                  <c:v>3.9760371959942669</c:v>
                </c:pt>
                <c:pt idx="384">
                  <c:v>3.9753218884120063</c:v>
                </c:pt>
                <c:pt idx="385">
                  <c:v>3.9746065808297462</c:v>
                </c:pt>
                <c:pt idx="386">
                  <c:v>3.9738912732474856</c:v>
                </c:pt>
                <c:pt idx="387">
                  <c:v>3.973175965665225</c:v>
                </c:pt>
                <c:pt idx="388">
                  <c:v>3.9724606580829649</c:v>
                </c:pt>
                <c:pt idx="389">
                  <c:v>3.9717453505007043</c:v>
                </c:pt>
                <c:pt idx="390">
                  <c:v>3.9710300429184437</c:v>
                </c:pt>
                <c:pt idx="391">
                  <c:v>3.9703147353361836</c:v>
                </c:pt>
                <c:pt idx="392">
                  <c:v>3.969599427753923</c:v>
                </c:pt>
                <c:pt idx="393">
                  <c:v>3.9688841201716629</c:v>
                </c:pt>
                <c:pt idx="394">
                  <c:v>3.9681688125894023</c:v>
                </c:pt>
                <c:pt idx="395">
                  <c:v>3.9674535050071418</c:v>
                </c:pt>
                <c:pt idx="396">
                  <c:v>3.9667381974248817</c:v>
                </c:pt>
                <c:pt idx="397">
                  <c:v>3.9660228898426211</c:v>
                </c:pt>
                <c:pt idx="398">
                  <c:v>3.965307582260361</c:v>
                </c:pt>
                <c:pt idx="399">
                  <c:v>3.9645922746781004</c:v>
                </c:pt>
                <c:pt idx="400">
                  <c:v>3.9638769670958398</c:v>
                </c:pt>
                <c:pt idx="401">
                  <c:v>3.9631616595135797</c:v>
                </c:pt>
                <c:pt idx="402">
                  <c:v>3.9624463519313191</c:v>
                </c:pt>
                <c:pt idx="403">
                  <c:v>3.961731044349059</c:v>
                </c:pt>
                <c:pt idx="404">
                  <c:v>3.9610157367667984</c:v>
                </c:pt>
                <c:pt idx="405">
                  <c:v>3.9603004291845378</c:v>
                </c:pt>
                <c:pt idx="406">
                  <c:v>3.9595851216022777</c:v>
                </c:pt>
                <c:pt idx="407">
                  <c:v>3.9588698140200171</c:v>
                </c:pt>
                <c:pt idx="408">
                  <c:v>3.958154506437757</c:v>
                </c:pt>
                <c:pt idx="409">
                  <c:v>3.9574391988554964</c:v>
                </c:pt>
                <c:pt idx="410">
                  <c:v>3.9567238912732359</c:v>
                </c:pt>
                <c:pt idx="411">
                  <c:v>3.9560085836909757</c:v>
                </c:pt>
                <c:pt idx="412">
                  <c:v>3.9552932761087152</c:v>
                </c:pt>
                <c:pt idx="413">
                  <c:v>3.9545779685264546</c:v>
                </c:pt>
                <c:pt idx="414">
                  <c:v>3.9538626609441945</c:v>
                </c:pt>
                <c:pt idx="415">
                  <c:v>3.9531473533619339</c:v>
                </c:pt>
                <c:pt idx="416">
                  <c:v>3.9524320457796738</c:v>
                </c:pt>
                <c:pt idx="417">
                  <c:v>3.9517167381974132</c:v>
                </c:pt>
                <c:pt idx="418">
                  <c:v>3.9510014306151526</c:v>
                </c:pt>
                <c:pt idx="419">
                  <c:v>3.9502861230328925</c:v>
                </c:pt>
                <c:pt idx="420">
                  <c:v>3.9495708154506319</c:v>
                </c:pt>
                <c:pt idx="421">
                  <c:v>3.9488555078683714</c:v>
                </c:pt>
                <c:pt idx="422">
                  <c:v>3.9481402002861112</c:v>
                </c:pt>
                <c:pt idx="423">
                  <c:v>3.9474248927038507</c:v>
                </c:pt>
                <c:pt idx="424">
                  <c:v>3.9467095851215905</c:v>
                </c:pt>
                <c:pt idx="425">
                  <c:v>3.94599427753933</c:v>
                </c:pt>
                <c:pt idx="426">
                  <c:v>3.9452789699570694</c:v>
                </c:pt>
                <c:pt idx="427">
                  <c:v>3.9445636623748093</c:v>
                </c:pt>
                <c:pt idx="428">
                  <c:v>3.9438483547925487</c:v>
                </c:pt>
                <c:pt idx="429">
                  <c:v>3.9431330472102886</c:v>
                </c:pt>
                <c:pt idx="430">
                  <c:v>3.942417739628028</c:v>
                </c:pt>
                <c:pt idx="431">
                  <c:v>3.9417024320457674</c:v>
                </c:pt>
                <c:pt idx="432">
                  <c:v>3.9409871244635073</c:v>
                </c:pt>
                <c:pt idx="433">
                  <c:v>3.9402718168812467</c:v>
                </c:pt>
                <c:pt idx="434">
                  <c:v>3.9395565092989866</c:v>
                </c:pt>
                <c:pt idx="435">
                  <c:v>3.938841201716726</c:v>
                </c:pt>
                <c:pt idx="436">
                  <c:v>3.9381258941344655</c:v>
                </c:pt>
                <c:pt idx="437">
                  <c:v>3.9374105865522053</c:v>
                </c:pt>
                <c:pt idx="438">
                  <c:v>3.9366952789699448</c:v>
                </c:pt>
                <c:pt idx="439">
                  <c:v>3.9359799713876846</c:v>
                </c:pt>
                <c:pt idx="440">
                  <c:v>3.9352646638054241</c:v>
                </c:pt>
                <c:pt idx="441">
                  <c:v>3.9345493562231635</c:v>
                </c:pt>
                <c:pt idx="442">
                  <c:v>3.9338340486409034</c:v>
                </c:pt>
                <c:pt idx="443">
                  <c:v>3.9331187410586428</c:v>
                </c:pt>
                <c:pt idx="444">
                  <c:v>3.9324034334763822</c:v>
                </c:pt>
                <c:pt idx="445">
                  <c:v>3.9316881258941221</c:v>
                </c:pt>
                <c:pt idx="446">
                  <c:v>3.9309728183118615</c:v>
                </c:pt>
                <c:pt idx="447">
                  <c:v>3.9302575107296009</c:v>
                </c:pt>
                <c:pt idx="448">
                  <c:v>3.9295422031473408</c:v>
                </c:pt>
                <c:pt idx="449">
                  <c:v>3.9288268955650802</c:v>
                </c:pt>
                <c:pt idx="450">
                  <c:v>3.9281115879828201</c:v>
                </c:pt>
                <c:pt idx="451">
                  <c:v>3.9273962804005595</c:v>
                </c:pt>
                <c:pt idx="452">
                  <c:v>3.926680972818299</c:v>
                </c:pt>
                <c:pt idx="453">
                  <c:v>3.9259656652360388</c:v>
                </c:pt>
                <c:pt idx="454">
                  <c:v>3.9252503576537783</c:v>
                </c:pt>
                <c:pt idx="455">
                  <c:v>3.9245350500715181</c:v>
                </c:pt>
                <c:pt idx="456">
                  <c:v>3.9238197424892576</c:v>
                </c:pt>
                <c:pt idx="457">
                  <c:v>3.923104434906997</c:v>
                </c:pt>
                <c:pt idx="458">
                  <c:v>3.9223891273247369</c:v>
                </c:pt>
                <c:pt idx="459">
                  <c:v>3.9216738197424763</c:v>
                </c:pt>
                <c:pt idx="460">
                  <c:v>3.9209585121602162</c:v>
                </c:pt>
                <c:pt idx="461">
                  <c:v>3.9202432045779556</c:v>
                </c:pt>
                <c:pt idx="462">
                  <c:v>3.919527896995695</c:v>
                </c:pt>
                <c:pt idx="463">
                  <c:v>3.9188125894134349</c:v>
                </c:pt>
                <c:pt idx="464">
                  <c:v>3.9180972818311743</c:v>
                </c:pt>
                <c:pt idx="465">
                  <c:v>3.9173819742489142</c:v>
                </c:pt>
                <c:pt idx="466">
                  <c:v>3.9166666666666536</c:v>
                </c:pt>
                <c:pt idx="467">
                  <c:v>3.9159513590843931</c:v>
                </c:pt>
                <c:pt idx="468">
                  <c:v>3.9152360515021329</c:v>
                </c:pt>
                <c:pt idx="469">
                  <c:v>3.9145207439198724</c:v>
                </c:pt>
                <c:pt idx="470">
                  <c:v>3.9138054363376118</c:v>
                </c:pt>
                <c:pt idx="471">
                  <c:v>3.9130901287553517</c:v>
                </c:pt>
                <c:pt idx="472">
                  <c:v>3.9123748211730911</c:v>
                </c:pt>
                <c:pt idx="473">
                  <c:v>3.911659513590831</c:v>
                </c:pt>
                <c:pt idx="474">
                  <c:v>3.9109442060085704</c:v>
                </c:pt>
                <c:pt idx="475">
                  <c:v>3.9102288984263098</c:v>
                </c:pt>
                <c:pt idx="476">
                  <c:v>3.9095135908440497</c:v>
                </c:pt>
                <c:pt idx="477">
                  <c:v>3.9087982832617891</c:v>
                </c:pt>
                <c:pt idx="478">
                  <c:v>3.9080829756795286</c:v>
                </c:pt>
                <c:pt idx="479">
                  <c:v>3.9073676680972684</c:v>
                </c:pt>
                <c:pt idx="480">
                  <c:v>3.9066523605150079</c:v>
                </c:pt>
                <c:pt idx="481">
                  <c:v>3.9059370529327477</c:v>
                </c:pt>
                <c:pt idx="482">
                  <c:v>3.9052217453504872</c:v>
                </c:pt>
                <c:pt idx="483">
                  <c:v>3.9045064377682266</c:v>
                </c:pt>
                <c:pt idx="484">
                  <c:v>3.9037911301859665</c:v>
                </c:pt>
                <c:pt idx="485">
                  <c:v>3.9030758226037059</c:v>
                </c:pt>
                <c:pt idx="486">
                  <c:v>3.9023605150214458</c:v>
                </c:pt>
                <c:pt idx="487">
                  <c:v>3.9016452074391852</c:v>
                </c:pt>
                <c:pt idx="488">
                  <c:v>3.9009298998569246</c:v>
                </c:pt>
                <c:pt idx="489">
                  <c:v>3.9002145922746645</c:v>
                </c:pt>
                <c:pt idx="490">
                  <c:v>3.8994992846924039</c:v>
                </c:pt>
                <c:pt idx="491">
                  <c:v>3.8987839771101438</c:v>
                </c:pt>
                <c:pt idx="492">
                  <c:v>3.8980686695278832</c:v>
                </c:pt>
                <c:pt idx="493">
                  <c:v>3.8973533619456227</c:v>
                </c:pt>
                <c:pt idx="494">
                  <c:v>3.8966380543633625</c:v>
                </c:pt>
                <c:pt idx="495">
                  <c:v>3.895922746781102</c:v>
                </c:pt>
                <c:pt idx="496">
                  <c:v>3.8952074391988418</c:v>
                </c:pt>
                <c:pt idx="497">
                  <c:v>3.8944921316165813</c:v>
                </c:pt>
                <c:pt idx="498">
                  <c:v>3.8937768240343207</c:v>
                </c:pt>
                <c:pt idx="499">
                  <c:v>3.8930615164520606</c:v>
                </c:pt>
                <c:pt idx="500">
                  <c:v>3.8923462088698</c:v>
                </c:pt>
                <c:pt idx="501">
                  <c:v>3.8916309012875394</c:v>
                </c:pt>
                <c:pt idx="502">
                  <c:v>3.8909155937052793</c:v>
                </c:pt>
                <c:pt idx="503">
                  <c:v>3.8902002861230187</c:v>
                </c:pt>
                <c:pt idx="504">
                  <c:v>3.8894849785407581</c:v>
                </c:pt>
                <c:pt idx="505">
                  <c:v>3.888769670958498</c:v>
                </c:pt>
                <c:pt idx="506">
                  <c:v>3.8880543633762374</c:v>
                </c:pt>
                <c:pt idx="507">
                  <c:v>3.8873390557939773</c:v>
                </c:pt>
                <c:pt idx="508">
                  <c:v>3.8866237482117167</c:v>
                </c:pt>
                <c:pt idx="509">
                  <c:v>3.8859084406294562</c:v>
                </c:pt>
                <c:pt idx="510">
                  <c:v>3.885193133047196</c:v>
                </c:pt>
                <c:pt idx="511">
                  <c:v>3.8844778254649355</c:v>
                </c:pt>
                <c:pt idx="512">
                  <c:v>3.8837625178826753</c:v>
                </c:pt>
                <c:pt idx="513">
                  <c:v>3.8830472103004148</c:v>
                </c:pt>
                <c:pt idx="514">
                  <c:v>3.8823319027181542</c:v>
                </c:pt>
                <c:pt idx="515">
                  <c:v>3.8816165951358941</c:v>
                </c:pt>
                <c:pt idx="516">
                  <c:v>3.8809012875536335</c:v>
                </c:pt>
                <c:pt idx="517">
                  <c:v>3.8801859799713734</c:v>
                </c:pt>
                <c:pt idx="518">
                  <c:v>3.8794706723891128</c:v>
                </c:pt>
                <c:pt idx="519">
                  <c:v>3.8787553648068522</c:v>
                </c:pt>
                <c:pt idx="520">
                  <c:v>3.8780400572245921</c:v>
                </c:pt>
                <c:pt idx="521">
                  <c:v>3.8773247496423315</c:v>
                </c:pt>
                <c:pt idx="522">
                  <c:v>3.8766094420600714</c:v>
                </c:pt>
                <c:pt idx="523">
                  <c:v>3.8758941344778108</c:v>
                </c:pt>
                <c:pt idx="524">
                  <c:v>3.8751788268955503</c:v>
                </c:pt>
                <c:pt idx="525">
                  <c:v>3.8744635193132901</c:v>
                </c:pt>
                <c:pt idx="526">
                  <c:v>3.8737482117310296</c:v>
                </c:pt>
                <c:pt idx="527">
                  <c:v>3.873032904148769</c:v>
                </c:pt>
                <c:pt idx="528">
                  <c:v>3.8723175965665089</c:v>
                </c:pt>
                <c:pt idx="529">
                  <c:v>3.8716022889842483</c:v>
                </c:pt>
                <c:pt idx="530">
                  <c:v>3.8708869814019882</c:v>
                </c:pt>
                <c:pt idx="531">
                  <c:v>3.8701716738197276</c:v>
                </c:pt>
                <c:pt idx="532">
                  <c:v>3.869456366237467</c:v>
                </c:pt>
                <c:pt idx="533">
                  <c:v>3.8687410586552069</c:v>
                </c:pt>
                <c:pt idx="534">
                  <c:v>3.8680257510729463</c:v>
                </c:pt>
                <c:pt idx="535">
                  <c:v>3.8673104434906858</c:v>
                </c:pt>
                <c:pt idx="536">
                  <c:v>3.8665951359084256</c:v>
                </c:pt>
                <c:pt idx="537">
                  <c:v>3.8658798283261651</c:v>
                </c:pt>
                <c:pt idx="538">
                  <c:v>3.8651645207439049</c:v>
                </c:pt>
                <c:pt idx="539">
                  <c:v>3.8644492131616444</c:v>
                </c:pt>
                <c:pt idx="540">
                  <c:v>3.8637339055793838</c:v>
                </c:pt>
                <c:pt idx="541">
                  <c:v>3.8630185979971237</c:v>
                </c:pt>
                <c:pt idx="542">
                  <c:v>3.8623032904148631</c:v>
                </c:pt>
                <c:pt idx="543">
                  <c:v>3.861587982832603</c:v>
                </c:pt>
                <c:pt idx="544">
                  <c:v>3.8608726752503424</c:v>
                </c:pt>
                <c:pt idx="545">
                  <c:v>3.8601573676680818</c:v>
                </c:pt>
                <c:pt idx="546">
                  <c:v>3.8594420600858217</c:v>
                </c:pt>
                <c:pt idx="547">
                  <c:v>3.8587267525035611</c:v>
                </c:pt>
                <c:pt idx="548">
                  <c:v>3.858011444921301</c:v>
                </c:pt>
                <c:pt idx="549">
                  <c:v>3.8572961373390404</c:v>
                </c:pt>
                <c:pt idx="550">
                  <c:v>3.8565808297567798</c:v>
                </c:pt>
                <c:pt idx="551">
                  <c:v>3.8558655221745197</c:v>
                </c:pt>
                <c:pt idx="552">
                  <c:v>3.8551502145922592</c:v>
                </c:pt>
                <c:pt idx="553">
                  <c:v>3.854434907009999</c:v>
                </c:pt>
                <c:pt idx="554">
                  <c:v>3.8537195994277385</c:v>
                </c:pt>
                <c:pt idx="555">
                  <c:v>3.8530042918454779</c:v>
                </c:pt>
                <c:pt idx="556">
                  <c:v>3.8522889842632178</c:v>
                </c:pt>
                <c:pt idx="557">
                  <c:v>3.8515736766809572</c:v>
                </c:pt>
                <c:pt idx="558">
                  <c:v>3.8508583690986966</c:v>
                </c:pt>
                <c:pt idx="559">
                  <c:v>3.8501430615164365</c:v>
                </c:pt>
                <c:pt idx="560">
                  <c:v>3.8494277539341759</c:v>
                </c:pt>
                <c:pt idx="561">
                  <c:v>3.8487124463519153</c:v>
                </c:pt>
                <c:pt idx="562">
                  <c:v>3.8479971387696552</c:v>
                </c:pt>
                <c:pt idx="563">
                  <c:v>3.8472818311873946</c:v>
                </c:pt>
                <c:pt idx="564">
                  <c:v>3.8465665236051345</c:v>
                </c:pt>
                <c:pt idx="565">
                  <c:v>3.8458512160228739</c:v>
                </c:pt>
                <c:pt idx="566">
                  <c:v>3.8451359084406134</c:v>
                </c:pt>
                <c:pt idx="567">
                  <c:v>3.8444206008583532</c:v>
                </c:pt>
                <c:pt idx="568">
                  <c:v>3.8437052932760927</c:v>
                </c:pt>
                <c:pt idx="569">
                  <c:v>3.8429899856938325</c:v>
                </c:pt>
                <c:pt idx="570">
                  <c:v>3.842274678111572</c:v>
                </c:pt>
                <c:pt idx="571">
                  <c:v>3.8415593705293114</c:v>
                </c:pt>
                <c:pt idx="572">
                  <c:v>3.8408440629470513</c:v>
                </c:pt>
                <c:pt idx="573">
                  <c:v>3.8401287553647907</c:v>
                </c:pt>
                <c:pt idx="574">
                  <c:v>3.8394134477825306</c:v>
                </c:pt>
                <c:pt idx="575">
                  <c:v>3.83869814020027</c:v>
                </c:pt>
                <c:pt idx="576">
                  <c:v>3.8379828326180094</c:v>
                </c:pt>
                <c:pt idx="577">
                  <c:v>3.8372675250357493</c:v>
                </c:pt>
                <c:pt idx="578">
                  <c:v>3.8365522174534887</c:v>
                </c:pt>
                <c:pt idx="579">
                  <c:v>3.8358369098712286</c:v>
                </c:pt>
                <c:pt idx="580">
                  <c:v>3.835121602288968</c:v>
                </c:pt>
                <c:pt idx="581">
                  <c:v>3.8344062947067075</c:v>
                </c:pt>
                <c:pt idx="582">
                  <c:v>3.8336909871244473</c:v>
                </c:pt>
                <c:pt idx="583">
                  <c:v>3.8329756795421868</c:v>
                </c:pt>
                <c:pt idx="584">
                  <c:v>3.8322603719599262</c:v>
                </c:pt>
                <c:pt idx="585">
                  <c:v>3.8315450643776661</c:v>
                </c:pt>
                <c:pt idx="586">
                  <c:v>3.8308297567954055</c:v>
                </c:pt>
                <c:pt idx="587">
                  <c:v>3.8301144492131454</c:v>
                </c:pt>
                <c:pt idx="588">
                  <c:v>3.8293991416308848</c:v>
                </c:pt>
                <c:pt idx="589">
                  <c:v>3.8286838340486242</c:v>
                </c:pt>
                <c:pt idx="590">
                  <c:v>3.8279685264663641</c:v>
                </c:pt>
                <c:pt idx="591">
                  <c:v>3.8272532188841035</c:v>
                </c:pt>
                <c:pt idx="592">
                  <c:v>3.826537911301843</c:v>
                </c:pt>
                <c:pt idx="593">
                  <c:v>3.8258226037195828</c:v>
                </c:pt>
                <c:pt idx="594">
                  <c:v>3.8251072961373223</c:v>
                </c:pt>
                <c:pt idx="595">
                  <c:v>3.8243919885550621</c:v>
                </c:pt>
                <c:pt idx="596">
                  <c:v>3.8236766809728016</c:v>
                </c:pt>
                <c:pt idx="597">
                  <c:v>3.822961373390541</c:v>
                </c:pt>
                <c:pt idx="598">
                  <c:v>3.8222460658082809</c:v>
                </c:pt>
                <c:pt idx="599">
                  <c:v>3.8215307582260203</c:v>
                </c:pt>
                <c:pt idx="600">
                  <c:v>3.8208154506437602</c:v>
                </c:pt>
                <c:pt idx="601">
                  <c:v>3.8201001430614996</c:v>
                </c:pt>
                <c:pt idx="602">
                  <c:v>3.819384835479239</c:v>
                </c:pt>
                <c:pt idx="603">
                  <c:v>3.8186695278969789</c:v>
                </c:pt>
                <c:pt idx="604">
                  <c:v>3.8179542203147183</c:v>
                </c:pt>
                <c:pt idx="605">
                  <c:v>3.8172389127324582</c:v>
                </c:pt>
                <c:pt idx="606">
                  <c:v>3.8165236051501976</c:v>
                </c:pt>
                <c:pt idx="607">
                  <c:v>3.815808297567937</c:v>
                </c:pt>
                <c:pt idx="608">
                  <c:v>3.8150929899856769</c:v>
                </c:pt>
                <c:pt idx="609">
                  <c:v>3.8143776824034163</c:v>
                </c:pt>
                <c:pt idx="610">
                  <c:v>3.8136623748211562</c:v>
                </c:pt>
                <c:pt idx="611">
                  <c:v>3.8129470672388956</c:v>
                </c:pt>
                <c:pt idx="612">
                  <c:v>3.8122317596566351</c:v>
                </c:pt>
                <c:pt idx="613">
                  <c:v>3.8115164520743749</c:v>
                </c:pt>
                <c:pt idx="614">
                  <c:v>3.8108011444921144</c:v>
                </c:pt>
                <c:pt idx="615">
                  <c:v>3.8100858369098538</c:v>
                </c:pt>
                <c:pt idx="616">
                  <c:v>3.8093705293275937</c:v>
                </c:pt>
                <c:pt idx="617">
                  <c:v>3.8086552217453331</c:v>
                </c:pt>
                <c:pt idx="618">
                  <c:v>3.8079399141630725</c:v>
                </c:pt>
                <c:pt idx="619">
                  <c:v>3.8072246065808124</c:v>
                </c:pt>
                <c:pt idx="620">
                  <c:v>3.8065092989985518</c:v>
                </c:pt>
                <c:pt idx="621">
                  <c:v>3.8057939914162917</c:v>
                </c:pt>
                <c:pt idx="622">
                  <c:v>3.8050786838340311</c:v>
                </c:pt>
                <c:pt idx="623">
                  <c:v>3.8043633762517706</c:v>
                </c:pt>
                <c:pt idx="624">
                  <c:v>3.8036480686695104</c:v>
                </c:pt>
                <c:pt idx="625">
                  <c:v>3.8029327610872499</c:v>
                </c:pt>
                <c:pt idx="626">
                  <c:v>3.8022174535049897</c:v>
                </c:pt>
                <c:pt idx="627">
                  <c:v>3.8015021459227292</c:v>
                </c:pt>
                <c:pt idx="628">
                  <c:v>3.8007868383404686</c:v>
                </c:pt>
                <c:pt idx="629">
                  <c:v>3.8000715307582085</c:v>
                </c:pt>
                <c:pt idx="630">
                  <c:v>3.7993562231759479</c:v>
                </c:pt>
                <c:pt idx="631">
                  <c:v>3.7986409155936878</c:v>
                </c:pt>
                <c:pt idx="632">
                  <c:v>3.7979256080114272</c:v>
                </c:pt>
                <c:pt idx="633">
                  <c:v>3.7972103004291666</c:v>
                </c:pt>
                <c:pt idx="634">
                  <c:v>3.7964949928469065</c:v>
                </c:pt>
                <c:pt idx="635">
                  <c:v>3.7957796852646459</c:v>
                </c:pt>
                <c:pt idx="636">
                  <c:v>3.7950643776823858</c:v>
                </c:pt>
                <c:pt idx="637">
                  <c:v>3.7943490701001252</c:v>
                </c:pt>
                <c:pt idx="638">
                  <c:v>3.7936337625178647</c:v>
                </c:pt>
                <c:pt idx="639">
                  <c:v>3.7929184549356045</c:v>
                </c:pt>
                <c:pt idx="640">
                  <c:v>3.792203147353344</c:v>
                </c:pt>
                <c:pt idx="641">
                  <c:v>3.7914878397710834</c:v>
                </c:pt>
                <c:pt idx="642">
                  <c:v>3.7907725321888233</c:v>
                </c:pt>
                <c:pt idx="643">
                  <c:v>3.7900572246065627</c:v>
                </c:pt>
                <c:pt idx="644">
                  <c:v>3.7893419170243026</c:v>
                </c:pt>
                <c:pt idx="645">
                  <c:v>3.788626609442042</c:v>
                </c:pt>
                <c:pt idx="646">
                  <c:v>3.7879113018597814</c:v>
                </c:pt>
                <c:pt idx="647">
                  <c:v>3.7871959942775213</c:v>
                </c:pt>
                <c:pt idx="648">
                  <c:v>3.7864806866952607</c:v>
                </c:pt>
                <c:pt idx="649">
                  <c:v>3.7857653791130002</c:v>
                </c:pt>
                <c:pt idx="650">
                  <c:v>3.78505007153074</c:v>
                </c:pt>
                <c:pt idx="651">
                  <c:v>3.7843347639484795</c:v>
                </c:pt>
                <c:pt idx="652">
                  <c:v>3.7836194563662193</c:v>
                </c:pt>
                <c:pt idx="653">
                  <c:v>3.7829041487839588</c:v>
                </c:pt>
                <c:pt idx="654">
                  <c:v>3.7821888412016982</c:v>
                </c:pt>
                <c:pt idx="655">
                  <c:v>3.7814735336194381</c:v>
                </c:pt>
                <c:pt idx="656">
                  <c:v>3.7807582260371775</c:v>
                </c:pt>
                <c:pt idx="657">
                  <c:v>3.7800429184549174</c:v>
                </c:pt>
                <c:pt idx="658">
                  <c:v>3.7793276108726568</c:v>
                </c:pt>
                <c:pt idx="659">
                  <c:v>3.7786123032903962</c:v>
                </c:pt>
                <c:pt idx="660">
                  <c:v>3.7778969957081361</c:v>
                </c:pt>
                <c:pt idx="661">
                  <c:v>3.7771816881258755</c:v>
                </c:pt>
                <c:pt idx="662">
                  <c:v>3.7764663805436154</c:v>
                </c:pt>
                <c:pt idx="663">
                  <c:v>3.7757510729613548</c:v>
                </c:pt>
                <c:pt idx="664">
                  <c:v>3.7750357653790942</c:v>
                </c:pt>
                <c:pt idx="665">
                  <c:v>3.7743204577968341</c:v>
                </c:pt>
                <c:pt idx="666">
                  <c:v>3.7736051502145735</c:v>
                </c:pt>
                <c:pt idx="667">
                  <c:v>3.7728898426323134</c:v>
                </c:pt>
                <c:pt idx="668">
                  <c:v>3.7721745350500528</c:v>
                </c:pt>
                <c:pt idx="669">
                  <c:v>3.7714592274677923</c:v>
                </c:pt>
                <c:pt idx="670">
                  <c:v>3.7707439198855321</c:v>
                </c:pt>
                <c:pt idx="671">
                  <c:v>3.7700286123032716</c:v>
                </c:pt>
                <c:pt idx="672">
                  <c:v>3.769313304721011</c:v>
                </c:pt>
                <c:pt idx="673">
                  <c:v>3.7685979971387509</c:v>
                </c:pt>
                <c:pt idx="674">
                  <c:v>3.7678826895564903</c:v>
                </c:pt>
                <c:pt idx="675">
                  <c:v>3.7671673819742297</c:v>
                </c:pt>
                <c:pt idx="676">
                  <c:v>3.7664520743919696</c:v>
                </c:pt>
                <c:pt idx="677">
                  <c:v>3.765736766809709</c:v>
                </c:pt>
                <c:pt idx="678">
                  <c:v>3.7650214592274489</c:v>
                </c:pt>
                <c:pt idx="679">
                  <c:v>3.7643061516451883</c:v>
                </c:pt>
                <c:pt idx="680">
                  <c:v>3.7635908440629278</c:v>
                </c:pt>
                <c:pt idx="681">
                  <c:v>3.7628755364806676</c:v>
                </c:pt>
                <c:pt idx="682">
                  <c:v>3.7621602288984071</c:v>
                </c:pt>
                <c:pt idx="683">
                  <c:v>3.7614449213161469</c:v>
                </c:pt>
                <c:pt idx="684">
                  <c:v>3.7607296137338864</c:v>
                </c:pt>
                <c:pt idx="685">
                  <c:v>3.7600143061516258</c:v>
                </c:pt>
                <c:pt idx="686">
                  <c:v>3.7592989985693657</c:v>
                </c:pt>
                <c:pt idx="687">
                  <c:v>3.7585836909871051</c:v>
                </c:pt>
                <c:pt idx="688">
                  <c:v>3.757868383404845</c:v>
                </c:pt>
                <c:pt idx="689">
                  <c:v>3.7571530758225844</c:v>
                </c:pt>
                <c:pt idx="690">
                  <c:v>3.7564377682403238</c:v>
                </c:pt>
                <c:pt idx="691">
                  <c:v>3.7557224606580637</c:v>
                </c:pt>
                <c:pt idx="692">
                  <c:v>3.7550071530758031</c:v>
                </c:pt>
                <c:pt idx="693">
                  <c:v>3.754291845493543</c:v>
                </c:pt>
                <c:pt idx="694">
                  <c:v>3.7535765379112824</c:v>
                </c:pt>
                <c:pt idx="695">
                  <c:v>3.7528612303290219</c:v>
                </c:pt>
                <c:pt idx="696">
                  <c:v>3.7521459227467617</c:v>
                </c:pt>
                <c:pt idx="697">
                  <c:v>3.7514306151645012</c:v>
                </c:pt>
                <c:pt idx="698">
                  <c:v>3.7507153075822406</c:v>
                </c:pt>
                <c:pt idx="699">
                  <c:v>3.7499999999999805</c:v>
                </c:pt>
              </c:numCache>
            </c:numRef>
          </c:xVal>
          <c:yVal>
            <c:numRef>
              <c:f>'Box Plots 5+'!ydata4</c:f>
              <c:numCache>
                <c:formatCode>General</c:formatCode>
                <c:ptCount val="700"/>
                <c:pt idx="0">
                  <c:v>94.84</c:v>
                </c:pt>
                <c:pt idx="1">
                  <c:v>94.33</c:v>
                </c:pt>
                <c:pt idx="2">
                  <c:v>94.84</c:v>
                </c:pt>
                <c:pt idx="3">
                  <c:v>94.33</c:v>
                </c:pt>
                <c:pt idx="4">
                  <c:v>94.84</c:v>
                </c:pt>
                <c:pt idx="5">
                  <c:v>94.33</c:v>
                </c:pt>
                <c:pt idx="6">
                  <c:v>94.84</c:v>
                </c:pt>
                <c:pt idx="7">
                  <c:v>94.33</c:v>
                </c:pt>
                <c:pt idx="8">
                  <c:v>94.84</c:v>
                </c:pt>
                <c:pt idx="9">
                  <c:v>94.33</c:v>
                </c:pt>
                <c:pt idx="10">
                  <c:v>94.84</c:v>
                </c:pt>
                <c:pt idx="11">
                  <c:v>94.33</c:v>
                </c:pt>
                <c:pt idx="12">
                  <c:v>94.84</c:v>
                </c:pt>
                <c:pt idx="13">
                  <c:v>94.33</c:v>
                </c:pt>
                <c:pt idx="14">
                  <c:v>94.84</c:v>
                </c:pt>
                <c:pt idx="15">
                  <c:v>94.33</c:v>
                </c:pt>
                <c:pt idx="16">
                  <c:v>94.84</c:v>
                </c:pt>
                <c:pt idx="17">
                  <c:v>94.33</c:v>
                </c:pt>
                <c:pt idx="18">
                  <c:v>94.84</c:v>
                </c:pt>
                <c:pt idx="19">
                  <c:v>94.33</c:v>
                </c:pt>
                <c:pt idx="20">
                  <c:v>94.84</c:v>
                </c:pt>
                <c:pt idx="21">
                  <c:v>94.33</c:v>
                </c:pt>
                <c:pt idx="22">
                  <c:v>94.84</c:v>
                </c:pt>
                <c:pt idx="23">
                  <c:v>94.33</c:v>
                </c:pt>
                <c:pt idx="24">
                  <c:v>94.84</c:v>
                </c:pt>
                <c:pt idx="25">
                  <c:v>94.33</c:v>
                </c:pt>
                <c:pt idx="26">
                  <c:v>94.84</c:v>
                </c:pt>
                <c:pt idx="27">
                  <c:v>94.33</c:v>
                </c:pt>
                <c:pt idx="28">
                  <c:v>94.84</c:v>
                </c:pt>
                <c:pt idx="29">
                  <c:v>94.33</c:v>
                </c:pt>
                <c:pt idx="30">
                  <c:v>94.84</c:v>
                </c:pt>
                <c:pt idx="31">
                  <c:v>94.33</c:v>
                </c:pt>
                <c:pt idx="32">
                  <c:v>94.84</c:v>
                </c:pt>
                <c:pt idx="33">
                  <c:v>94.33</c:v>
                </c:pt>
                <c:pt idx="34">
                  <c:v>94.84</c:v>
                </c:pt>
                <c:pt idx="35">
                  <c:v>94.33</c:v>
                </c:pt>
                <c:pt idx="36">
                  <c:v>94.84</c:v>
                </c:pt>
                <c:pt idx="37">
                  <c:v>94.33</c:v>
                </c:pt>
                <c:pt idx="38">
                  <c:v>94.84</c:v>
                </c:pt>
                <c:pt idx="39">
                  <c:v>94.33</c:v>
                </c:pt>
                <c:pt idx="40">
                  <c:v>94.84</c:v>
                </c:pt>
                <c:pt idx="41">
                  <c:v>94.33</c:v>
                </c:pt>
                <c:pt idx="42">
                  <c:v>94.84</c:v>
                </c:pt>
                <c:pt idx="43">
                  <c:v>94.33</c:v>
                </c:pt>
                <c:pt idx="44">
                  <c:v>94.84</c:v>
                </c:pt>
                <c:pt idx="45">
                  <c:v>94.33</c:v>
                </c:pt>
                <c:pt idx="46">
                  <c:v>94.84</c:v>
                </c:pt>
                <c:pt idx="47">
                  <c:v>94.33</c:v>
                </c:pt>
                <c:pt idx="48">
                  <c:v>94.84</c:v>
                </c:pt>
                <c:pt idx="49">
                  <c:v>94.33</c:v>
                </c:pt>
                <c:pt idx="50">
                  <c:v>94.84</c:v>
                </c:pt>
                <c:pt idx="51">
                  <c:v>94.33</c:v>
                </c:pt>
                <c:pt idx="52">
                  <c:v>94.84</c:v>
                </c:pt>
                <c:pt idx="53">
                  <c:v>94.33</c:v>
                </c:pt>
                <c:pt idx="54">
                  <c:v>94.84</c:v>
                </c:pt>
                <c:pt idx="55">
                  <c:v>94.33</c:v>
                </c:pt>
                <c:pt idx="56">
                  <c:v>94.84</c:v>
                </c:pt>
                <c:pt idx="57">
                  <c:v>94.33</c:v>
                </c:pt>
                <c:pt idx="58">
                  <c:v>94.84</c:v>
                </c:pt>
                <c:pt idx="59">
                  <c:v>94.33</c:v>
                </c:pt>
                <c:pt idx="60">
                  <c:v>94.84</c:v>
                </c:pt>
                <c:pt idx="61">
                  <c:v>94.33</c:v>
                </c:pt>
                <c:pt idx="62">
                  <c:v>94.84</c:v>
                </c:pt>
                <c:pt idx="63">
                  <c:v>94.33</c:v>
                </c:pt>
                <c:pt idx="64">
                  <c:v>94.84</c:v>
                </c:pt>
                <c:pt idx="65">
                  <c:v>94.33</c:v>
                </c:pt>
                <c:pt idx="66">
                  <c:v>94.84</c:v>
                </c:pt>
                <c:pt idx="67">
                  <c:v>94.33</c:v>
                </c:pt>
                <c:pt idx="68">
                  <c:v>94.84</c:v>
                </c:pt>
                <c:pt idx="69">
                  <c:v>94.33</c:v>
                </c:pt>
                <c:pt idx="70">
                  <c:v>94.84</c:v>
                </c:pt>
                <c:pt idx="71">
                  <c:v>94.33</c:v>
                </c:pt>
                <c:pt idx="72">
                  <c:v>94.84</c:v>
                </c:pt>
                <c:pt idx="73">
                  <c:v>94.33</c:v>
                </c:pt>
                <c:pt idx="74">
                  <c:v>94.84</c:v>
                </c:pt>
                <c:pt idx="75">
                  <c:v>94.33</c:v>
                </c:pt>
                <c:pt idx="76">
                  <c:v>94.84</c:v>
                </c:pt>
                <c:pt idx="77">
                  <c:v>94.33</c:v>
                </c:pt>
                <c:pt idx="78">
                  <c:v>94.84</c:v>
                </c:pt>
                <c:pt idx="79">
                  <c:v>94.33</c:v>
                </c:pt>
                <c:pt idx="80">
                  <c:v>94.84</c:v>
                </c:pt>
                <c:pt idx="81">
                  <c:v>94.33</c:v>
                </c:pt>
                <c:pt idx="82">
                  <c:v>94.84</c:v>
                </c:pt>
                <c:pt idx="83">
                  <c:v>94.33</c:v>
                </c:pt>
                <c:pt idx="84">
                  <c:v>94.84</c:v>
                </c:pt>
                <c:pt idx="85">
                  <c:v>94.33</c:v>
                </c:pt>
                <c:pt idx="86">
                  <c:v>94.84</c:v>
                </c:pt>
                <c:pt idx="87">
                  <c:v>94.33</c:v>
                </c:pt>
                <c:pt idx="88">
                  <c:v>94.84</c:v>
                </c:pt>
                <c:pt idx="89">
                  <c:v>94.33</c:v>
                </c:pt>
                <c:pt idx="90">
                  <c:v>94.84</c:v>
                </c:pt>
                <c:pt idx="91">
                  <c:v>94.33</c:v>
                </c:pt>
                <c:pt idx="92">
                  <c:v>94.84</c:v>
                </c:pt>
                <c:pt idx="93">
                  <c:v>94.33</c:v>
                </c:pt>
                <c:pt idx="94">
                  <c:v>94.84</c:v>
                </c:pt>
                <c:pt idx="95">
                  <c:v>94.33</c:v>
                </c:pt>
                <c:pt idx="96">
                  <c:v>94.84</c:v>
                </c:pt>
                <c:pt idx="97">
                  <c:v>94.33</c:v>
                </c:pt>
                <c:pt idx="98">
                  <c:v>94.84</c:v>
                </c:pt>
                <c:pt idx="99">
                  <c:v>94.33</c:v>
                </c:pt>
                <c:pt idx="100">
                  <c:v>94.84</c:v>
                </c:pt>
                <c:pt idx="101">
                  <c:v>94.33</c:v>
                </c:pt>
                <c:pt idx="102">
                  <c:v>94.84</c:v>
                </c:pt>
                <c:pt idx="103">
                  <c:v>94.33</c:v>
                </c:pt>
                <c:pt idx="104">
                  <c:v>94.84</c:v>
                </c:pt>
                <c:pt idx="105">
                  <c:v>94.33</c:v>
                </c:pt>
                <c:pt idx="106">
                  <c:v>94.84</c:v>
                </c:pt>
                <c:pt idx="107">
                  <c:v>94.33</c:v>
                </c:pt>
                <c:pt idx="108">
                  <c:v>94.84</c:v>
                </c:pt>
                <c:pt idx="109">
                  <c:v>94.33</c:v>
                </c:pt>
                <c:pt idx="110">
                  <c:v>94.84</c:v>
                </c:pt>
                <c:pt idx="111">
                  <c:v>94.33</c:v>
                </c:pt>
                <c:pt idx="112">
                  <c:v>94.84</c:v>
                </c:pt>
                <c:pt idx="113">
                  <c:v>94.33</c:v>
                </c:pt>
                <c:pt idx="114">
                  <c:v>94.84</c:v>
                </c:pt>
                <c:pt idx="115">
                  <c:v>94.33</c:v>
                </c:pt>
                <c:pt idx="116">
                  <c:v>94.84</c:v>
                </c:pt>
                <c:pt idx="117">
                  <c:v>94.33</c:v>
                </c:pt>
                <c:pt idx="118">
                  <c:v>94.84</c:v>
                </c:pt>
                <c:pt idx="119">
                  <c:v>94.33</c:v>
                </c:pt>
                <c:pt idx="120">
                  <c:v>94.84</c:v>
                </c:pt>
                <c:pt idx="121">
                  <c:v>94.33</c:v>
                </c:pt>
                <c:pt idx="122">
                  <c:v>94.84</c:v>
                </c:pt>
                <c:pt idx="123">
                  <c:v>94.33</c:v>
                </c:pt>
                <c:pt idx="124">
                  <c:v>94.84</c:v>
                </c:pt>
                <c:pt idx="125">
                  <c:v>94.33</c:v>
                </c:pt>
                <c:pt idx="126">
                  <c:v>94.84</c:v>
                </c:pt>
                <c:pt idx="127">
                  <c:v>94.33</c:v>
                </c:pt>
                <c:pt idx="128">
                  <c:v>94.84</c:v>
                </c:pt>
                <c:pt idx="129">
                  <c:v>94.33</c:v>
                </c:pt>
                <c:pt idx="130">
                  <c:v>94.84</c:v>
                </c:pt>
                <c:pt idx="131">
                  <c:v>94.33</c:v>
                </c:pt>
                <c:pt idx="132">
                  <c:v>94.84</c:v>
                </c:pt>
                <c:pt idx="133">
                  <c:v>94.33</c:v>
                </c:pt>
                <c:pt idx="134">
                  <c:v>94.84</c:v>
                </c:pt>
                <c:pt idx="135">
                  <c:v>94.33</c:v>
                </c:pt>
                <c:pt idx="136">
                  <c:v>94.84</c:v>
                </c:pt>
                <c:pt idx="137">
                  <c:v>94.33</c:v>
                </c:pt>
                <c:pt idx="138">
                  <c:v>94.84</c:v>
                </c:pt>
                <c:pt idx="139">
                  <c:v>94.33</c:v>
                </c:pt>
                <c:pt idx="140">
                  <c:v>94.84</c:v>
                </c:pt>
                <c:pt idx="141">
                  <c:v>94.33</c:v>
                </c:pt>
                <c:pt idx="142">
                  <c:v>94.84</c:v>
                </c:pt>
                <c:pt idx="143">
                  <c:v>94.33</c:v>
                </c:pt>
                <c:pt idx="144">
                  <c:v>94.84</c:v>
                </c:pt>
                <c:pt idx="145">
                  <c:v>94.33</c:v>
                </c:pt>
                <c:pt idx="146">
                  <c:v>94.84</c:v>
                </c:pt>
                <c:pt idx="147">
                  <c:v>94.33</c:v>
                </c:pt>
                <c:pt idx="148">
                  <c:v>94.84</c:v>
                </c:pt>
                <c:pt idx="149">
                  <c:v>94.33</c:v>
                </c:pt>
                <c:pt idx="150">
                  <c:v>94.84</c:v>
                </c:pt>
                <c:pt idx="151">
                  <c:v>94.33</c:v>
                </c:pt>
                <c:pt idx="152">
                  <c:v>94.84</c:v>
                </c:pt>
                <c:pt idx="153">
                  <c:v>94.33</c:v>
                </c:pt>
                <c:pt idx="154">
                  <c:v>94.84</c:v>
                </c:pt>
                <c:pt idx="155">
                  <c:v>94.33</c:v>
                </c:pt>
                <c:pt idx="156">
                  <c:v>94.84</c:v>
                </c:pt>
                <c:pt idx="157">
                  <c:v>94.33</c:v>
                </c:pt>
                <c:pt idx="158">
                  <c:v>94.84</c:v>
                </c:pt>
                <c:pt idx="159">
                  <c:v>94.33</c:v>
                </c:pt>
                <c:pt idx="160">
                  <c:v>94.84</c:v>
                </c:pt>
                <c:pt idx="161">
                  <c:v>94.33</c:v>
                </c:pt>
                <c:pt idx="162">
                  <c:v>94.84</c:v>
                </c:pt>
                <c:pt idx="163">
                  <c:v>94.33</c:v>
                </c:pt>
                <c:pt idx="164">
                  <c:v>94.84</c:v>
                </c:pt>
                <c:pt idx="165">
                  <c:v>94.33</c:v>
                </c:pt>
                <c:pt idx="166">
                  <c:v>94.84</c:v>
                </c:pt>
                <c:pt idx="167">
                  <c:v>94.33</c:v>
                </c:pt>
                <c:pt idx="168">
                  <c:v>94.84</c:v>
                </c:pt>
                <c:pt idx="169">
                  <c:v>94.33</c:v>
                </c:pt>
                <c:pt idx="170">
                  <c:v>94.84</c:v>
                </c:pt>
                <c:pt idx="171">
                  <c:v>94.33</c:v>
                </c:pt>
                <c:pt idx="172">
                  <c:v>94.84</c:v>
                </c:pt>
                <c:pt idx="173">
                  <c:v>94.33</c:v>
                </c:pt>
                <c:pt idx="174">
                  <c:v>94.84</c:v>
                </c:pt>
                <c:pt idx="175">
                  <c:v>94.33</c:v>
                </c:pt>
                <c:pt idx="176">
                  <c:v>94.84</c:v>
                </c:pt>
                <c:pt idx="177">
                  <c:v>94.33</c:v>
                </c:pt>
                <c:pt idx="178">
                  <c:v>94.84</c:v>
                </c:pt>
                <c:pt idx="179">
                  <c:v>94.33</c:v>
                </c:pt>
                <c:pt idx="180">
                  <c:v>94.84</c:v>
                </c:pt>
                <c:pt idx="181">
                  <c:v>94.33</c:v>
                </c:pt>
                <c:pt idx="182">
                  <c:v>94.84</c:v>
                </c:pt>
                <c:pt idx="183">
                  <c:v>94.33</c:v>
                </c:pt>
                <c:pt idx="184">
                  <c:v>94.84</c:v>
                </c:pt>
                <c:pt idx="185">
                  <c:v>94.33</c:v>
                </c:pt>
                <c:pt idx="186">
                  <c:v>94.84</c:v>
                </c:pt>
                <c:pt idx="187">
                  <c:v>94.33</c:v>
                </c:pt>
                <c:pt idx="188">
                  <c:v>94.84</c:v>
                </c:pt>
                <c:pt idx="189">
                  <c:v>94.33</c:v>
                </c:pt>
                <c:pt idx="190">
                  <c:v>94.84</c:v>
                </c:pt>
                <c:pt idx="191">
                  <c:v>94.33</c:v>
                </c:pt>
                <c:pt idx="192">
                  <c:v>94.84</c:v>
                </c:pt>
                <c:pt idx="193">
                  <c:v>94.33</c:v>
                </c:pt>
                <c:pt idx="194">
                  <c:v>94.84</c:v>
                </c:pt>
                <c:pt idx="195">
                  <c:v>94.33</c:v>
                </c:pt>
                <c:pt idx="196">
                  <c:v>94.84</c:v>
                </c:pt>
                <c:pt idx="197">
                  <c:v>94.33</c:v>
                </c:pt>
                <c:pt idx="198">
                  <c:v>94.84</c:v>
                </c:pt>
                <c:pt idx="199">
                  <c:v>94.33</c:v>
                </c:pt>
                <c:pt idx="200">
                  <c:v>94.84</c:v>
                </c:pt>
                <c:pt idx="201">
                  <c:v>94.33</c:v>
                </c:pt>
                <c:pt idx="202">
                  <c:v>94.84</c:v>
                </c:pt>
                <c:pt idx="203">
                  <c:v>94.33</c:v>
                </c:pt>
                <c:pt idx="204">
                  <c:v>94.84</c:v>
                </c:pt>
                <c:pt idx="205">
                  <c:v>94.33</c:v>
                </c:pt>
                <c:pt idx="206">
                  <c:v>94.84</c:v>
                </c:pt>
                <c:pt idx="207">
                  <c:v>94.33</c:v>
                </c:pt>
                <c:pt idx="208">
                  <c:v>94.84</c:v>
                </c:pt>
                <c:pt idx="209">
                  <c:v>94.33</c:v>
                </c:pt>
                <c:pt idx="210">
                  <c:v>94.84</c:v>
                </c:pt>
                <c:pt idx="211">
                  <c:v>94.33</c:v>
                </c:pt>
                <c:pt idx="212">
                  <c:v>94.84</c:v>
                </c:pt>
                <c:pt idx="213">
                  <c:v>94.33</c:v>
                </c:pt>
                <c:pt idx="214">
                  <c:v>94.84</c:v>
                </c:pt>
                <c:pt idx="215">
                  <c:v>94.33</c:v>
                </c:pt>
                <c:pt idx="216">
                  <c:v>94.84</c:v>
                </c:pt>
                <c:pt idx="217">
                  <c:v>94.33</c:v>
                </c:pt>
                <c:pt idx="218">
                  <c:v>94.84</c:v>
                </c:pt>
                <c:pt idx="219">
                  <c:v>94.33</c:v>
                </c:pt>
                <c:pt idx="220">
                  <c:v>94.84</c:v>
                </c:pt>
                <c:pt idx="221">
                  <c:v>94.33</c:v>
                </c:pt>
                <c:pt idx="222">
                  <c:v>94.84</c:v>
                </c:pt>
                <c:pt idx="223">
                  <c:v>94.33</c:v>
                </c:pt>
                <c:pt idx="224">
                  <c:v>94.84</c:v>
                </c:pt>
                <c:pt idx="225">
                  <c:v>94.33</c:v>
                </c:pt>
                <c:pt idx="226">
                  <c:v>94.84</c:v>
                </c:pt>
                <c:pt idx="227">
                  <c:v>94.33</c:v>
                </c:pt>
                <c:pt idx="228">
                  <c:v>94.84</c:v>
                </c:pt>
                <c:pt idx="229">
                  <c:v>94.33</c:v>
                </c:pt>
                <c:pt idx="230">
                  <c:v>94.84</c:v>
                </c:pt>
                <c:pt idx="231">
                  <c:v>94.33</c:v>
                </c:pt>
                <c:pt idx="232">
                  <c:v>94.84</c:v>
                </c:pt>
                <c:pt idx="233">
                  <c:v>94.33</c:v>
                </c:pt>
                <c:pt idx="234">
                  <c:v>94.84</c:v>
                </c:pt>
                <c:pt idx="235">
                  <c:v>94.33</c:v>
                </c:pt>
                <c:pt idx="236">
                  <c:v>94.84</c:v>
                </c:pt>
                <c:pt idx="237">
                  <c:v>94.33</c:v>
                </c:pt>
                <c:pt idx="238">
                  <c:v>94.84</c:v>
                </c:pt>
                <c:pt idx="239">
                  <c:v>94.33</c:v>
                </c:pt>
                <c:pt idx="240">
                  <c:v>94.84</c:v>
                </c:pt>
                <c:pt idx="241">
                  <c:v>94.33</c:v>
                </c:pt>
                <c:pt idx="242">
                  <c:v>94.84</c:v>
                </c:pt>
                <c:pt idx="243">
                  <c:v>94.33</c:v>
                </c:pt>
                <c:pt idx="244">
                  <c:v>94.84</c:v>
                </c:pt>
                <c:pt idx="245">
                  <c:v>94.33</c:v>
                </c:pt>
                <c:pt idx="246">
                  <c:v>94.84</c:v>
                </c:pt>
                <c:pt idx="247">
                  <c:v>94.33</c:v>
                </c:pt>
                <c:pt idx="248">
                  <c:v>94.84</c:v>
                </c:pt>
                <c:pt idx="249">
                  <c:v>94.33</c:v>
                </c:pt>
                <c:pt idx="250">
                  <c:v>94.84</c:v>
                </c:pt>
                <c:pt idx="251">
                  <c:v>94.33</c:v>
                </c:pt>
                <c:pt idx="252">
                  <c:v>94.84</c:v>
                </c:pt>
                <c:pt idx="253">
                  <c:v>94.33</c:v>
                </c:pt>
                <c:pt idx="254">
                  <c:v>94.84</c:v>
                </c:pt>
                <c:pt idx="255">
                  <c:v>94.33</c:v>
                </c:pt>
                <c:pt idx="256">
                  <c:v>94.84</c:v>
                </c:pt>
                <c:pt idx="257">
                  <c:v>94.33</c:v>
                </c:pt>
                <c:pt idx="258">
                  <c:v>94.84</c:v>
                </c:pt>
                <c:pt idx="259">
                  <c:v>94.33</c:v>
                </c:pt>
                <c:pt idx="260">
                  <c:v>94.84</c:v>
                </c:pt>
                <c:pt idx="261">
                  <c:v>94.33</c:v>
                </c:pt>
                <c:pt idx="262">
                  <c:v>94.84</c:v>
                </c:pt>
                <c:pt idx="263">
                  <c:v>94.33</c:v>
                </c:pt>
                <c:pt idx="264">
                  <c:v>94.84</c:v>
                </c:pt>
                <c:pt idx="265">
                  <c:v>94.33</c:v>
                </c:pt>
                <c:pt idx="266">
                  <c:v>94.84</c:v>
                </c:pt>
                <c:pt idx="267">
                  <c:v>94.33</c:v>
                </c:pt>
                <c:pt idx="268">
                  <c:v>94.84</c:v>
                </c:pt>
                <c:pt idx="269">
                  <c:v>94.33</c:v>
                </c:pt>
                <c:pt idx="270">
                  <c:v>94.84</c:v>
                </c:pt>
                <c:pt idx="271">
                  <c:v>94.33</c:v>
                </c:pt>
                <c:pt idx="272">
                  <c:v>94.84</c:v>
                </c:pt>
                <c:pt idx="273">
                  <c:v>94.33</c:v>
                </c:pt>
                <c:pt idx="274">
                  <c:v>94.84</c:v>
                </c:pt>
                <c:pt idx="275">
                  <c:v>94.33</c:v>
                </c:pt>
                <c:pt idx="276">
                  <c:v>94.84</c:v>
                </c:pt>
                <c:pt idx="277">
                  <c:v>94.33</c:v>
                </c:pt>
                <c:pt idx="278">
                  <c:v>94.84</c:v>
                </c:pt>
                <c:pt idx="279">
                  <c:v>94.33</c:v>
                </c:pt>
                <c:pt idx="280">
                  <c:v>94.84</c:v>
                </c:pt>
                <c:pt idx="281">
                  <c:v>94.33</c:v>
                </c:pt>
                <c:pt idx="282">
                  <c:v>94.84</c:v>
                </c:pt>
                <c:pt idx="283">
                  <c:v>94.33</c:v>
                </c:pt>
                <c:pt idx="284">
                  <c:v>94.84</c:v>
                </c:pt>
                <c:pt idx="285">
                  <c:v>94.33</c:v>
                </c:pt>
                <c:pt idx="286">
                  <c:v>94.84</c:v>
                </c:pt>
                <c:pt idx="287">
                  <c:v>94.33</c:v>
                </c:pt>
                <c:pt idx="288">
                  <c:v>94.84</c:v>
                </c:pt>
                <c:pt idx="289">
                  <c:v>94.33</c:v>
                </c:pt>
                <c:pt idx="290">
                  <c:v>94.84</c:v>
                </c:pt>
                <c:pt idx="291">
                  <c:v>94.33</c:v>
                </c:pt>
                <c:pt idx="292">
                  <c:v>94.84</c:v>
                </c:pt>
                <c:pt idx="293">
                  <c:v>94.33</c:v>
                </c:pt>
                <c:pt idx="294">
                  <c:v>94.84</c:v>
                </c:pt>
                <c:pt idx="295">
                  <c:v>94.33</c:v>
                </c:pt>
                <c:pt idx="296">
                  <c:v>94.84</c:v>
                </c:pt>
                <c:pt idx="297">
                  <c:v>94.33</c:v>
                </c:pt>
                <c:pt idx="298">
                  <c:v>94.84</c:v>
                </c:pt>
                <c:pt idx="299">
                  <c:v>94.33</c:v>
                </c:pt>
                <c:pt idx="300">
                  <c:v>94.84</c:v>
                </c:pt>
                <c:pt idx="301">
                  <c:v>94.33</c:v>
                </c:pt>
                <c:pt idx="302">
                  <c:v>94.84</c:v>
                </c:pt>
                <c:pt idx="303">
                  <c:v>94.33</c:v>
                </c:pt>
                <c:pt idx="304">
                  <c:v>94.84</c:v>
                </c:pt>
                <c:pt idx="305">
                  <c:v>94.33</c:v>
                </c:pt>
                <c:pt idx="306">
                  <c:v>94.84</c:v>
                </c:pt>
                <c:pt idx="307">
                  <c:v>94.33</c:v>
                </c:pt>
                <c:pt idx="308">
                  <c:v>94.84</c:v>
                </c:pt>
                <c:pt idx="309">
                  <c:v>94.33</c:v>
                </c:pt>
                <c:pt idx="310">
                  <c:v>94.84</c:v>
                </c:pt>
                <c:pt idx="311">
                  <c:v>94.33</c:v>
                </c:pt>
                <c:pt idx="312">
                  <c:v>94.84</c:v>
                </c:pt>
                <c:pt idx="313">
                  <c:v>94.33</c:v>
                </c:pt>
                <c:pt idx="314">
                  <c:v>94.84</c:v>
                </c:pt>
                <c:pt idx="315">
                  <c:v>94.33</c:v>
                </c:pt>
                <c:pt idx="316">
                  <c:v>94.84</c:v>
                </c:pt>
                <c:pt idx="317">
                  <c:v>94.33</c:v>
                </c:pt>
                <c:pt idx="318">
                  <c:v>94.84</c:v>
                </c:pt>
                <c:pt idx="319">
                  <c:v>94.33</c:v>
                </c:pt>
                <c:pt idx="320">
                  <c:v>94.84</c:v>
                </c:pt>
                <c:pt idx="321">
                  <c:v>94.33</c:v>
                </c:pt>
                <c:pt idx="322">
                  <c:v>94.84</c:v>
                </c:pt>
                <c:pt idx="323">
                  <c:v>94.33</c:v>
                </c:pt>
                <c:pt idx="324">
                  <c:v>94.84</c:v>
                </c:pt>
                <c:pt idx="325">
                  <c:v>94.33</c:v>
                </c:pt>
                <c:pt idx="326">
                  <c:v>94.84</c:v>
                </c:pt>
                <c:pt idx="327">
                  <c:v>94.33</c:v>
                </c:pt>
                <c:pt idx="328">
                  <c:v>94.84</c:v>
                </c:pt>
                <c:pt idx="329">
                  <c:v>94.33</c:v>
                </c:pt>
                <c:pt idx="330">
                  <c:v>94.84</c:v>
                </c:pt>
                <c:pt idx="331">
                  <c:v>94.33</c:v>
                </c:pt>
                <c:pt idx="332">
                  <c:v>94.84</c:v>
                </c:pt>
                <c:pt idx="333">
                  <c:v>94.33</c:v>
                </c:pt>
                <c:pt idx="334">
                  <c:v>94.84</c:v>
                </c:pt>
                <c:pt idx="335">
                  <c:v>94.33</c:v>
                </c:pt>
                <c:pt idx="336">
                  <c:v>94.84</c:v>
                </c:pt>
                <c:pt idx="337">
                  <c:v>94.33</c:v>
                </c:pt>
                <c:pt idx="338">
                  <c:v>94.84</c:v>
                </c:pt>
                <c:pt idx="339">
                  <c:v>94.33</c:v>
                </c:pt>
                <c:pt idx="340">
                  <c:v>94.84</c:v>
                </c:pt>
                <c:pt idx="341">
                  <c:v>94.33</c:v>
                </c:pt>
                <c:pt idx="342">
                  <c:v>94.84</c:v>
                </c:pt>
                <c:pt idx="343">
                  <c:v>94.33</c:v>
                </c:pt>
                <c:pt idx="344">
                  <c:v>94.84</c:v>
                </c:pt>
                <c:pt idx="345">
                  <c:v>94.33</c:v>
                </c:pt>
                <c:pt idx="346">
                  <c:v>94.84</c:v>
                </c:pt>
                <c:pt idx="347">
                  <c:v>94.33</c:v>
                </c:pt>
                <c:pt idx="348">
                  <c:v>94.84</c:v>
                </c:pt>
                <c:pt idx="349">
                  <c:v>94.33</c:v>
                </c:pt>
                <c:pt idx="350">
                  <c:v>94.84</c:v>
                </c:pt>
                <c:pt idx="351">
                  <c:v>94.33</c:v>
                </c:pt>
                <c:pt idx="352">
                  <c:v>94.84</c:v>
                </c:pt>
                <c:pt idx="353">
                  <c:v>94.33</c:v>
                </c:pt>
                <c:pt idx="354">
                  <c:v>94.84</c:v>
                </c:pt>
                <c:pt idx="355">
                  <c:v>94.33</c:v>
                </c:pt>
                <c:pt idx="356">
                  <c:v>94.84</c:v>
                </c:pt>
                <c:pt idx="357">
                  <c:v>94.33</c:v>
                </c:pt>
                <c:pt idx="358">
                  <c:v>94.84</c:v>
                </c:pt>
                <c:pt idx="359">
                  <c:v>94.33</c:v>
                </c:pt>
                <c:pt idx="360">
                  <c:v>94.84</c:v>
                </c:pt>
                <c:pt idx="361">
                  <c:v>94.33</c:v>
                </c:pt>
                <c:pt idx="362">
                  <c:v>94.84</c:v>
                </c:pt>
                <c:pt idx="363">
                  <c:v>94.33</c:v>
                </c:pt>
                <c:pt idx="364">
                  <c:v>94.84</c:v>
                </c:pt>
                <c:pt idx="365">
                  <c:v>94.33</c:v>
                </c:pt>
                <c:pt idx="366">
                  <c:v>94.84</c:v>
                </c:pt>
                <c:pt idx="367">
                  <c:v>94.33</c:v>
                </c:pt>
                <c:pt idx="368">
                  <c:v>94.84</c:v>
                </c:pt>
                <c:pt idx="369">
                  <c:v>94.33</c:v>
                </c:pt>
                <c:pt idx="370">
                  <c:v>94.84</c:v>
                </c:pt>
                <c:pt idx="371">
                  <c:v>94.33</c:v>
                </c:pt>
                <c:pt idx="372">
                  <c:v>94.84</c:v>
                </c:pt>
                <c:pt idx="373">
                  <c:v>94.33</c:v>
                </c:pt>
                <c:pt idx="374">
                  <c:v>94.84</c:v>
                </c:pt>
                <c:pt idx="375">
                  <c:v>94.33</c:v>
                </c:pt>
                <c:pt idx="376">
                  <c:v>94.84</c:v>
                </c:pt>
                <c:pt idx="377">
                  <c:v>94.33</c:v>
                </c:pt>
                <c:pt idx="378">
                  <c:v>94.84</c:v>
                </c:pt>
                <c:pt idx="379">
                  <c:v>94.33</c:v>
                </c:pt>
                <c:pt idx="380">
                  <c:v>94.84</c:v>
                </c:pt>
                <c:pt idx="381">
                  <c:v>94.33</c:v>
                </c:pt>
                <c:pt idx="382">
                  <c:v>94.84</c:v>
                </c:pt>
                <c:pt idx="383">
                  <c:v>94.33</c:v>
                </c:pt>
                <c:pt idx="384">
                  <c:v>94.84</c:v>
                </c:pt>
                <c:pt idx="385">
                  <c:v>94.33</c:v>
                </c:pt>
                <c:pt idx="386">
                  <c:v>94.84</c:v>
                </c:pt>
                <c:pt idx="387">
                  <c:v>94.33</c:v>
                </c:pt>
                <c:pt idx="388">
                  <c:v>94.84</c:v>
                </c:pt>
                <c:pt idx="389">
                  <c:v>94.33</c:v>
                </c:pt>
                <c:pt idx="390">
                  <c:v>94.84</c:v>
                </c:pt>
                <c:pt idx="391">
                  <c:v>94.33</c:v>
                </c:pt>
                <c:pt idx="392">
                  <c:v>94.84</c:v>
                </c:pt>
                <c:pt idx="393">
                  <c:v>94.33</c:v>
                </c:pt>
                <c:pt idx="394">
                  <c:v>94.84</c:v>
                </c:pt>
                <c:pt idx="395">
                  <c:v>94.33</c:v>
                </c:pt>
                <c:pt idx="396">
                  <c:v>94.84</c:v>
                </c:pt>
                <c:pt idx="397">
                  <c:v>94.33</c:v>
                </c:pt>
                <c:pt idx="398">
                  <c:v>94.84</c:v>
                </c:pt>
                <c:pt idx="399">
                  <c:v>94.33</c:v>
                </c:pt>
                <c:pt idx="400">
                  <c:v>94.84</c:v>
                </c:pt>
                <c:pt idx="401">
                  <c:v>94.33</c:v>
                </c:pt>
                <c:pt idx="402">
                  <c:v>94.84</c:v>
                </c:pt>
                <c:pt idx="403">
                  <c:v>94.33</c:v>
                </c:pt>
                <c:pt idx="404">
                  <c:v>94.84</c:v>
                </c:pt>
                <c:pt idx="405">
                  <c:v>94.33</c:v>
                </c:pt>
                <c:pt idx="406">
                  <c:v>94.84</c:v>
                </c:pt>
                <c:pt idx="407">
                  <c:v>94.33</c:v>
                </c:pt>
                <c:pt idx="408">
                  <c:v>94.84</c:v>
                </c:pt>
                <c:pt idx="409">
                  <c:v>94.33</c:v>
                </c:pt>
                <c:pt idx="410">
                  <c:v>94.84</c:v>
                </c:pt>
                <c:pt idx="411">
                  <c:v>94.33</c:v>
                </c:pt>
                <c:pt idx="412">
                  <c:v>94.84</c:v>
                </c:pt>
                <c:pt idx="413">
                  <c:v>94.33</c:v>
                </c:pt>
                <c:pt idx="414">
                  <c:v>94.84</c:v>
                </c:pt>
                <c:pt idx="415">
                  <c:v>94.33</c:v>
                </c:pt>
                <c:pt idx="416">
                  <c:v>94.84</c:v>
                </c:pt>
                <c:pt idx="417">
                  <c:v>94.33</c:v>
                </c:pt>
                <c:pt idx="418">
                  <c:v>94.84</c:v>
                </c:pt>
                <c:pt idx="419">
                  <c:v>94.33</c:v>
                </c:pt>
                <c:pt idx="420">
                  <c:v>94.84</c:v>
                </c:pt>
                <c:pt idx="421">
                  <c:v>94.33</c:v>
                </c:pt>
                <c:pt idx="422">
                  <c:v>94.84</c:v>
                </c:pt>
                <c:pt idx="423">
                  <c:v>94.33</c:v>
                </c:pt>
                <c:pt idx="424">
                  <c:v>94.84</c:v>
                </c:pt>
                <c:pt idx="425">
                  <c:v>94.33</c:v>
                </c:pt>
                <c:pt idx="426">
                  <c:v>94.84</c:v>
                </c:pt>
                <c:pt idx="427">
                  <c:v>94.33</c:v>
                </c:pt>
                <c:pt idx="428">
                  <c:v>94.84</c:v>
                </c:pt>
                <c:pt idx="429">
                  <c:v>94.33</c:v>
                </c:pt>
                <c:pt idx="430">
                  <c:v>94.84</c:v>
                </c:pt>
                <c:pt idx="431">
                  <c:v>94.33</c:v>
                </c:pt>
                <c:pt idx="432">
                  <c:v>94.84</c:v>
                </c:pt>
                <c:pt idx="433">
                  <c:v>94.33</c:v>
                </c:pt>
                <c:pt idx="434">
                  <c:v>94.84</c:v>
                </c:pt>
                <c:pt idx="435">
                  <c:v>94.33</c:v>
                </c:pt>
                <c:pt idx="436">
                  <c:v>94.84</c:v>
                </c:pt>
                <c:pt idx="437">
                  <c:v>94.33</c:v>
                </c:pt>
                <c:pt idx="438">
                  <c:v>94.84</c:v>
                </c:pt>
                <c:pt idx="439">
                  <c:v>94.33</c:v>
                </c:pt>
                <c:pt idx="440">
                  <c:v>94.84</c:v>
                </c:pt>
                <c:pt idx="441">
                  <c:v>94.33</c:v>
                </c:pt>
                <c:pt idx="442">
                  <c:v>94.84</c:v>
                </c:pt>
                <c:pt idx="443">
                  <c:v>94.33</c:v>
                </c:pt>
                <c:pt idx="444">
                  <c:v>94.84</c:v>
                </c:pt>
                <c:pt idx="445">
                  <c:v>94.33</c:v>
                </c:pt>
                <c:pt idx="446">
                  <c:v>94.84</c:v>
                </c:pt>
                <c:pt idx="447">
                  <c:v>94.33</c:v>
                </c:pt>
                <c:pt idx="448">
                  <c:v>94.84</c:v>
                </c:pt>
                <c:pt idx="449">
                  <c:v>94.33</c:v>
                </c:pt>
                <c:pt idx="450">
                  <c:v>94.84</c:v>
                </c:pt>
                <c:pt idx="451">
                  <c:v>94.33</c:v>
                </c:pt>
                <c:pt idx="452">
                  <c:v>94.84</c:v>
                </c:pt>
                <c:pt idx="453">
                  <c:v>94.33</c:v>
                </c:pt>
                <c:pt idx="454">
                  <c:v>94.84</c:v>
                </c:pt>
                <c:pt idx="455">
                  <c:v>94.33</c:v>
                </c:pt>
                <c:pt idx="456">
                  <c:v>94.84</c:v>
                </c:pt>
                <c:pt idx="457">
                  <c:v>94.33</c:v>
                </c:pt>
                <c:pt idx="458">
                  <c:v>94.84</c:v>
                </c:pt>
                <c:pt idx="459">
                  <c:v>94.33</c:v>
                </c:pt>
                <c:pt idx="460">
                  <c:v>94.84</c:v>
                </c:pt>
                <c:pt idx="461">
                  <c:v>94.33</c:v>
                </c:pt>
                <c:pt idx="462">
                  <c:v>94.84</c:v>
                </c:pt>
                <c:pt idx="463">
                  <c:v>94.33</c:v>
                </c:pt>
                <c:pt idx="464">
                  <c:v>94.84</c:v>
                </c:pt>
                <c:pt idx="465">
                  <c:v>94.33</c:v>
                </c:pt>
                <c:pt idx="466">
                  <c:v>94.84</c:v>
                </c:pt>
                <c:pt idx="467">
                  <c:v>94.33</c:v>
                </c:pt>
                <c:pt idx="468">
                  <c:v>94.84</c:v>
                </c:pt>
                <c:pt idx="469">
                  <c:v>94.33</c:v>
                </c:pt>
                <c:pt idx="470">
                  <c:v>94.84</c:v>
                </c:pt>
                <c:pt idx="471">
                  <c:v>94.33</c:v>
                </c:pt>
                <c:pt idx="472">
                  <c:v>94.84</c:v>
                </c:pt>
                <c:pt idx="473">
                  <c:v>94.33</c:v>
                </c:pt>
                <c:pt idx="474">
                  <c:v>94.84</c:v>
                </c:pt>
                <c:pt idx="475">
                  <c:v>94.33</c:v>
                </c:pt>
                <c:pt idx="476">
                  <c:v>94.84</c:v>
                </c:pt>
                <c:pt idx="477">
                  <c:v>94.33</c:v>
                </c:pt>
                <c:pt idx="478">
                  <c:v>94.84</c:v>
                </c:pt>
                <c:pt idx="479">
                  <c:v>94.33</c:v>
                </c:pt>
                <c:pt idx="480">
                  <c:v>94.84</c:v>
                </c:pt>
                <c:pt idx="481">
                  <c:v>94.33</c:v>
                </c:pt>
                <c:pt idx="482">
                  <c:v>94.84</c:v>
                </c:pt>
                <c:pt idx="483">
                  <c:v>94.33</c:v>
                </c:pt>
                <c:pt idx="484">
                  <c:v>94.84</c:v>
                </c:pt>
                <c:pt idx="485">
                  <c:v>94.33</c:v>
                </c:pt>
                <c:pt idx="486">
                  <c:v>94.84</c:v>
                </c:pt>
                <c:pt idx="487">
                  <c:v>94.33</c:v>
                </c:pt>
                <c:pt idx="488">
                  <c:v>94.84</c:v>
                </c:pt>
                <c:pt idx="489">
                  <c:v>94.33</c:v>
                </c:pt>
                <c:pt idx="490">
                  <c:v>94.84</c:v>
                </c:pt>
                <c:pt idx="491">
                  <c:v>94.33</c:v>
                </c:pt>
                <c:pt idx="492">
                  <c:v>94.84</c:v>
                </c:pt>
                <c:pt idx="493">
                  <c:v>94.33</c:v>
                </c:pt>
                <c:pt idx="494">
                  <c:v>94.84</c:v>
                </c:pt>
                <c:pt idx="495">
                  <c:v>94.33</c:v>
                </c:pt>
                <c:pt idx="496">
                  <c:v>94.84</c:v>
                </c:pt>
                <c:pt idx="497">
                  <c:v>94.33</c:v>
                </c:pt>
                <c:pt idx="498">
                  <c:v>94.84</c:v>
                </c:pt>
                <c:pt idx="499">
                  <c:v>94.33</c:v>
                </c:pt>
                <c:pt idx="500">
                  <c:v>94.84</c:v>
                </c:pt>
                <c:pt idx="501">
                  <c:v>94.33</c:v>
                </c:pt>
                <c:pt idx="502">
                  <c:v>94.84</c:v>
                </c:pt>
                <c:pt idx="503">
                  <c:v>94.33</c:v>
                </c:pt>
                <c:pt idx="504">
                  <c:v>94.84</c:v>
                </c:pt>
                <c:pt idx="505">
                  <c:v>94.33</c:v>
                </c:pt>
                <c:pt idx="506">
                  <c:v>94.84</c:v>
                </c:pt>
                <c:pt idx="507">
                  <c:v>94.33</c:v>
                </c:pt>
                <c:pt idx="508">
                  <c:v>94.84</c:v>
                </c:pt>
                <c:pt idx="509">
                  <c:v>94.33</c:v>
                </c:pt>
                <c:pt idx="510">
                  <c:v>94.84</c:v>
                </c:pt>
                <c:pt idx="511">
                  <c:v>94.33</c:v>
                </c:pt>
                <c:pt idx="512">
                  <c:v>94.84</c:v>
                </c:pt>
                <c:pt idx="513">
                  <c:v>94.33</c:v>
                </c:pt>
                <c:pt idx="514">
                  <c:v>94.84</c:v>
                </c:pt>
                <c:pt idx="515">
                  <c:v>94.33</c:v>
                </c:pt>
                <c:pt idx="516">
                  <c:v>94.84</c:v>
                </c:pt>
                <c:pt idx="517">
                  <c:v>94.33</c:v>
                </c:pt>
                <c:pt idx="518">
                  <c:v>94.84</c:v>
                </c:pt>
                <c:pt idx="519">
                  <c:v>94.33</c:v>
                </c:pt>
                <c:pt idx="520">
                  <c:v>94.84</c:v>
                </c:pt>
                <c:pt idx="521">
                  <c:v>94.33</c:v>
                </c:pt>
                <c:pt idx="522">
                  <c:v>94.84</c:v>
                </c:pt>
                <c:pt idx="523">
                  <c:v>94.33</c:v>
                </c:pt>
                <c:pt idx="524">
                  <c:v>94.84</c:v>
                </c:pt>
                <c:pt idx="525">
                  <c:v>94.33</c:v>
                </c:pt>
                <c:pt idx="526">
                  <c:v>94.84</c:v>
                </c:pt>
                <c:pt idx="527">
                  <c:v>94.33</c:v>
                </c:pt>
                <c:pt idx="528">
                  <c:v>94.84</c:v>
                </c:pt>
                <c:pt idx="529">
                  <c:v>94.33</c:v>
                </c:pt>
                <c:pt idx="530">
                  <c:v>94.84</c:v>
                </c:pt>
                <c:pt idx="531">
                  <c:v>94.33</c:v>
                </c:pt>
                <c:pt idx="532">
                  <c:v>94.84</c:v>
                </c:pt>
                <c:pt idx="533">
                  <c:v>94.33</c:v>
                </c:pt>
                <c:pt idx="534">
                  <c:v>94.84</c:v>
                </c:pt>
                <c:pt idx="535">
                  <c:v>94.33</c:v>
                </c:pt>
                <c:pt idx="536">
                  <c:v>94.84</c:v>
                </c:pt>
                <c:pt idx="537">
                  <c:v>94.33</c:v>
                </c:pt>
                <c:pt idx="538">
                  <c:v>94.84</c:v>
                </c:pt>
                <c:pt idx="539">
                  <c:v>94.33</c:v>
                </c:pt>
                <c:pt idx="540">
                  <c:v>94.84</c:v>
                </c:pt>
                <c:pt idx="541">
                  <c:v>94.33</c:v>
                </c:pt>
                <c:pt idx="542">
                  <c:v>94.84</c:v>
                </c:pt>
                <c:pt idx="543">
                  <c:v>94.33</c:v>
                </c:pt>
                <c:pt idx="544">
                  <c:v>94.84</c:v>
                </c:pt>
                <c:pt idx="545">
                  <c:v>94.33</c:v>
                </c:pt>
                <c:pt idx="546">
                  <c:v>94.84</c:v>
                </c:pt>
                <c:pt idx="547">
                  <c:v>94.33</c:v>
                </c:pt>
                <c:pt idx="548">
                  <c:v>94.84</c:v>
                </c:pt>
                <c:pt idx="549">
                  <c:v>94.33</c:v>
                </c:pt>
                <c:pt idx="550">
                  <c:v>94.84</c:v>
                </c:pt>
                <c:pt idx="551">
                  <c:v>94.33</c:v>
                </c:pt>
                <c:pt idx="552">
                  <c:v>94.84</c:v>
                </c:pt>
                <c:pt idx="553">
                  <c:v>94.33</c:v>
                </c:pt>
                <c:pt idx="554">
                  <c:v>94.84</c:v>
                </c:pt>
                <c:pt idx="555">
                  <c:v>94.33</c:v>
                </c:pt>
                <c:pt idx="556">
                  <c:v>94.84</c:v>
                </c:pt>
                <c:pt idx="557">
                  <c:v>94.33</c:v>
                </c:pt>
                <c:pt idx="558">
                  <c:v>94.84</c:v>
                </c:pt>
                <c:pt idx="559">
                  <c:v>94.33</c:v>
                </c:pt>
                <c:pt idx="560">
                  <c:v>94.84</c:v>
                </c:pt>
                <c:pt idx="561">
                  <c:v>94.33</c:v>
                </c:pt>
                <c:pt idx="562">
                  <c:v>94.84</c:v>
                </c:pt>
                <c:pt idx="563">
                  <c:v>94.33</c:v>
                </c:pt>
                <c:pt idx="564">
                  <c:v>94.84</c:v>
                </c:pt>
                <c:pt idx="565">
                  <c:v>94.33</c:v>
                </c:pt>
                <c:pt idx="566">
                  <c:v>94.84</c:v>
                </c:pt>
                <c:pt idx="567">
                  <c:v>94.33</c:v>
                </c:pt>
                <c:pt idx="568">
                  <c:v>94.84</c:v>
                </c:pt>
                <c:pt idx="569">
                  <c:v>94.33</c:v>
                </c:pt>
                <c:pt idx="570">
                  <c:v>94.84</c:v>
                </c:pt>
                <c:pt idx="571">
                  <c:v>94.33</c:v>
                </c:pt>
                <c:pt idx="572">
                  <c:v>94.84</c:v>
                </c:pt>
                <c:pt idx="573">
                  <c:v>94.33</c:v>
                </c:pt>
                <c:pt idx="574">
                  <c:v>94.84</c:v>
                </c:pt>
                <c:pt idx="575">
                  <c:v>94.33</c:v>
                </c:pt>
                <c:pt idx="576">
                  <c:v>94.84</c:v>
                </c:pt>
                <c:pt idx="577">
                  <c:v>94.33</c:v>
                </c:pt>
                <c:pt idx="578">
                  <c:v>94.84</c:v>
                </c:pt>
                <c:pt idx="579">
                  <c:v>94.33</c:v>
                </c:pt>
                <c:pt idx="580">
                  <c:v>94.84</c:v>
                </c:pt>
                <c:pt idx="581">
                  <c:v>94.33</c:v>
                </c:pt>
                <c:pt idx="582">
                  <c:v>94.84</c:v>
                </c:pt>
                <c:pt idx="583">
                  <c:v>94.33</c:v>
                </c:pt>
                <c:pt idx="584">
                  <c:v>94.84</c:v>
                </c:pt>
                <c:pt idx="585">
                  <c:v>94.33</c:v>
                </c:pt>
                <c:pt idx="586">
                  <c:v>94.84</c:v>
                </c:pt>
                <c:pt idx="587">
                  <c:v>94.33</c:v>
                </c:pt>
                <c:pt idx="588">
                  <c:v>94.84</c:v>
                </c:pt>
                <c:pt idx="589">
                  <c:v>94.33</c:v>
                </c:pt>
                <c:pt idx="590">
                  <c:v>94.84</c:v>
                </c:pt>
                <c:pt idx="591">
                  <c:v>94.33</c:v>
                </c:pt>
                <c:pt idx="592">
                  <c:v>94.84</c:v>
                </c:pt>
                <c:pt idx="593">
                  <c:v>94.33</c:v>
                </c:pt>
                <c:pt idx="594">
                  <c:v>94.84</c:v>
                </c:pt>
                <c:pt idx="595">
                  <c:v>94.33</c:v>
                </c:pt>
                <c:pt idx="596">
                  <c:v>94.84</c:v>
                </c:pt>
                <c:pt idx="597">
                  <c:v>94.33</c:v>
                </c:pt>
                <c:pt idx="598">
                  <c:v>94.84</c:v>
                </c:pt>
                <c:pt idx="599">
                  <c:v>94.33</c:v>
                </c:pt>
                <c:pt idx="600">
                  <c:v>94.84</c:v>
                </c:pt>
                <c:pt idx="601">
                  <c:v>94.33</c:v>
                </c:pt>
                <c:pt idx="602">
                  <c:v>94.84</c:v>
                </c:pt>
                <c:pt idx="603">
                  <c:v>94.33</c:v>
                </c:pt>
                <c:pt idx="604">
                  <c:v>94.84</c:v>
                </c:pt>
                <c:pt idx="605">
                  <c:v>94.33</c:v>
                </c:pt>
                <c:pt idx="606">
                  <c:v>94.84</c:v>
                </c:pt>
                <c:pt idx="607">
                  <c:v>94.33</c:v>
                </c:pt>
                <c:pt idx="608">
                  <c:v>94.84</c:v>
                </c:pt>
                <c:pt idx="609">
                  <c:v>94.33</c:v>
                </c:pt>
                <c:pt idx="610">
                  <c:v>94.84</c:v>
                </c:pt>
                <c:pt idx="611">
                  <c:v>94.33</c:v>
                </c:pt>
                <c:pt idx="612">
                  <c:v>94.84</c:v>
                </c:pt>
                <c:pt idx="613">
                  <c:v>94.33</c:v>
                </c:pt>
                <c:pt idx="614">
                  <c:v>94.84</c:v>
                </c:pt>
                <c:pt idx="615">
                  <c:v>94.33</c:v>
                </c:pt>
                <c:pt idx="616">
                  <c:v>94.84</c:v>
                </c:pt>
                <c:pt idx="617">
                  <c:v>94.33</c:v>
                </c:pt>
                <c:pt idx="618">
                  <c:v>94.84</c:v>
                </c:pt>
                <c:pt idx="619">
                  <c:v>94.33</c:v>
                </c:pt>
                <c:pt idx="620">
                  <c:v>94.84</c:v>
                </c:pt>
                <c:pt idx="621">
                  <c:v>94.33</c:v>
                </c:pt>
                <c:pt idx="622">
                  <c:v>94.84</c:v>
                </c:pt>
                <c:pt idx="623">
                  <c:v>94.33</c:v>
                </c:pt>
                <c:pt idx="624">
                  <c:v>94.84</c:v>
                </c:pt>
                <c:pt idx="625">
                  <c:v>94.33</c:v>
                </c:pt>
                <c:pt idx="626">
                  <c:v>94.84</c:v>
                </c:pt>
                <c:pt idx="627">
                  <c:v>94.33</c:v>
                </c:pt>
                <c:pt idx="628">
                  <c:v>94.84</c:v>
                </c:pt>
                <c:pt idx="629">
                  <c:v>94.33</c:v>
                </c:pt>
                <c:pt idx="630">
                  <c:v>94.84</c:v>
                </c:pt>
                <c:pt idx="631">
                  <c:v>94.33</c:v>
                </c:pt>
                <c:pt idx="632">
                  <c:v>94.84</c:v>
                </c:pt>
                <c:pt idx="633">
                  <c:v>94.33</c:v>
                </c:pt>
                <c:pt idx="634">
                  <c:v>94.84</c:v>
                </c:pt>
                <c:pt idx="635">
                  <c:v>94.33</c:v>
                </c:pt>
                <c:pt idx="636">
                  <c:v>94.84</c:v>
                </c:pt>
                <c:pt idx="637">
                  <c:v>94.33</c:v>
                </c:pt>
                <c:pt idx="638">
                  <c:v>94.84</c:v>
                </c:pt>
                <c:pt idx="639">
                  <c:v>94.33</c:v>
                </c:pt>
                <c:pt idx="640">
                  <c:v>94.84</c:v>
                </c:pt>
                <c:pt idx="641">
                  <c:v>94.33</c:v>
                </c:pt>
                <c:pt idx="642">
                  <c:v>94.84</c:v>
                </c:pt>
                <c:pt idx="643">
                  <c:v>94.33</c:v>
                </c:pt>
                <c:pt idx="644">
                  <c:v>94.84</c:v>
                </c:pt>
                <c:pt idx="645">
                  <c:v>94.33</c:v>
                </c:pt>
                <c:pt idx="646">
                  <c:v>94.84</c:v>
                </c:pt>
                <c:pt idx="647">
                  <c:v>94.33</c:v>
                </c:pt>
                <c:pt idx="648">
                  <c:v>94.84</c:v>
                </c:pt>
                <c:pt idx="649">
                  <c:v>94.33</c:v>
                </c:pt>
                <c:pt idx="650">
                  <c:v>94.84</c:v>
                </c:pt>
                <c:pt idx="651">
                  <c:v>94.33</c:v>
                </c:pt>
                <c:pt idx="652">
                  <c:v>94.84</c:v>
                </c:pt>
                <c:pt idx="653">
                  <c:v>94.33</c:v>
                </c:pt>
                <c:pt idx="654">
                  <c:v>94.84</c:v>
                </c:pt>
                <c:pt idx="655">
                  <c:v>94.33</c:v>
                </c:pt>
                <c:pt idx="656">
                  <c:v>94.84</c:v>
                </c:pt>
                <c:pt idx="657">
                  <c:v>94.33</c:v>
                </c:pt>
                <c:pt idx="658">
                  <c:v>94.84</c:v>
                </c:pt>
                <c:pt idx="659">
                  <c:v>94.33</c:v>
                </c:pt>
                <c:pt idx="660">
                  <c:v>94.84</c:v>
                </c:pt>
                <c:pt idx="661">
                  <c:v>94.33</c:v>
                </c:pt>
                <c:pt idx="662">
                  <c:v>94.84</c:v>
                </c:pt>
                <c:pt idx="663">
                  <c:v>94.33</c:v>
                </c:pt>
                <c:pt idx="664">
                  <c:v>94.84</c:v>
                </c:pt>
                <c:pt idx="665">
                  <c:v>94.33</c:v>
                </c:pt>
                <c:pt idx="666">
                  <c:v>94.84</c:v>
                </c:pt>
                <c:pt idx="667">
                  <c:v>94.33</c:v>
                </c:pt>
                <c:pt idx="668">
                  <c:v>94.84</c:v>
                </c:pt>
                <c:pt idx="669">
                  <c:v>94.33</c:v>
                </c:pt>
                <c:pt idx="670">
                  <c:v>94.84</c:v>
                </c:pt>
                <c:pt idx="671">
                  <c:v>94.33</c:v>
                </c:pt>
                <c:pt idx="672">
                  <c:v>94.84</c:v>
                </c:pt>
                <c:pt idx="673">
                  <c:v>94.33</c:v>
                </c:pt>
                <c:pt idx="674">
                  <c:v>94.84</c:v>
                </c:pt>
                <c:pt idx="675">
                  <c:v>94.33</c:v>
                </c:pt>
                <c:pt idx="676">
                  <c:v>94.84</c:v>
                </c:pt>
                <c:pt idx="677">
                  <c:v>94.33</c:v>
                </c:pt>
                <c:pt idx="678">
                  <c:v>94.84</c:v>
                </c:pt>
                <c:pt idx="679">
                  <c:v>94.33</c:v>
                </c:pt>
                <c:pt idx="680">
                  <c:v>94.84</c:v>
                </c:pt>
                <c:pt idx="681">
                  <c:v>94.33</c:v>
                </c:pt>
                <c:pt idx="682">
                  <c:v>94.84</c:v>
                </c:pt>
                <c:pt idx="683">
                  <c:v>94.33</c:v>
                </c:pt>
                <c:pt idx="684">
                  <c:v>94.84</c:v>
                </c:pt>
                <c:pt idx="685">
                  <c:v>94.33</c:v>
                </c:pt>
                <c:pt idx="686">
                  <c:v>94.84</c:v>
                </c:pt>
                <c:pt idx="687">
                  <c:v>94.33</c:v>
                </c:pt>
                <c:pt idx="688">
                  <c:v>94.84</c:v>
                </c:pt>
                <c:pt idx="689">
                  <c:v>94.33</c:v>
                </c:pt>
                <c:pt idx="690">
                  <c:v>94.84</c:v>
                </c:pt>
                <c:pt idx="691">
                  <c:v>94.33</c:v>
                </c:pt>
                <c:pt idx="692">
                  <c:v>94.84</c:v>
                </c:pt>
                <c:pt idx="693">
                  <c:v>94.33</c:v>
                </c:pt>
                <c:pt idx="694">
                  <c:v>94.84</c:v>
                </c:pt>
                <c:pt idx="695">
                  <c:v>94.33</c:v>
                </c:pt>
                <c:pt idx="696">
                  <c:v>94.84</c:v>
                </c:pt>
                <c:pt idx="697">
                  <c:v>94.33</c:v>
                </c:pt>
                <c:pt idx="698">
                  <c:v>94.84</c:v>
                </c:pt>
                <c:pt idx="699">
                  <c:v>94.33</c:v>
                </c:pt>
              </c:numCache>
            </c:numRef>
          </c:yVal>
          <c:smooth val="0"/>
          <c:extLst>
            <c:ext xmlns:c16="http://schemas.microsoft.com/office/drawing/2014/chart" uri="{C3380CC4-5D6E-409C-BE32-E72D297353CC}">
              <c16:uniqueId val="{00000009-BF93-4929-81F2-08648B4A5EED}"/>
            </c:ext>
          </c:extLst>
        </c:ser>
        <c:ser>
          <c:idx val="9"/>
          <c:order val="9"/>
          <c:tx>
            <c:v/>
          </c:tx>
          <c:spPr>
            <a:ln w="6350">
              <a:solidFill>
                <a:srgbClr val="000000"/>
              </a:solidFill>
              <a:prstDash val="solid"/>
            </a:ln>
            <a:effectLst/>
          </c:spPr>
          <c:marker>
            <c:symbol val="none"/>
          </c:marker>
          <c:xVal>
            <c:numLit>
              <c:formatCode>General</c:formatCode>
              <c:ptCount val="23"/>
              <c:pt idx="0">
                <c:v>3.9</c:v>
              </c:pt>
              <c:pt idx="1">
                <c:v>4.0999999999999996</c:v>
              </c:pt>
              <c:pt idx="2">
                <c:v>4</c:v>
              </c:pt>
              <c:pt idx="3">
                <c:v>4</c:v>
              </c:pt>
              <c:pt idx="4">
                <c:v>3.75</c:v>
              </c:pt>
              <c:pt idx="5">
                <c:v>4.25</c:v>
              </c:pt>
              <c:pt idx="6">
                <c:v>4.25</c:v>
              </c:pt>
              <c:pt idx="7">
                <c:v>4.25</c:v>
              </c:pt>
              <c:pt idx="8">
                <c:v>4.25</c:v>
              </c:pt>
              <c:pt idx="9">
                <c:v>4.25</c:v>
              </c:pt>
              <c:pt idx="10">
                <c:v>4</c:v>
              </c:pt>
              <c:pt idx="11">
                <c:v>4</c:v>
              </c:pt>
              <c:pt idx="12">
                <c:v>4.0999999999999996</c:v>
              </c:pt>
              <c:pt idx="13">
                <c:v>3.9</c:v>
              </c:pt>
              <c:pt idx="14">
                <c:v>4</c:v>
              </c:pt>
              <c:pt idx="15">
                <c:v>4</c:v>
              </c:pt>
              <c:pt idx="16">
                <c:v>3.75</c:v>
              </c:pt>
              <c:pt idx="17">
                <c:v>3.75</c:v>
              </c:pt>
              <c:pt idx="18">
                <c:v>3.75</c:v>
              </c:pt>
              <c:pt idx="19">
                <c:v>4.25</c:v>
              </c:pt>
              <c:pt idx="20">
                <c:v>3.75</c:v>
              </c:pt>
              <c:pt idx="21">
                <c:v>3.75</c:v>
              </c:pt>
              <c:pt idx="22">
                <c:v>3.75</c:v>
              </c:pt>
            </c:numLit>
          </c:xVal>
          <c:yVal>
            <c:numLit>
              <c:formatCode>General</c:formatCode>
              <c:ptCount val="23"/>
              <c:pt idx="0">
                <c:v>95.31</c:v>
              </c:pt>
              <c:pt idx="1">
                <c:v>95.31</c:v>
              </c:pt>
              <c:pt idx="2">
                <c:v>95.31</c:v>
              </c:pt>
              <c:pt idx="3">
                <c:v>94.84</c:v>
              </c:pt>
              <c:pt idx="4">
                <c:v>94.84</c:v>
              </c:pt>
              <c:pt idx="5">
                <c:v>94.84</c:v>
              </c:pt>
              <c:pt idx="6">
                <c:v>94.84</c:v>
              </c:pt>
              <c:pt idx="7">
                <c:v>94.54</c:v>
              </c:pt>
              <c:pt idx="8">
                <c:v>94.33</c:v>
              </c:pt>
              <c:pt idx="9">
                <c:v>94.33</c:v>
              </c:pt>
              <c:pt idx="10">
                <c:v>94.33</c:v>
              </c:pt>
              <c:pt idx="11">
                <c:v>94.25</c:v>
              </c:pt>
              <c:pt idx="12">
                <c:v>94.25</c:v>
              </c:pt>
              <c:pt idx="13">
                <c:v>94.25</c:v>
              </c:pt>
              <c:pt idx="14">
                <c:v>94.25</c:v>
              </c:pt>
              <c:pt idx="15">
                <c:v>94.33</c:v>
              </c:pt>
              <c:pt idx="16">
                <c:v>94.33</c:v>
              </c:pt>
              <c:pt idx="17">
                <c:v>94.33</c:v>
              </c:pt>
              <c:pt idx="18">
                <c:v>94.54</c:v>
              </c:pt>
              <c:pt idx="19">
                <c:v>94.54</c:v>
              </c:pt>
              <c:pt idx="20">
                <c:v>94.54</c:v>
              </c:pt>
              <c:pt idx="21">
                <c:v>94.84</c:v>
              </c:pt>
              <c:pt idx="22">
                <c:v>94.84</c:v>
              </c:pt>
            </c:numLit>
          </c:yVal>
          <c:smooth val="0"/>
          <c:extLst>
            <c:ext xmlns:c16="http://schemas.microsoft.com/office/drawing/2014/chart" uri="{C3380CC4-5D6E-409C-BE32-E72D297353CC}">
              <c16:uniqueId val="{0000000A-BF93-4929-81F2-08648B4A5EED}"/>
            </c:ext>
          </c:extLst>
        </c:ser>
        <c:ser>
          <c:idx val="10"/>
          <c:order val="10"/>
          <c:tx>
            <c:v/>
          </c:tx>
          <c:spPr>
            <a:ln w="6350">
              <a:solidFill>
                <a:srgbClr val="A7DA74"/>
              </a:solidFill>
              <a:prstDash val="solid"/>
            </a:ln>
            <a:effectLst/>
          </c:spPr>
          <c:marker>
            <c:symbol val="none"/>
          </c:marker>
          <c:xVal>
            <c:numRef>
              <c:f>'Box Plots 5+'!xdata5</c:f>
              <c:numCache>
                <c:formatCode>General</c:formatCode>
                <c:ptCount val="700"/>
                <c:pt idx="0">
                  <c:v>5.25</c:v>
                </c:pt>
                <c:pt idx="1">
                  <c:v>5.2492846924177394</c:v>
                </c:pt>
                <c:pt idx="2">
                  <c:v>5.2485693848354789</c:v>
                </c:pt>
                <c:pt idx="3">
                  <c:v>5.2478540772532192</c:v>
                </c:pt>
                <c:pt idx="4">
                  <c:v>5.2471387696709586</c:v>
                </c:pt>
                <c:pt idx="5">
                  <c:v>5.246423462088698</c:v>
                </c:pt>
                <c:pt idx="6">
                  <c:v>5.2457081545064375</c:v>
                </c:pt>
                <c:pt idx="7">
                  <c:v>5.2449928469241769</c:v>
                </c:pt>
                <c:pt idx="8">
                  <c:v>5.2442775393419172</c:v>
                </c:pt>
                <c:pt idx="9">
                  <c:v>5.2435622317596566</c:v>
                </c:pt>
                <c:pt idx="10">
                  <c:v>5.2428469241773961</c:v>
                </c:pt>
                <c:pt idx="11">
                  <c:v>5.2421316165951355</c:v>
                </c:pt>
                <c:pt idx="12">
                  <c:v>5.2414163090128749</c:v>
                </c:pt>
                <c:pt idx="13">
                  <c:v>5.2407010014306152</c:v>
                </c:pt>
                <c:pt idx="14">
                  <c:v>5.2399856938483547</c:v>
                </c:pt>
                <c:pt idx="15">
                  <c:v>5.2392703862660941</c:v>
                </c:pt>
                <c:pt idx="16">
                  <c:v>5.2385550786838335</c:v>
                </c:pt>
                <c:pt idx="17">
                  <c:v>5.2378397711015729</c:v>
                </c:pt>
                <c:pt idx="18">
                  <c:v>5.2371244635193124</c:v>
                </c:pt>
                <c:pt idx="19">
                  <c:v>5.2364091559370527</c:v>
                </c:pt>
                <c:pt idx="20">
                  <c:v>5.2356938483547921</c:v>
                </c:pt>
                <c:pt idx="21">
                  <c:v>5.2349785407725316</c:v>
                </c:pt>
                <c:pt idx="22">
                  <c:v>5.234263233190271</c:v>
                </c:pt>
                <c:pt idx="23">
                  <c:v>5.2335479256080104</c:v>
                </c:pt>
                <c:pt idx="24">
                  <c:v>5.2328326180257507</c:v>
                </c:pt>
                <c:pt idx="25">
                  <c:v>5.2321173104434902</c:v>
                </c:pt>
                <c:pt idx="26">
                  <c:v>5.2314020028612296</c:v>
                </c:pt>
                <c:pt idx="27">
                  <c:v>5.230686695278969</c:v>
                </c:pt>
                <c:pt idx="28">
                  <c:v>5.2299713876967084</c:v>
                </c:pt>
                <c:pt idx="29">
                  <c:v>5.2292560801144488</c:v>
                </c:pt>
                <c:pt idx="30">
                  <c:v>5.2285407725321882</c:v>
                </c:pt>
                <c:pt idx="31">
                  <c:v>5.2278254649499276</c:v>
                </c:pt>
                <c:pt idx="32">
                  <c:v>5.227110157367667</c:v>
                </c:pt>
                <c:pt idx="33">
                  <c:v>5.2263948497854065</c:v>
                </c:pt>
                <c:pt idx="34">
                  <c:v>5.2256795422031468</c:v>
                </c:pt>
                <c:pt idx="35">
                  <c:v>5.2249642346208862</c:v>
                </c:pt>
                <c:pt idx="36">
                  <c:v>5.2242489270386256</c:v>
                </c:pt>
                <c:pt idx="37">
                  <c:v>5.2235336194563651</c:v>
                </c:pt>
                <c:pt idx="38">
                  <c:v>5.2228183118741045</c:v>
                </c:pt>
                <c:pt idx="39">
                  <c:v>5.2221030042918448</c:v>
                </c:pt>
                <c:pt idx="40">
                  <c:v>5.2213876967095842</c:v>
                </c:pt>
                <c:pt idx="41">
                  <c:v>5.2206723891273237</c:v>
                </c:pt>
                <c:pt idx="42">
                  <c:v>5.2199570815450631</c:v>
                </c:pt>
                <c:pt idx="43">
                  <c:v>5.2192417739628025</c:v>
                </c:pt>
                <c:pt idx="44">
                  <c:v>5.218526466380542</c:v>
                </c:pt>
                <c:pt idx="45">
                  <c:v>5.2178111587982823</c:v>
                </c:pt>
                <c:pt idx="46">
                  <c:v>5.2170958512160217</c:v>
                </c:pt>
                <c:pt idx="47">
                  <c:v>5.2163805436337611</c:v>
                </c:pt>
                <c:pt idx="48">
                  <c:v>5.2156652360515006</c:v>
                </c:pt>
                <c:pt idx="49">
                  <c:v>5.21494992846924</c:v>
                </c:pt>
                <c:pt idx="50">
                  <c:v>5.2142346208869803</c:v>
                </c:pt>
                <c:pt idx="51">
                  <c:v>5.2135193133047197</c:v>
                </c:pt>
                <c:pt idx="52">
                  <c:v>5.2128040057224592</c:v>
                </c:pt>
                <c:pt idx="53">
                  <c:v>5.2120886981401986</c:v>
                </c:pt>
                <c:pt idx="54">
                  <c:v>5.211373390557938</c:v>
                </c:pt>
                <c:pt idx="55">
                  <c:v>5.2106580829756783</c:v>
                </c:pt>
                <c:pt idx="56">
                  <c:v>5.2099427753934178</c:v>
                </c:pt>
                <c:pt idx="57">
                  <c:v>5.2092274678111572</c:v>
                </c:pt>
                <c:pt idx="58">
                  <c:v>5.2085121602288966</c:v>
                </c:pt>
                <c:pt idx="59">
                  <c:v>5.2077968526466361</c:v>
                </c:pt>
                <c:pt idx="60">
                  <c:v>5.2070815450643764</c:v>
                </c:pt>
                <c:pt idx="61">
                  <c:v>5.2063662374821158</c:v>
                </c:pt>
                <c:pt idx="62">
                  <c:v>5.2056509298998552</c:v>
                </c:pt>
                <c:pt idx="63">
                  <c:v>5.2049356223175947</c:v>
                </c:pt>
                <c:pt idx="64">
                  <c:v>5.2042203147353341</c:v>
                </c:pt>
                <c:pt idx="65">
                  <c:v>5.2035050071530744</c:v>
                </c:pt>
                <c:pt idx="66">
                  <c:v>5.2027896995708138</c:v>
                </c:pt>
                <c:pt idx="67">
                  <c:v>5.2020743919885533</c:v>
                </c:pt>
                <c:pt idx="68">
                  <c:v>5.2013590844062927</c:v>
                </c:pt>
                <c:pt idx="69">
                  <c:v>5.2006437768240321</c:v>
                </c:pt>
                <c:pt idx="70">
                  <c:v>5.1999284692417724</c:v>
                </c:pt>
                <c:pt idx="71">
                  <c:v>5.1992131616595119</c:v>
                </c:pt>
                <c:pt idx="72">
                  <c:v>5.1984978540772513</c:v>
                </c:pt>
                <c:pt idx="73">
                  <c:v>5.1977825464949907</c:v>
                </c:pt>
                <c:pt idx="74">
                  <c:v>5.1970672389127301</c:v>
                </c:pt>
                <c:pt idx="75">
                  <c:v>5.1963519313304696</c:v>
                </c:pt>
                <c:pt idx="76">
                  <c:v>5.1956366237482099</c:v>
                </c:pt>
                <c:pt idx="77">
                  <c:v>5.1949213161659493</c:v>
                </c:pt>
                <c:pt idx="78">
                  <c:v>5.1942060085836887</c:v>
                </c:pt>
                <c:pt idx="79">
                  <c:v>5.1934907010014282</c:v>
                </c:pt>
                <c:pt idx="80">
                  <c:v>5.1927753934191676</c:v>
                </c:pt>
                <c:pt idx="81">
                  <c:v>5.1920600858369079</c:v>
                </c:pt>
                <c:pt idx="82">
                  <c:v>5.1913447782546474</c:v>
                </c:pt>
                <c:pt idx="83">
                  <c:v>5.1906294706723868</c:v>
                </c:pt>
                <c:pt idx="84">
                  <c:v>5.1899141630901262</c:v>
                </c:pt>
                <c:pt idx="85">
                  <c:v>5.1891988555078656</c:v>
                </c:pt>
                <c:pt idx="86">
                  <c:v>5.188483547925606</c:v>
                </c:pt>
                <c:pt idx="87">
                  <c:v>5.1877682403433454</c:v>
                </c:pt>
                <c:pt idx="88">
                  <c:v>5.1870529327610848</c:v>
                </c:pt>
                <c:pt idx="89">
                  <c:v>5.1863376251788242</c:v>
                </c:pt>
                <c:pt idx="90">
                  <c:v>5.1856223175965637</c:v>
                </c:pt>
                <c:pt idx="91">
                  <c:v>5.184907010014304</c:v>
                </c:pt>
                <c:pt idx="92">
                  <c:v>5.1841917024320434</c:v>
                </c:pt>
                <c:pt idx="93">
                  <c:v>5.1834763948497828</c:v>
                </c:pt>
                <c:pt idx="94">
                  <c:v>5.1827610872675223</c:v>
                </c:pt>
                <c:pt idx="95">
                  <c:v>5.1820457796852617</c:v>
                </c:pt>
                <c:pt idx="96">
                  <c:v>5.181330472103002</c:v>
                </c:pt>
                <c:pt idx="97">
                  <c:v>5.1806151645207414</c:v>
                </c:pt>
                <c:pt idx="98">
                  <c:v>5.1798998569384809</c:v>
                </c:pt>
                <c:pt idx="99">
                  <c:v>5.1791845493562203</c:v>
                </c:pt>
                <c:pt idx="100">
                  <c:v>5.1784692417739597</c:v>
                </c:pt>
                <c:pt idx="101">
                  <c:v>5.1777539341916992</c:v>
                </c:pt>
                <c:pt idx="102">
                  <c:v>5.1770386266094395</c:v>
                </c:pt>
                <c:pt idx="103">
                  <c:v>5.1763233190271789</c:v>
                </c:pt>
                <c:pt idx="104">
                  <c:v>5.1756080114449183</c:v>
                </c:pt>
                <c:pt idx="105">
                  <c:v>5.1748927038626578</c:v>
                </c:pt>
                <c:pt idx="106">
                  <c:v>5.1741773962803972</c:v>
                </c:pt>
                <c:pt idx="107">
                  <c:v>5.1734620886981375</c:v>
                </c:pt>
                <c:pt idx="108">
                  <c:v>5.1727467811158769</c:v>
                </c:pt>
                <c:pt idx="109">
                  <c:v>5.1720314735336164</c:v>
                </c:pt>
                <c:pt idx="110">
                  <c:v>5.1713161659513558</c:v>
                </c:pt>
                <c:pt idx="111">
                  <c:v>5.1706008583690952</c:v>
                </c:pt>
                <c:pt idx="112">
                  <c:v>5.1698855507868355</c:v>
                </c:pt>
                <c:pt idx="113">
                  <c:v>5.169170243204575</c:v>
                </c:pt>
                <c:pt idx="114">
                  <c:v>5.1684549356223144</c:v>
                </c:pt>
                <c:pt idx="115">
                  <c:v>5.1677396280400538</c:v>
                </c:pt>
                <c:pt idx="116">
                  <c:v>5.1670243204577933</c:v>
                </c:pt>
                <c:pt idx="117">
                  <c:v>5.1663090128755336</c:v>
                </c:pt>
                <c:pt idx="118">
                  <c:v>5.165593705293273</c:v>
                </c:pt>
                <c:pt idx="119">
                  <c:v>5.1648783977110124</c:v>
                </c:pt>
                <c:pt idx="120">
                  <c:v>5.1641630901287519</c:v>
                </c:pt>
                <c:pt idx="121">
                  <c:v>5.1634477825464913</c:v>
                </c:pt>
                <c:pt idx="122">
                  <c:v>5.1627324749642316</c:v>
                </c:pt>
                <c:pt idx="123">
                  <c:v>5.162017167381971</c:v>
                </c:pt>
                <c:pt idx="124">
                  <c:v>5.1613018597997105</c:v>
                </c:pt>
                <c:pt idx="125">
                  <c:v>5.1605865522174499</c:v>
                </c:pt>
                <c:pt idx="126">
                  <c:v>5.1598712446351893</c:v>
                </c:pt>
                <c:pt idx="127">
                  <c:v>5.1591559370529296</c:v>
                </c:pt>
                <c:pt idx="128">
                  <c:v>5.1584406294706691</c:v>
                </c:pt>
                <c:pt idx="129">
                  <c:v>5.1577253218884085</c:v>
                </c:pt>
                <c:pt idx="130">
                  <c:v>5.1570100143061479</c:v>
                </c:pt>
                <c:pt idx="131">
                  <c:v>5.1562947067238873</c:v>
                </c:pt>
                <c:pt idx="132">
                  <c:v>5.1555793991416268</c:v>
                </c:pt>
                <c:pt idx="133">
                  <c:v>5.1548640915593671</c:v>
                </c:pt>
                <c:pt idx="134">
                  <c:v>5.1541487839771065</c:v>
                </c:pt>
                <c:pt idx="135">
                  <c:v>5.1534334763948459</c:v>
                </c:pt>
                <c:pt idx="136">
                  <c:v>5.1527181688125854</c:v>
                </c:pt>
                <c:pt idx="137">
                  <c:v>5.1520028612303248</c:v>
                </c:pt>
                <c:pt idx="138">
                  <c:v>5.1512875536480651</c:v>
                </c:pt>
                <c:pt idx="139">
                  <c:v>5.1505722460658045</c:v>
                </c:pt>
                <c:pt idx="140">
                  <c:v>5.149856938483544</c:v>
                </c:pt>
                <c:pt idx="141">
                  <c:v>5.1491416309012834</c:v>
                </c:pt>
                <c:pt idx="142">
                  <c:v>5.1484263233190228</c:v>
                </c:pt>
                <c:pt idx="143">
                  <c:v>5.1477110157367632</c:v>
                </c:pt>
                <c:pt idx="144">
                  <c:v>5.1469957081545026</c:v>
                </c:pt>
                <c:pt idx="145">
                  <c:v>5.146280400572242</c:v>
                </c:pt>
                <c:pt idx="146">
                  <c:v>5.1455650929899814</c:v>
                </c:pt>
                <c:pt idx="147">
                  <c:v>5.1448497854077209</c:v>
                </c:pt>
                <c:pt idx="148">
                  <c:v>5.1441344778254612</c:v>
                </c:pt>
                <c:pt idx="149">
                  <c:v>5.1434191702432006</c:v>
                </c:pt>
                <c:pt idx="150">
                  <c:v>5.14270386266094</c:v>
                </c:pt>
                <c:pt idx="151">
                  <c:v>5.1419885550786795</c:v>
                </c:pt>
                <c:pt idx="152">
                  <c:v>5.1412732474964189</c:v>
                </c:pt>
                <c:pt idx="153">
                  <c:v>5.1405579399141592</c:v>
                </c:pt>
                <c:pt idx="154">
                  <c:v>5.1398426323318986</c:v>
                </c:pt>
                <c:pt idx="155">
                  <c:v>5.1391273247496381</c:v>
                </c:pt>
                <c:pt idx="156">
                  <c:v>5.1384120171673775</c:v>
                </c:pt>
                <c:pt idx="157">
                  <c:v>5.1376967095851169</c:v>
                </c:pt>
                <c:pt idx="158">
                  <c:v>5.1369814020028564</c:v>
                </c:pt>
                <c:pt idx="159">
                  <c:v>5.1362660944205967</c:v>
                </c:pt>
                <c:pt idx="160">
                  <c:v>5.1355507868383361</c:v>
                </c:pt>
                <c:pt idx="161">
                  <c:v>5.1348354792560755</c:v>
                </c:pt>
                <c:pt idx="162">
                  <c:v>5.134120171673815</c:v>
                </c:pt>
                <c:pt idx="163">
                  <c:v>5.1334048640915544</c:v>
                </c:pt>
                <c:pt idx="164">
                  <c:v>5.1326895565092947</c:v>
                </c:pt>
                <c:pt idx="165">
                  <c:v>5.1319742489270341</c:v>
                </c:pt>
                <c:pt idx="166">
                  <c:v>5.1312589413447736</c:v>
                </c:pt>
                <c:pt idx="167">
                  <c:v>5.130543633762513</c:v>
                </c:pt>
                <c:pt idx="168">
                  <c:v>5.1298283261802524</c:v>
                </c:pt>
                <c:pt idx="169">
                  <c:v>5.1291130185979927</c:v>
                </c:pt>
                <c:pt idx="170">
                  <c:v>5.1283977110157322</c:v>
                </c:pt>
                <c:pt idx="171">
                  <c:v>5.1276824034334716</c:v>
                </c:pt>
                <c:pt idx="172">
                  <c:v>5.126967095851211</c:v>
                </c:pt>
                <c:pt idx="173">
                  <c:v>5.1262517882689504</c:v>
                </c:pt>
                <c:pt idx="174">
                  <c:v>5.1255364806866908</c:v>
                </c:pt>
                <c:pt idx="175">
                  <c:v>5.1248211731044302</c:v>
                </c:pt>
                <c:pt idx="176">
                  <c:v>5.1241058655221696</c:v>
                </c:pt>
                <c:pt idx="177">
                  <c:v>5.1233905579399091</c:v>
                </c:pt>
                <c:pt idx="178">
                  <c:v>5.1226752503576485</c:v>
                </c:pt>
                <c:pt idx="179">
                  <c:v>5.1219599427753888</c:v>
                </c:pt>
                <c:pt idx="180">
                  <c:v>5.1212446351931282</c:v>
                </c:pt>
                <c:pt idx="181">
                  <c:v>5.1205293276108677</c:v>
                </c:pt>
                <c:pt idx="182">
                  <c:v>5.1198140200286071</c:v>
                </c:pt>
                <c:pt idx="183">
                  <c:v>5.1190987124463465</c:v>
                </c:pt>
                <c:pt idx="184">
                  <c:v>5.1183834048640868</c:v>
                </c:pt>
                <c:pt idx="185">
                  <c:v>5.1176680972818263</c:v>
                </c:pt>
                <c:pt idx="186">
                  <c:v>5.1169527896995657</c:v>
                </c:pt>
                <c:pt idx="187">
                  <c:v>5.1162374821173051</c:v>
                </c:pt>
                <c:pt idx="188">
                  <c:v>5.1155221745350445</c:v>
                </c:pt>
                <c:pt idx="189">
                  <c:v>5.114806866952784</c:v>
                </c:pt>
                <c:pt idx="190">
                  <c:v>5.1140915593705243</c:v>
                </c:pt>
                <c:pt idx="191">
                  <c:v>5.1133762517882637</c:v>
                </c:pt>
                <c:pt idx="192">
                  <c:v>5.1126609442060031</c:v>
                </c:pt>
                <c:pt idx="193">
                  <c:v>5.1119456366237426</c:v>
                </c:pt>
                <c:pt idx="194">
                  <c:v>5.111230329041482</c:v>
                </c:pt>
                <c:pt idx="195">
                  <c:v>5.1105150214592223</c:v>
                </c:pt>
                <c:pt idx="196">
                  <c:v>5.1097997138769617</c:v>
                </c:pt>
                <c:pt idx="197">
                  <c:v>5.1090844062947012</c:v>
                </c:pt>
                <c:pt idx="198">
                  <c:v>5.1083690987124406</c:v>
                </c:pt>
                <c:pt idx="199">
                  <c:v>5.10765379113018</c:v>
                </c:pt>
                <c:pt idx="200">
                  <c:v>5.1069384835479203</c:v>
                </c:pt>
                <c:pt idx="201">
                  <c:v>5.1062231759656598</c:v>
                </c:pt>
                <c:pt idx="202">
                  <c:v>5.1055078683833992</c:v>
                </c:pt>
                <c:pt idx="203">
                  <c:v>5.1047925608011386</c:v>
                </c:pt>
                <c:pt idx="204">
                  <c:v>5.1040772532188781</c:v>
                </c:pt>
                <c:pt idx="205">
                  <c:v>5.1033619456366184</c:v>
                </c:pt>
                <c:pt idx="206">
                  <c:v>5.1026466380543578</c:v>
                </c:pt>
                <c:pt idx="207">
                  <c:v>5.1019313304720972</c:v>
                </c:pt>
                <c:pt idx="208">
                  <c:v>5.1012160228898367</c:v>
                </c:pt>
                <c:pt idx="209">
                  <c:v>5.1005007153075761</c:v>
                </c:pt>
                <c:pt idx="210">
                  <c:v>5.0997854077253164</c:v>
                </c:pt>
                <c:pt idx="211">
                  <c:v>5.0990701001430558</c:v>
                </c:pt>
                <c:pt idx="212">
                  <c:v>5.0983547925607953</c:v>
                </c:pt>
                <c:pt idx="213">
                  <c:v>5.0976394849785347</c:v>
                </c:pt>
                <c:pt idx="214">
                  <c:v>5.0969241773962741</c:v>
                </c:pt>
                <c:pt idx="215">
                  <c:v>5.0962088698140136</c:v>
                </c:pt>
                <c:pt idx="216">
                  <c:v>5.0954935622317539</c:v>
                </c:pt>
                <c:pt idx="217">
                  <c:v>5.0947782546494933</c:v>
                </c:pt>
                <c:pt idx="218">
                  <c:v>5.0940629470672327</c:v>
                </c:pt>
                <c:pt idx="219">
                  <c:v>5.0933476394849722</c:v>
                </c:pt>
                <c:pt idx="220">
                  <c:v>5.0926323319027116</c:v>
                </c:pt>
                <c:pt idx="221">
                  <c:v>5.0919170243204519</c:v>
                </c:pt>
                <c:pt idx="222">
                  <c:v>5.0912017167381913</c:v>
                </c:pt>
                <c:pt idx="223">
                  <c:v>5.0904864091559308</c:v>
                </c:pt>
                <c:pt idx="224">
                  <c:v>5.0897711015736702</c:v>
                </c:pt>
                <c:pt idx="225">
                  <c:v>5.0890557939914096</c:v>
                </c:pt>
                <c:pt idx="226">
                  <c:v>5.0883404864091499</c:v>
                </c:pt>
                <c:pt idx="227">
                  <c:v>5.0876251788268894</c:v>
                </c:pt>
                <c:pt idx="228">
                  <c:v>5.0869098712446288</c:v>
                </c:pt>
                <c:pt idx="229">
                  <c:v>5.0861945636623682</c:v>
                </c:pt>
                <c:pt idx="230">
                  <c:v>5.0854792560801076</c:v>
                </c:pt>
                <c:pt idx="231">
                  <c:v>5.084763948497848</c:v>
                </c:pt>
                <c:pt idx="232">
                  <c:v>5.0840486409155874</c:v>
                </c:pt>
                <c:pt idx="233">
                  <c:v>5.0833333333333268</c:v>
                </c:pt>
                <c:pt idx="234">
                  <c:v>5.0826180257510662</c:v>
                </c:pt>
                <c:pt idx="235">
                  <c:v>5.0819027181688057</c:v>
                </c:pt>
                <c:pt idx="236">
                  <c:v>5.081187410586546</c:v>
                </c:pt>
                <c:pt idx="237">
                  <c:v>5.0804721030042854</c:v>
                </c:pt>
                <c:pt idx="238">
                  <c:v>5.0797567954220249</c:v>
                </c:pt>
                <c:pt idx="239">
                  <c:v>5.0790414878397643</c:v>
                </c:pt>
                <c:pt idx="240">
                  <c:v>5.0783261802575037</c:v>
                </c:pt>
                <c:pt idx="241">
                  <c:v>5.077610872675244</c:v>
                </c:pt>
                <c:pt idx="242">
                  <c:v>5.0768955650929835</c:v>
                </c:pt>
                <c:pt idx="243">
                  <c:v>5.0761802575107229</c:v>
                </c:pt>
                <c:pt idx="244">
                  <c:v>5.0754649499284623</c:v>
                </c:pt>
                <c:pt idx="245">
                  <c:v>5.0747496423462017</c:v>
                </c:pt>
                <c:pt idx="246">
                  <c:v>5.0740343347639412</c:v>
                </c:pt>
                <c:pt idx="247">
                  <c:v>5.0733190271816815</c:v>
                </c:pt>
                <c:pt idx="248">
                  <c:v>5.0726037195994209</c:v>
                </c:pt>
                <c:pt idx="249">
                  <c:v>5.0718884120171603</c:v>
                </c:pt>
                <c:pt idx="250">
                  <c:v>5.0711731044348998</c:v>
                </c:pt>
                <c:pt idx="251">
                  <c:v>5.0704577968526392</c:v>
                </c:pt>
                <c:pt idx="252">
                  <c:v>5.0697424892703795</c:v>
                </c:pt>
                <c:pt idx="253">
                  <c:v>5.0690271816881189</c:v>
                </c:pt>
                <c:pt idx="254">
                  <c:v>5.0683118741058584</c:v>
                </c:pt>
                <c:pt idx="255">
                  <c:v>5.0675965665235978</c:v>
                </c:pt>
                <c:pt idx="256">
                  <c:v>5.0668812589413372</c:v>
                </c:pt>
                <c:pt idx="257">
                  <c:v>5.0661659513590775</c:v>
                </c:pt>
                <c:pt idx="258">
                  <c:v>5.065450643776817</c:v>
                </c:pt>
                <c:pt idx="259">
                  <c:v>5.0647353361945564</c:v>
                </c:pt>
                <c:pt idx="260">
                  <c:v>5.0640200286122958</c:v>
                </c:pt>
                <c:pt idx="261">
                  <c:v>5.0633047210300353</c:v>
                </c:pt>
                <c:pt idx="262">
                  <c:v>5.0625894134477756</c:v>
                </c:pt>
                <c:pt idx="263">
                  <c:v>5.061874105865515</c:v>
                </c:pt>
                <c:pt idx="264">
                  <c:v>5.0611587982832544</c:v>
                </c:pt>
                <c:pt idx="265">
                  <c:v>5.0604434907009939</c:v>
                </c:pt>
                <c:pt idx="266">
                  <c:v>5.0597281831187333</c:v>
                </c:pt>
                <c:pt idx="267">
                  <c:v>5.0590128755364736</c:v>
                </c:pt>
                <c:pt idx="268">
                  <c:v>5.058297567954213</c:v>
                </c:pt>
                <c:pt idx="269">
                  <c:v>5.0575822603719525</c:v>
                </c:pt>
                <c:pt idx="270">
                  <c:v>5.0568669527896919</c:v>
                </c:pt>
                <c:pt idx="271">
                  <c:v>5.0561516452074313</c:v>
                </c:pt>
                <c:pt idx="272">
                  <c:v>5.0554363376251708</c:v>
                </c:pt>
                <c:pt idx="273">
                  <c:v>5.0547210300429111</c:v>
                </c:pt>
                <c:pt idx="274">
                  <c:v>5.0540057224606505</c:v>
                </c:pt>
                <c:pt idx="275">
                  <c:v>5.0532904148783899</c:v>
                </c:pt>
                <c:pt idx="276">
                  <c:v>5.0525751072961294</c:v>
                </c:pt>
                <c:pt idx="277">
                  <c:v>5.0518597997138688</c:v>
                </c:pt>
                <c:pt idx="278">
                  <c:v>5.0511444921316091</c:v>
                </c:pt>
                <c:pt idx="279">
                  <c:v>5.0504291845493485</c:v>
                </c:pt>
                <c:pt idx="280">
                  <c:v>5.049713876967088</c:v>
                </c:pt>
                <c:pt idx="281">
                  <c:v>5.0489985693848274</c:v>
                </c:pt>
                <c:pt idx="282">
                  <c:v>5.0482832618025668</c:v>
                </c:pt>
                <c:pt idx="283">
                  <c:v>5.0475679542203071</c:v>
                </c:pt>
                <c:pt idx="284">
                  <c:v>5.0468526466380466</c:v>
                </c:pt>
                <c:pt idx="285">
                  <c:v>5.046137339055786</c:v>
                </c:pt>
                <c:pt idx="286">
                  <c:v>5.0454220314735254</c:v>
                </c:pt>
                <c:pt idx="287">
                  <c:v>5.0447067238912648</c:v>
                </c:pt>
                <c:pt idx="288">
                  <c:v>5.0439914163090052</c:v>
                </c:pt>
                <c:pt idx="289">
                  <c:v>5.0432761087267446</c:v>
                </c:pt>
                <c:pt idx="290">
                  <c:v>5.042560801144484</c:v>
                </c:pt>
                <c:pt idx="291">
                  <c:v>5.0418454935622234</c:v>
                </c:pt>
                <c:pt idx="292">
                  <c:v>5.0411301859799629</c:v>
                </c:pt>
                <c:pt idx="293">
                  <c:v>5.0404148783977032</c:v>
                </c:pt>
                <c:pt idx="294">
                  <c:v>5.0396995708154426</c:v>
                </c:pt>
                <c:pt idx="295">
                  <c:v>5.038984263233182</c:v>
                </c:pt>
                <c:pt idx="296">
                  <c:v>5.0382689556509215</c:v>
                </c:pt>
                <c:pt idx="297">
                  <c:v>5.0375536480686609</c:v>
                </c:pt>
                <c:pt idx="298">
                  <c:v>5.0368383404864012</c:v>
                </c:pt>
                <c:pt idx="299">
                  <c:v>5.0361230329041407</c:v>
                </c:pt>
                <c:pt idx="300">
                  <c:v>5.0354077253218801</c:v>
                </c:pt>
                <c:pt idx="301">
                  <c:v>5.0346924177396195</c:v>
                </c:pt>
                <c:pt idx="302">
                  <c:v>5.0339771101573589</c:v>
                </c:pt>
                <c:pt idx="303">
                  <c:v>5.0332618025750984</c:v>
                </c:pt>
                <c:pt idx="304">
                  <c:v>5.0325464949928387</c:v>
                </c:pt>
                <c:pt idx="305">
                  <c:v>5.0318311874105781</c:v>
                </c:pt>
                <c:pt idx="306">
                  <c:v>5.0311158798283175</c:v>
                </c:pt>
                <c:pt idx="307">
                  <c:v>5.030400572246057</c:v>
                </c:pt>
                <c:pt idx="308">
                  <c:v>5.0296852646637964</c:v>
                </c:pt>
                <c:pt idx="309">
                  <c:v>5.0289699570815367</c:v>
                </c:pt>
                <c:pt idx="310">
                  <c:v>5.0282546494992761</c:v>
                </c:pt>
                <c:pt idx="311">
                  <c:v>5.0275393419170156</c:v>
                </c:pt>
                <c:pt idx="312">
                  <c:v>5.026824034334755</c:v>
                </c:pt>
                <c:pt idx="313">
                  <c:v>5.0261087267524944</c:v>
                </c:pt>
                <c:pt idx="314">
                  <c:v>5.0253934191702347</c:v>
                </c:pt>
                <c:pt idx="315">
                  <c:v>5.0246781115879742</c:v>
                </c:pt>
                <c:pt idx="316">
                  <c:v>5.0239628040057136</c:v>
                </c:pt>
                <c:pt idx="317">
                  <c:v>5.023247496423453</c:v>
                </c:pt>
                <c:pt idx="318">
                  <c:v>5.0225321888411925</c:v>
                </c:pt>
                <c:pt idx="319">
                  <c:v>5.0218168812589328</c:v>
                </c:pt>
                <c:pt idx="320">
                  <c:v>5.0211015736766722</c:v>
                </c:pt>
                <c:pt idx="321">
                  <c:v>5.0203862660944116</c:v>
                </c:pt>
                <c:pt idx="322">
                  <c:v>5.0196709585121511</c:v>
                </c:pt>
                <c:pt idx="323">
                  <c:v>5.0189556509298905</c:v>
                </c:pt>
                <c:pt idx="324">
                  <c:v>5.0182403433476308</c:v>
                </c:pt>
                <c:pt idx="325">
                  <c:v>5.0175250357653702</c:v>
                </c:pt>
                <c:pt idx="326">
                  <c:v>5.0168097281831097</c:v>
                </c:pt>
                <c:pt idx="327">
                  <c:v>5.0160944206008491</c:v>
                </c:pt>
                <c:pt idx="328">
                  <c:v>5.0153791130185885</c:v>
                </c:pt>
                <c:pt idx="329">
                  <c:v>5.0146638054363279</c:v>
                </c:pt>
                <c:pt idx="330">
                  <c:v>5.0139484978540683</c:v>
                </c:pt>
                <c:pt idx="331">
                  <c:v>5.0132331902718077</c:v>
                </c:pt>
                <c:pt idx="332">
                  <c:v>5.0125178826895471</c:v>
                </c:pt>
                <c:pt idx="333">
                  <c:v>5.0118025751072866</c:v>
                </c:pt>
                <c:pt idx="334">
                  <c:v>5.011087267525026</c:v>
                </c:pt>
                <c:pt idx="335">
                  <c:v>5.0103719599427663</c:v>
                </c:pt>
                <c:pt idx="336">
                  <c:v>5.0096566523605057</c:v>
                </c:pt>
                <c:pt idx="337">
                  <c:v>5.0089413447782452</c:v>
                </c:pt>
                <c:pt idx="338">
                  <c:v>5.0082260371959846</c:v>
                </c:pt>
                <c:pt idx="339">
                  <c:v>5.007510729613724</c:v>
                </c:pt>
                <c:pt idx="340">
                  <c:v>5.0067954220314643</c:v>
                </c:pt>
                <c:pt idx="341">
                  <c:v>5.0060801144492038</c:v>
                </c:pt>
                <c:pt idx="342">
                  <c:v>5.0053648068669432</c:v>
                </c:pt>
                <c:pt idx="343">
                  <c:v>5.0046494992846826</c:v>
                </c:pt>
                <c:pt idx="344">
                  <c:v>5.003934191702422</c:v>
                </c:pt>
                <c:pt idx="345">
                  <c:v>5.0032188841201624</c:v>
                </c:pt>
                <c:pt idx="346">
                  <c:v>5.0025035765379018</c:v>
                </c:pt>
                <c:pt idx="347">
                  <c:v>5.0017882689556412</c:v>
                </c:pt>
                <c:pt idx="348">
                  <c:v>5.0010729613733806</c:v>
                </c:pt>
                <c:pt idx="349">
                  <c:v>5.0003576537911201</c:v>
                </c:pt>
                <c:pt idx="350">
                  <c:v>4.9996423462088604</c:v>
                </c:pt>
                <c:pt idx="351">
                  <c:v>4.9989270386265998</c:v>
                </c:pt>
                <c:pt idx="352">
                  <c:v>4.9982117310443392</c:v>
                </c:pt>
                <c:pt idx="353">
                  <c:v>4.9974964234620787</c:v>
                </c:pt>
                <c:pt idx="354">
                  <c:v>4.9967811158798181</c:v>
                </c:pt>
                <c:pt idx="355">
                  <c:v>4.9960658082975584</c:v>
                </c:pt>
                <c:pt idx="356">
                  <c:v>4.9953505007152978</c:v>
                </c:pt>
                <c:pt idx="357">
                  <c:v>4.9946351931330373</c:v>
                </c:pt>
                <c:pt idx="358">
                  <c:v>4.9939198855507767</c:v>
                </c:pt>
                <c:pt idx="359">
                  <c:v>4.9932045779685161</c:v>
                </c:pt>
                <c:pt idx="360">
                  <c:v>4.9924892703862565</c:v>
                </c:pt>
                <c:pt idx="361">
                  <c:v>4.9917739628039959</c:v>
                </c:pt>
                <c:pt idx="362">
                  <c:v>4.9910586552217353</c:v>
                </c:pt>
                <c:pt idx="363">
                  <c:v>4.9903433476394747</c:v>
                </c:pt>
                <c:pt idx="364">
                  <c:v>4.9896280400572142</c:v>
                </c:pt>
                <c:pt idx="365">
                  <c:v>4.9889127324749536</c:v>
                </c:pt>
                <c:pt idx="366">
                  <c:v>4.9881974248926939</c:v>
                </c:pt>
                <c:pt idx="367">
                  <c:v>4.9874821173104333</c:v>
                </c:pt>
                <c:pt idx="368">
                  <c:v>4.9867668097281728</c:v>
                </c:pt>
                <c:pt idx="369">
                  <c:v>4.9860515021459122</c:v>
                </c:pt>
                <c:pt idx="370">
                  <c:v>4.9853361945636516</c:v>
                </c:pt>
                <c:pt idx="371">
                  <c:v>4.9846208869813919</c:v>
                </c:pt>
                <c:pt idx="372">
                  <c:v>4.9839055793991314</c:v>
                </c:pt>
                <c:pt idx="373">
                  <c:v>4.9831902718168708</c:v>
                </c:pt>
                <c:pt idx="374">
                  <c:v>4.9824749642346102</c:v>
                </c:pt>
                <c:pt idx="375">
                  <c:v>4.9817596566523497</c:v>
                </c:pt>
                <c:pt idx="376">
                  <c:v>4.98104434907009</c:v>
                </c:pt>
                <c:pt idx="377">
                  <c:v>4.9803290414878294</c:v>
                </c:pt>
                <c:pt idx="378">
                  <c:v>4.9796137339055688</c:v>
                </c:pt>
                <c:pt idx="379">
                  <c:v>4.9788984263233083</c:v>
                </c:pt>
                <c:pt idx="380">
                  <c:v>4.9781831187410477</c:v>
                </c:pt>
                <c:pt idx="381">
                  <c:v>4.9774678111587871</c:v>
                </c:pt>
                <c:pt idx="382">
                  <c:v>4.9767525035765274</c:v>
                </c:pt>
                <c:pt idx="383">
                  <c:v>4.9760371959942669</c:v>
                </c:pt>
                <c:pt idx="384">
                  <c:v>4.9753218884120063</c:v>
                </c:pt>
                <c:pt idx="385">
                  <c:v>4.9746065808297457</c:v>
                </c:pt>
                <c:pt idx="386">
                  <c:v>4.9738912732474851</c:v>
                </c:pt>
                <c:pt idx="387">
                  <c:v>4.9731759656652255</c:v>
                </c:pt>
                <c:pt idx="388">
                  <c:v>4.9724606580829649</c:v>
                </c:pt>
                <c:pt idx="389">
                  <c:v>4.9717453505007043</c:v>
                </c:pt>
                <c:pt idx="390">
                  <c:v>4.9710300429184437</c:v>
                </c:pt>
                <c:pt idx="391">
                  <c:v>4.9703147353361832</c:v>
                </c:pt>
                <c:pt idx="392">
                  <c:v>4.9695994277539235</c:v>
                </c:pt>
                <c:pt idx="393">
                  <c:v>4.9688841201716629</c:v>
                </c:pt>
                <c:pt idx="394">
                  <c:v>4.9681688125894023</c:v>
                </c:pt>
                <c:pt idx="395">
                  <c:v>4.9674535050071418</c:v>
                </c:pt>
                <c:pt idx="396">
                  <c:v>4.9667381974248812</c:v>
                </c:pt>
                <c:pt idx="397">
                  <c:v>4.9660228898426215</c:v>
                </c:pt>
                <c:pt idx="398">
                  <c:v>4.965307582260361</c:v>
                </c:pt>
                <c:pt idx="399">
                  <c:v>4.9645922746781004</c:v>
                </c:pt>
                <c:pt idx="400">
                  <c:v>4.9638769670958398</c:v>
                </c:pt>
                <c:pt idx="401">
                  <c:v>4.9631616595135792</c:v>
                </c:pt>
                <c:pt idx="402">
                  <c:v>4.9624463519313196</c:v>
                </c:pt>
                <c:pt idx="403">
                  <c:v>4.961731044349059</c:v>
                </c:pt>
                <c:pt idx="404">
                  <c:v>4.9610157367667984</c:v>
                </c:pt>
                <c:pt idx="405">
                  <c:v>4.9603004291845378</c:v>
                </c:pt>
                <c:pt idx="406">
                  <c:v>4.9595851216022773</c:v>
                </c:pt>
                <c:pt idx="407">
                  <c:v>4.9588698140200176</c:v>
                </c:pt>
                <c:pt idx="408">
                  <c:v>4.958154506437757</c:v>
                </c:pt>
                <c:pt idx="409">
                  <c:v>4.9574391988554964</c:v>
                </c:pt>
                <c:pt idx="410">
                  <c:v>4.9567238912732359</c:v>
                </c:pt>
                <c:pt idx="411">
                  <c:v>4.9560085836909753</c:v>
                </c:pt>
                <c:pt idx="412">
                  <c:v>4.9552932761087156</c:v>
                </c:pt>
                <c:pt idx="413">
                  <c:v>4.954577968526455</c:v>
                </c:pt>
                <c:pt idx="414">
                  <c:v>4.9538626609441945</c:v>
                </c:pt>
                <c:pt idx="415">
                  <c:v>4.9531473533619339</c:v>
                </c:pt>
                <c:pt idx="416">
                  <c:v>4.9524320457796733</c:v>
                </c:pt>
                <c:pt idx="417">
                  <c:v>4.9517167381974136</c:v>
                </c:pt>
                <c:pt idx="418">
                  <c:v>4.9510014306151531</c:v>
                </c:pt>
                <c:pt idx="419">
                  <c:v>4.9502861230328925</c:v>
                </c:pt>
                <c:pt idx="420">
                  <c:v>4.9495708154506319</c:v>
                </c:pt>
                <c:pt idx="421">
                  <c:v>4.9488555078683714</c:v>
                </c:pt>
                <c:pt idx="422">
                  <c:v>4.9481402002861108</c:v>
                </c:pt>
                <c:pt idx="423">
                  <c:v>4.9474248927038511</c:v>
                </c:pt>
                <c:pt idx="424">
                  <c:v>4.9467095851215905</c:v>
                </c:pt>
                <c:pt idx="425">
                  <c:v>4.94599427753933</c:v>
                </c:pt>
                <c:pt idx="426">
                  <c:v>4.9452789699570694</c:v>
                </c:pt>
                <c:pt idx="427">
                  <c:v>4.9445636623748088</c:v>
                </c:pt>
                <c:pt idx="428">
                  <c:v>4.9438483547925491</c:v>
                </c:pt>
                <c:pt idx="429">
                  <c:v>4.9431330472102886</c:v>
                </c:pt>
                <c:pt idx="430">
                  <c:v>4.942417739628028</c:v>
                </c:pt>
                <c:pt idx="431">
                  <c:v>4.9417024320457674</c:v>
                </c:pt>
                <c:pt idx="432">
                  <c:v>4.9409871244635069</c:v>
                </c:pt>
                <c:pt idx="433">
                  <c:v>4.9402718168812472</c:v>
                </c:pt>
                <c:pt idx="434">
                  <c:v>4.9395565092989866</c:v>
                </c:pt>
                <c:pt idx="435">
                  <c:v>4.938841201716726</c:v>
                </c:pt>
                <c:pt idx="436">
                  <c:v>4.9381258941344655</c:v>
                </c:pt>
                <c:pt idx="437">
                  <c:v>4.9374105865522049</c:v>
                </c:pt>
                <c:pt idx="438">
                  <c:v>4.9366952789699443</c:v>
                </c:pt>
                <c:pt idx="439">
                  <c:v>4.9359799713876846</c:v>
                </c:pt>
                <c:pt idx="440">
                  <c:v>4.9352646638054241</c:v>
                </c:pt>
                <c:pt idx="441">
                  <c:v>4.9345493562231635</c:v>
                </c:pt>
                <c:pt idx="442">
                  <c:v>4.9338340486409029</c:v>
                </c:pt>
                <c:pt idx="443">
                  <c:v>4.9331187410586423</c:v>
                </c:pt>
                <c:pt idx="444">
                  <c:v>4.9324034334763827</c:v>
                </c:pt>
                <c:pt idx="445">
                  <c:v>4.9316881258941221</c:v>
                </c:pt>
                <c:pt idx="446">
                  <c:v>4.9309728183118615</c:v>
                </c:pt>
                <c:pt idx="447">
                  <c:v>4.9302575107296009</c:v>
                </c:pt>
                <c:pt idx="448">
                  <c:v>4.9295422031473404</c:v>
                </c:pt>
                <c:pt idx="449">
                  <c:v>4.9288268955650807</c:v>
                </c:pt>
                <c:pt idx="450">
                  <c:v>4.9281115879828201</c:v>
                </c:pt>
                <c:pt idx="451">
                  <c:v>4.9273962804005595</c:v>
                </c:pt>
                <c:pt idx="452">
                  <c:v>4.926680972818299</c:v>
                </c:pt>
                <c:pt idx="453">
                  <c:v>4.9259656652360384</c:v>
                </c:pt>
                <c:pt idx="454">
                  <c:v>4.9252503576537787</c:v>
                </c:pt>
                <c:pt idx="455">
                  <c:v>4.9245350500715181</c:v>
                </c:pt>
                <c:pt idx="456">
                  <c:v>4.9238197424892576</c:v>
                </c:pt>
                <c:pt idx="457">
                  <c:v>4.923104434906997</c:v>
                </c:pt>
                <c:pt idx="458">
                  <c:v>4.9223891273247364</c:v>
                </c:pt>
                <c:pt idx="459">
                  <c:v>4.9216738197424768</c:v>
                </c:pt>
                <c:pt idx="460">
                  <c:v>4.9209585121602162</c:v>
                </c:pt>
                <c:pt idx="461">
                  <c:v>4.9202432045779556</c:v>
                </c:pt>
                <c:pt idx="462">
                  <c:v>4.919527896995695</c:v>
                </c:pt>
                <c:pt idx="463">
                  <c:v>4.9188125894134345</c:v>
                </c:pt>
                <c:pt idx="464">
                  <c:v>4.9180972818311748</c:v>
                </c:pt>
                <c:pt idx="465">
                  <c:v>4.9173819742489142</c:v>
                </c:pt>
                <c:pt idx="466">
                  <c:v>4.9166666666666536</c:v>
                </c:pt>
                <c:pt idx="467">
                  <c:v>4.9159513590843931</c:v>
                </c:pt>
                <c:pt idx="468">
                  <c:v>4.9152360515021325</c:v>
                </c:pt>
                <c:pt idx="469">
                  <c:v>4.9145207439198728</c:v>
                </c:pt>
                <c:pt idx="470">
                  <c:v>4.9138054363376122</c:v>
                </c:pt>
                <c:pt idx="471">
                  <c:v>4.9130901287553517</c:v>
                </c:pt>
                <c:pt idx="472">
                  <c:v>4.9123748211730911</c:v>
                </c:pt>
                <c:pt idx="473">
                  <c:v>4.9116595135908305</c:v>
                </c:pt>
                <c:pt idx="474">
                  <c:v>4.9109442060085708</c:v>
                </c:pt>
                <c:pt idx="475">
                  <c:v>4.9102288984263103</c:v>
                </c:pt>
                <c:pt idx="476">
                  <c:v>4.9095135908440497</c:v>
                </c:pt>
                <c:pt idx="477">
                  <c:v>4.9087982832617891</c:v>
                </c:pt>
                <c:pt idx="478">
                  <c:v>4.9080829756795286</c:v>
                </c:pt>
                <c:pt idx="479">
                  <c:v>4.907367668097268</c:v>
                </c:pt>
                <c:pt idx="480">
                  <c:v>4.9066523605150083</c:v>
                </c:pt>
                <c:pt idx="481">
                  <c:v>4.9059370529327477</c:v>
                </c:pt>
                <c:pt idx="482">
                  <c:v>4.9052217453504872</c:v>
                </c:pt>
                <c:pt idx="483">
                  <c:v>4.9045064377682266</c:v>
                </c:pt>
                <c:pt idx="484">
                  <c:v>4.903791130185966</c:v>
                </c:pt>
                <c:pt idx="485">
                  <c:v>4.9030758226037063</c:v>
                </c:pt>
                <c:pt idx="486">
                  <c:v>4.9023605150214458</c:v>
                </c:pt>
                <c:pt idx="487">
                  <c:v>4.9016452074391852</c:v>
                </c:pt>
                <c:pt idx="488">
                  <c:v>4.9009298998569246</c:v>
                </c:pt>
                <c:pt idx="489">
                  <c:v>4.900214592274664</c:v>
                </c:pt>
                <c:pt idx="490">
                  <c:v>4.8994992846924044</c:v>
                </c:pt>
                <c:pt idx="491">
                  <c:v>4.8987839771101438</c:v>
                </c:pt>
                <c:pt idx="492">
                  <c:v>4.8980686695278832</c:v>
                </c:pt>
                <c:pt idx="493">
                  <c:v>4.8973533619456227</c:v>
                </c:pt>
                <c:pt idx="494">
                  <c:v>4.8966380543633621</c:v>
                </c:pt>
                <c:pt idx="495">
                  <c:v>4.8959227467811024</c:v>
                </c:pt>
                <c:pt idx="496">
                  <c:v>4.8952074391988418</c:v>
                </c:pt>
                <c:pt idx="497">
                  <c:v>4.8944921316165813</c:v>
                </c:pt>
                <c:pt idx="498">
                  <c:v>4.8937768240343207</c:v>
                </c:pt>
                <c:pt idx="499">
                  <c:v>4.8930615164520601</c:v>
                </c:pt>
                <c:pt idx="500">
                  <c:v>4.8923462088697995</c:v>
                </c:pt>
                <c:pt idx="501">
                  <c:v>4.8916309012875399</c:v>
                </c:pt>
                <c:pt idx="502">
                  <c:v>4.8909155937052793</c:v>
                </c:pt>
                <c:pt idx="503">
                  <c:v>4.8902002861230187</c:v>
                </c:pt>
                <c:pt idx="504">
                  <c:v>4.8894849785407581</c:v>
                </c:pt>
                <c:pt idx="505">
                  <c:v>4.8887696709584976</c:v>
                </c:pt>
                <c:pt idx="506">
                  <c:v>4.8880543633762379</c:v>
                </c:pt>
                <c:pt idx="507">
                  <c:v>4.8873390557939773</c:v>
                </c:pt>
                <c:pt idx="508">
                  <c:v>4.8866237482117167</c:v>
                </c:pt>
                <c:pt idx="509">
                  <c:v>4.8859084406294562</c:v>
                </c:pt>
                <c:pt idx="510">
                  <c:v>4.8851931330471956</c:v>
                </c:pt>
                <c:pt idx="511">
                  <c:v>4.8844778254649359</c:v>
                </c:pt>
                <c:pt idx="512">
                  <c:v>4.8837625178826753</c:v>
                </c:pt>
                <c:pt idx="513">
                  <c:v>4.8830472103004148</c:v>
                </c:pt>
                <c:pt idx="514">
                  <c:v>4.8823319027181542</c:v>
                </c:pt>
                <c:pt idx="515">
                  <c:v>4.8816165951358936</c:v>
                </c:pt>
                <c:pt idx="516">
                  <c:v>4.8809012875536339</c:v>
                </c:pt>
                <c:pt idx="517">
                  <c:v>4.8801859799713734</c:v>
                </c:pt>
                <c:pt idx="518">
                  <c:v>4.8794706723891128</c:v>
                </c:pt>
                <c:pt idx="519">
                  <c:v>4.8787553648068522</c:v>
                </c:pt>
                <c:pt idx="520">
                  <c:v>4.8780400572245917</c:v>
                </c:pt>
                <c:pt idx="521">
                  <c:v>4.877324749642332</c:v>
                </c:pt>
                <c:pt idx="522">
                  <c:v>4.8766094420600714</c:v>
                </c:pt>
                <c:pt idx="523">
                  <c:v>4.8758941344778108</c:v>
                </c:pt>
                <c:pt idx="524">
                  <c:v>4.8751788268955503</c:v>
                </c:pt>
                <c:pt idx="525">
                  <c:v>4.8744635193132897</c:v>
                </c:pt>
                <c:pt idx="526">
                  <c:v>4.87374821173103</c:v>
                </c:pt>
                <c:pt idx="527">
                  <c:v>4.8730329041487694</c:v>
                </c:pt>
                <c:pt idx="528">
                  <c:v>4.8723175965665089</c:v>
                </c:pt>
                <c:pt idx="529">
                  <c:v>4.8716022889842483</c:v>
                </c:pt>
                <c:pt idx="530">
                  <c:v>4.8708869814019877</c:v>
                </c:pt>
                <c:pt idx="531">
                  <c:v>4.870171673819728</c:v>
                </c:pt>
                <c:pt idx="532">
                  <c:v>4.8694563662374675</c:v>
                </c:pt>
                <c:pt idx="533">
                  <c:v>4.8687410586552069</c:v>
                </c:pt>
                <c:pt idx="534">
                  <c:v>4.8680257510729463</c:v>
                </c:pt>
                <c:pt idx="535">
                  <c:v>4.8673104434906858</c:v>
                </c:pt>
                <c:pt idx="536">
                  <c:v>4.8665951359084252</c:v>
                </c:pt>
                <c:pt idx="537">
                  <c:v>4.8658798283261655</c:v>
                </c:pt>
                <c:pt idx="538">
                  <c:v>4.8651645207439049</c:v>
                </c:pt>
                <c:pt idx="539">
                  <c:v>4.8644492131616444</c:v>
                </c:pt>
                <c:pt idx="540">
                  <c:v>4.8637339055793838</c:v>
                </c:pt>
                <c:pt idx="541">
                  <c:v>4.8630185979971232</c:v>
                </c:pt>
                <c:pt idx="542">
                  <c:v>4.8623032904148635</c:v>
                </c:pt>
                <c:pt idx="543">
                  <c:v>4.861587982832603</c:v>
                </c:pt>
                <c:pt idx="544">
                  <c:v>4.8608726752503424</c:v>
                </c:pt>
                <c:pt idx="545">
                  <c:v>4.8601573676680818</c:v>
                </c:pt>
                <c:pt idx="546">
                  <c:v>4.8594420600858212</c:v>
                </c:pt>
                <c:pt idx="547">
                  <c:v>4.8587267525035616</c:v>
                </c:pt>
                <c:pt idx="548">
                  <c:v>4.858011444921301</c:v>
                </c:pt>
                <c:pt idx="549">
                  <c:v>4.8572961373390404</c:v>
                </c:pt>
                <c:pt idx="550">
                  <c:v>4.8565808297567798</c:v>
                </c:pt>
                <c:pt idx="551">
                  <c:v>4.8558655221745193</c:v>
                </c:pt>
                <c:pt idx="552">
                  <c:v>4.8551502145922596</c:v>
                </c:pt>
                <c:pt idx="553">
                  <c:v>4.854434907009999</c:v>
                </c:pt>
                <c:pt idx="554">
                  <c:v>4.8537195994277385</c:v>
                </c:pt>
                <c:pt idx="555">
                  <c:v>4.8530042918454779</c:v>
                </c:pt>
                <c:pt idx="556">
                  <c:v>4.8522889842632173</c:v>
                </c:pt>
                <c:pt idx="557">
                  <c:v>4.8515736766809567</c:v>
                </c:pt>
                <c:pt idx="558">
                  <c:v>4.8508583690986971</c:v>
                </c:pt>
                <c:pt idx="559">
                  <c:v>4.8501430615164365</c:v>
                </c:pt>
                <c:pt idx="560">
                  <c:v>4.8494277539341759</c:v>
                </c:pt>
                <c:pt idx="561">
                  <c:v>4.8487124463519153</c:v>
                </c:pt>
                <c:pt idx="562">
                  <c:v>4.8479971387696548</c:v>
                </c:pt>
                <c:pt idx="563">
                  <c:v>4.8472818311873951</c:v>
                </c:pt>
                <c:pt idx="564">
                  <c:v>4.8465665236051345</c:v>
                </c:pt>
                <c:pt idx="565">
                  <c:v>4.8458512160228739</c:v>
                </c:pt>
                <c:pt idx="566">
                  <c:v>4.8451359084406134</c:v>
                </c:pt>
                <c:pt idx="567">
                  <c:v>4.8444206008583528</c:v>
                </c:pt>
                <c:pt idx="568">
                  <c:v>4.8437052932760931</c:v>
                </c:pt>
                <c:pt idx="569">
                  <c:v>4.8429899856938325</c:v>
                </c:pt>
                <c:pt idx="570">
                  <c:v>4.842274678111572</c:v>
                </c:pt>
                <c:pt idx="571">
                  <c:v>4.8415593705293114</c:v>
                </c:pt>
                <c:pt idx="572">
                  <c:v>4.8408440629470508</c:v>
                </c:pt>
                <c:pt idx="573">
                  <c:v>4.8401287553647911</c:v>
                </c:pt>
                <c:pt idx="574">
                  <c:v>4.8394134477825306</c:v>
                </c:pt>
                <c:pt idx="575">
                  <c:v>4.83869814020027</c:v>
                </c:pt>
                <c:pt idx="576">
                  <c:v>4.8379828326180094</c:v>
                </c:pt>
                <c:pt idx="577">
                  <c:v>4.8372675250357489</c:v>
                </c:pt>
                <c:pt idx="578">
                  <c:v>4.8365522174534892</c:v>
                </c:pt>
                <c:pt idx="579">
                  <c:v>4.8358369098712286</c:v>
                </c:pt>
                <c:pt idx="580">
                  <c:v>4.835121602288968</c:v>
                </c:pt>
                <c:pt idx="581">
                  <c:v>4.8344062947067075</c:v>
                </c:pt>
                <c:pt idx="582">
                  <c:v>4.8336909871244469</c:v>
                </c:pt>
                <c:pt idx="583">
                  <c:v>4.8329756795421872</c:v>
                </c:pt>
                <c:pt idx="584">
                  <c:v>4.8322603719599266</c:v>
                </c:pt>
                <c:pt idx="585">
                  <c:v>4.8315450643776661</c:v>
                </c:pt>
                <c:pt idx="586">
                  <c:v>4.8308297567954055</c:v>
                </c:pt>
                <c:pt idx="587">
                  <c:v>4.8301144492131449</c:v>
                </c:pt>
                <c:pt idx="588">
                  <c:v>4.8293991416308852</c:v>
                </c:pt>
                <c:pt idx="589">
                  <c:v>4.8286838340486247</c:v>
                </c:pt>
                <c:pt idx="590">
                  <c:v>4.8279685264663641</c:v>
                </c:pt>
                <c:pt idx="591">
                  <c:v>4.8272532188841035</c:v>
                </c:pt>
                <c:pt idx="592">
                  <c:v>4.826537911301843</c:v>
                </c:pt>
                <c:pt idx="593">
                  <c:v>4.8258226037195824</c:v>
                </c:pt>
                <c:pt idx="594">
                  <c:v>4.8251072961373227</c:v>
                </c:pt>
                <c:pt idx="595">
                  <c:v>4.8243919885550621</c:v>
                </c:pt>
                <c:pt idx="596">
                  <c:v>4.8236766809728016</c:v>
                </c:pt>
                <c:pt idx="597">
                  <c:v>4.822961373390541</c:v>
                </c:pt>
                <c:pt idx="598">
                  <c:v>4.8222460658082804</c:v>
                </c:pt>
                <c:pt idx="599">
                  <c:v>4.8215307582260207</c:v>
                </c:pt>
                <c:pt idx="600">
                  <c:v>4.8208154506437602</c:v>
                </c:pt>
                <c:pt idx="601">
                  <c:v>4.8201001430614996</c:v>
                </c:pt>
                <c:pt idx="602">
                  <c:v>4.819384835479239</c:v>
                </c:pt>
                <c:pt idx="603">
                  <c:v>4.8186695278969784</c:v>
                </c:pt>
                <c:pt idx="604">
                  <c:v>4.8179542203147188</c:v>
                </c:pt>
                <c:pt idx="605">
                  <c:v>4.8172389127324582</c:v>
                </c:pt>
                <c:pt idx="606">
                  <c:v>4.8165236051501976</c:v>
                </c:pt>
                <c:pt idx="607">
                  <c:v>4.815808297567937</c:v>
                </c:pt>
                <c:pt idx="608">
                  <c:v>4.8150929899856765</c:v>
                </c:pt>
                <c:pt idx="609">
                  <c:v>4.8143776824034168</c:v>
                </c:pt>
                <c:pt idx="610">
                  <c:v>4.8136623748211562</c:v>
                </c:pt>
                <c:pt idx="611">
                  <c:v>4.8129470672388956</c:v>
                </c:pt>
                <c:pt idx="612">
                  <c:v>4.8122317596566351</c:v>
                </c:pt>
                <c:pt idx="613">
                  <c:v>4.8115164520743745</c:v>
                </c:pt>
                <c:pt idx="614">
                  <c:v>4.8108011444921139</c:v>
                </c:pt>
                <c:pt idx="615">
                  <c:v>4.8100858369098543</c:v>
                </c:pt>
                <c:pt idx="616">
                  <c:v>4.8093705293275937</c:v>
                </c:pt>
                <c:pt idx="617">
                  <c:v>4.8086552217453331</c:v>
                </c:pt>
                <c:pt idx="618">
                  <c:v>4.8079399141630725</c:v>
                </c:pt>
                <c:pt idx="619">
                  <c:v>4.807224606580812</c:v>
                </c:pt>
                <c:pt idx="620">
                  <c:v>4.8065092989985523</c:v>
                </c:pt>
                <c:pt idx="621">
                  <c:v>4.8057939914162917</c:v>
                </c:pt>
                <c:pt idx="622">
                  <c:v>4.8050786838340311</c:v>
                </c:pt>
                <c:pt idx="623">
                  <c:v>4.8043633762517706</c:v>
                </c:pt>
                <c:pt idx="624">
                  <c:v>4.80364806866951</c:v>
                </c:pt>
                <c:pt idx="625">
                  <c:v>4.8029327610872503</c:v>
                </c:pt>
                <c:pt idx="626">
                  <c:v>4.8022174535049897</c:v>
                </c:pt>
                <c:pt idx="627">
                  <c:v>4.8015021459227292</c:v>
                </c:pt>
                <c:pt idx="628">
                  <c:v>4.8007868383404686</c:v>
                </c:pt>
                <c:pt idx="629">
                  <c:v>4.800071530758208</c:v>
                </c:pt>
                <c:pt idx="630">
                  <c:v>4.7993562231759483</c:v>
                </c:pt>
                <c:pt idx="631">
                  <c:v>4.7986409155936878</c:v>
                </c:pt>
                <c:pt idx="632">
                  <c:v>4.7979256080114272</c:v>
                </c:pt>
                <c:pt idx="633">
                  <c:v>4.7972103004291666</c:v>
                </c:pt>
                <c:pt idx="634">
                  <c:v>4.7964949928469061</c:v>
                </c:pt>
                <c:pt idx="635">
                  <c:v>4.7957796852646464</c:v>
                </c:pt>
                <c:pt idx="636">
                  <c:v>4.7950643776823858</c:v>
                </c:pt>
                <c:pt idx="637">
                  <c:v>4.7943490701001252</c:v>
                </c:pt>
                <c:pt idx="638">
                  <c:v>4.7936337625178647</c:v>
                </c:pt>
                <c:pt idx="639">
                  <c:v>4.7929184549356041</c:v>
                </c:pt>
                <c:pt idx="640">
                  <c:v>4.7922031473533444</c:v>
                </c:pt>
                <c:pt idx="641">
                  <c:v>4.7914878397710838</c:v>
                </c:pt>
                <c:pt idx="642">
                  <c:v>4.7907725321888233</c:v>
                </c:pt>
                <c:pt idx="643">
                  <c:v>4.7900572246065627</c:v>
                </c:pt>
                <c:pt idx="644">
                  <c:v>4.7893419170243021</c:v>
                </c:pt>
                <c:pt idx="645">
                  <c:v>4.7886266094420424</c:v>
                </c:pt>
                <c:pt idx="646">
                  <c:v>4.7879113018597819</c:v>
                </c:pt>
                <c:pt idx="647">
                  <c:v>4.7871959942775213</c:v>
                </c:pt>
                <c:pt idx="648">
                  <c:v>4.7864806866952607</c:v>
                </c:pt>
                <c:pt idx="649">
                  <c:v>4.7857653791130002</c:v>
                </c:pt>
                <c:pt idx="650">
                  <c:v>4.7850500715307396</c:v>
                </c:pt>
                <c:pt idx="651">
                  <c:v>4.7843347639484799</c:v>
                </c:pt>
                <c:pt idx="652">
                  <c:v>4.7836194563662193</c:v>
                </c:pt>
                <c:pt idx="653">
                  <c:v>4.7829041487839588</c:v>
                </c:pt>
                <c:pt idx="654">
                  <c:v>4.7821888412016982</c:v>
                </c:pt>
                <c:pt idx="655">
                  <c:v>4.7814735336194376</c:v>
                </c:pt>
                <c:pt idx="656">
                  <c:v>4.7807582260371779</c:v>
                </c:pt>
                <c:pt idx="657">
                  <c:v>4.7800429184549174</c:v>
                </c:pt>
                <c:pt idx="658">
                  <c:v>4.7793276108726568</c:v>
                </c:pt>
                <c:pt idx="659">
                  <c:v>4.7786123032903962</c:v>
                </c:pt>
                <c:pt idx="660">
                  <c:v>4.7778969957081356</c:v>
                </c:pt>
                <c:pt idx="661">
                  <c:v>4.777181688125876</c:v>
                </c:pt>
                <c:pt idx="662">
                  <c:v>4.7764663805436154</c:v>
                </c:pt>
                <c:pt idx="663">
                  <c:v>4.7757510729613548</c:v>
                </c:pt>
                <c:pt idx="664">
                  <c:v>4.7750357653790942</c:v>
                </c:pt>
                <c:pt idx="665">
                  <c:v>4.7743204577968337</c:v>
                </c:pt>
                <c:pt idx="666">
                  <c:v>4.773605150214574</c:v>
                </c:pt>
                <c:pt idx="667">
                  <c:v>4.7728898426323134</c:v>
                </c:pt>
                <c:pt idx="668">
                  <c:v>4.7721745350500528</c:v>
                </c:pt>
                <c:pt idx="669">
                  <c:v>4.7714592274677923</c:v>
                </c:pt>
                <c:pt idx="670">
                  <c:v>4.7707439198855317</c:v>
                </c:pt>
                <c:pt idx="671">
                  <c:v>4.7700286123032711</c:v>
                </c:pt>
                <c:pt idx="672">
                  <c:v>4.7693133047210114</c:v>
                </c:pt>
                <c:pt idx="673">
                  <c:v>4.7685979971387509</c:v>
                </c:pt>
                <c:pt idx="674">
                  <c:v>4.7678826895564903</c:v>
                </c:pt>
                <c:pt idx="675">
                  <c:v>4.7671673819742297</c:v>
                </c:pt>
                <c:pt idx="676">
                  <c:v>4.7664520743919692</c:v>
                </c:pt>
                <c:pt idx="677">
                  <c:v>4.7657367668097095</c:v>
                </c:pt>
                <c:pt idx="678">
                  <c:v>4.7650214592274489</c:v>
                </c:pt>
                <c:pt idx="679">
                  <c:v>4.7643061516451883</c:v>
                </c:pt>
                <c:pt idx="680">
                  <c:v>4.7635908440629278</c:v>
                </c:pt>
                <c:pt idx="681">
                  <c:v>4.7628755364806672</c:v>
                </c:pt>
                <c:pt idx="682">
                  <c:v>4.7621602288984075</c:v>
                </c:pt>
                <c:pt idx="683">
                  <c:v>4.7614449213161469</c:v>
                </c:pt>
                <c:pt idx="684">
                  <c:v>4.7607296137338864</c:v>
                </c:pt>
                <c:pt idx="685">
                  <c:v>4.7600143061516258</c:v>
                </c:pt>
                <c:pt idx="686">
                  <c:v>4.7592989985693652</c:v>
                </c:pt>
                <c:pt idx="687">
                  <c:v>4.7585836909871055</c:v>
                </c:pt>
                <c:pt idx="688">
                  <c:v>4.757868383404845</c:v>
                </c:pt>
                <c:pt idx="689">
                  <c:v>4.7571530758225844</c:v>
                </c:pt>
                <c:pt idx="690">
                  <c:v>4.7564377682403238</c:v>
                </c:pt>
                <c:pt idx="691">
                  <c:v>4.7557224606580633</c:v>
                </c:pt>
                <c:pt idx="692">
                  <c:v>4.7550071530758036</c:v>
                </c:pt>
                <c:pt idx="693">
                  <c:v>4.754291845493543</c:v>
                </c:pt>
                <c:pt idx="694">
                  <c:v>4.7535765379112824</c:v>
                </c:pt>
                <c:pt idx="695">
                  <c:v>4.7528612303290219</c:v>
                </c:pt>
                <c:pt idx="696">
                  <c:v>4.7521459227467613</c:v>
                </c:pt>
                <c:pt idx="697">
                  <c:v>4.7514306151645016</c:v>
                </c:pt>
                <c:pt idx="698">
                  <c:v>4.750715307582241</c:v>
                </c:pt>
                <c:pt idx="699">
                  <c:v>4.7499999999999805</c:v>
                </c:pt>
              </c:numCache>
            </c:numRef>
          </c:xVal>
          <c:yVal>
            <c:numRef>
              <c:f>'Box Plots 5+'!ydata5</c:f>
              <c:numCache>
                <c:formatCode>General</c:formatCode>
                <c:ptCount val="700"/>
                <c:pt idx="0">
                  <c:v>95.39</c:v>
                </c:pt>
                <c:pt idx="1">
                  <c:v>94.82</c:v>
                </c:pt>
                <c:pt idx="2">
                  <c:v>95.39</c:v>
                </c:pt>
                <c:pt idx="3">
                  <c:v>94.82</c:v>
                </c:pt>
                <c:pt idx="4">
                  <c:v>95.39</c:v>
                </c:pt>
                <c:pt idx="5">
                  <c:v>94.82</c:v>
                </c:pt>
                <c:pt idx="6">
                  <c:v>95.39</c:v>
                </c:pt>
                <c:pt idx="7">
                  <c:v>94.82</c:v>
                </c:pt>
                <c:pt idx="8">
                  <c:v>95.39</c:v>
                </c:pt>
                <c:pt idx="9">
                  <c:v>94.82</c:v>
                </c:pt>
                <c:pt idx="10">
                  <c:v>95.39</c:v>
                </c:pt>
                <c:pt idx="11">
                  <c:v>94.82</c:v>
                </c:pt>
                <c:pt idx="12">
                  <c:v>95.39</c:v>
                </c:pt>
                <c:pt idx="13">
                  <c:v>94.82</c:v>
                </c:pt>
                <c:pt idx="14">
                  <c:v>95.39</c:v>
                </c:pt>
                <c:pt idx="15">
                  <c:v>94.82</c:v>
                </c:pt>
                <c:pt idx="16">
                  <c:v>95.39</c:v>
                </c:pt>
                <c:pt idx="17">
                  <c:v>94.82</c:v>
                </c:pt>
                <c:pt idx="18">
                  <c:v>95.39</c:v>
                </c:pt>
                <c:pt idx="19">
                  <c:v>94.82</c:v>
                </c:pt>
                <c:pt idx="20">
                  <c:v>95.39</c:v>
                </c:pt>
                <c:pt idx="21">
                  <c:v>94.82</c:v>
                </c:pt>
                <c:pt idx="22">
                  <c:v>95.39</c:v>
                </c:pt>
                <c:pt idx="23">
                  <c:v>94.82</c:v>
                </c:pt>
                <c:pt idx="24">
                  <c:v>95.39</c:v>
                </c:pt>
                <c:pt idx="25">
                  <c:v>94.82</c:v>
                </c:pt>
                <c:pt idx="26">
                  <c:v>95.39</c:v>
                </c:pt>
                <c:pt idx="27">
                  <c:v>94.82</c:v>
                </c:pt>
                <c:pt idx="28">
                  <c:v>95.39</c:v>
                </c:pt>
                <c:pt idx="29">
                  <c:v>94.82</c:v>
                </c:pt>
                <c:pt idx="30">
                  <c:v>95.39</c:v>
                </c:pt>
                <c:pt idx="31">
                  <c:v>94.82</c:v>
                </c:pt>
                <c:pt idx="32">
                  <c:v>95.39</c:v>
                </c:pt>
                <c:pt idx="33">
                  <c:v>94.82</c:v>
                </c:pt>
                <c:pt idx="34">
                  <c:v>95.39</c:v>
                </c:pt>
                <c:pt idx="35">
                  <c:v>94.82</c:v>
                </c:pt>
                <c:pt idx="36">
                  <c:v>95.39</c:v>
                </c:pt>
                <c:pt idx="37">
                  <c:v>94.82</c:v>
                </c:pt>
                <c:pt idx="38">
                  <c:v>95.39</c:v>
                </c:pt>
                <c:pt idx="39">
                  <c:v>94.82</c:v>
                </c:pt>
                <c:pt idx="40">
                  <c:v>95.39</c:v>
                </c:pt>
                <c:pt idx="41">
                  <c:v>94.82</c:v>
                </c:pt>
                <c:pt idx="42">
                  <c:v>95.39</c:v>
                </c:pt>
                <c:pt idx="43">
                  <c:v>94.82</c:v>
                </c:pt>
                <c:pt idx="44">
                  <c:v>95.39</c:v>
                </c:pt>
                <c:pt idx="45">
                  <c:v>94.82</c:v>
                </c:pt>
                <c:pt idx="46">
                  <c:v>95.39</c:v>
                </c:pt>
                <c:pt idx="47">
                  <c:v>94.82</c:v>
                </c:pt>
                <c:pt idx="48">
                  <c:v>95.39</c:v>
                </c:pt>
                <c:pt idx="49">
                  <c:v>94.82</c:v>
                </c:pt>
                <c:pt idx="50">
                  <c:v>95.39</c:v>
                </c:pt>
                <c:pt idx="51">
                  <c:v>94.82</c:v>
                </c:pt>
                <c:pt idx="52">
                  <c:v>95.39</c:v>
                </c:pt>
                <c:pt idx="53">
                  <c:v>94.82</c:v>
                </c:pt>
                <c:pt idx="54">
                  <c:v>95.39</c:v>
                </c:pt>
                <c:pt idx="55">
                  <c:v>94.82</c:v>
                </c:pt>
                <c:pt idx="56">
                  <c:v>95.39</c:v>
                </c:pt>
                <c:pt idx="57">
                  <c:v>94.82</c:v>
                </c:pt>
                <c:pt idx="58">
                  <c:v>95.39</c:v>
                </c:pt>
                <c:pt idx="59">
                  <c:v>94.82</c:v>
                </c:pt>
                <c:pt idx="60">
                  <c:v>95.39</c:v>
                </c:pt>
                <c:pt idx="61">
                  <c:v>94.82</c:v>
                </c:pt>
                <c:pt idx="62">
                  <c:v>95.39</c:v>
                </c:pt>
                <c:pt idx="63">
                  <c:v>94.82</c:v>
                </c:pt>
                <c:pt idx="64">
                  <c:v>95.39</c:v>
                </c:pt>
                <c:pt idx="65">
                  <c:v>94.82</c:v>
                </c:pt>
                <c:pt idx="66">
                  <c:v>95.39</c:v>
                </c:pt>
                <c:pt idx="67">
                  <c:v>94.82</c:v>
                </c:pt>
                <c:pt idx="68">
                  <c:v>95.39</c:v>
                </c:pt>
                <c:pt idx="69">
                  <c:v>94.82</c:v>
                </c:pt>
                <c:pt idx="70">
                  <c:v>95.39</c:v>
                </c:pt>
                <c:pt idx="71">
                  <c:v>94.82</c:v>
                </c:pt>
                <c:pt idx="72">
                  <c:v>95.39</c:v>
                </c:pt>
                <c:pt idx="73">
                  <c:v>94.82</c:v>
                </c:pt>
                <c:pt idx="74">
                  <c:v>95.39</c:v>
                </c:pt>
                <c:pt idx="75">
                  <c:v>94.82</c:v>
                </c:pt>
                <c:pt idx="76">
                  <c:v>95.39</c:v>
                </c:pt>
                <c:pt idx="77">
                  <c:v>94.82</c:v>
                </c:pt>
                <c:pt idx="78">
                  <c:v>95.39</c:v>
                </c:pt>
                <c:pt idx="79">
                  <c:v>94.82</c:v>
                </c:pt>
                <c:pt idx="80">
                  <c:v>95.39</c:v>
                </c:pt>
                <c:pt idx="81">
                  <c:v>94.82</c:v>
                </c:pt>
                <c:pt idx="82">
                  <c:v>95.39</c:v>
                </c:pt>
                <c:pt idx="83">
                  <c:v>94.82</c:v>
                </c:pt>
                <c:pt idx="84">
                  <c:v>95.39</c:v>
                </c:pt>
                <c:pt idx="85">
                  <c:v>94.82</c:v>
                </c:pt>
                <c:pt idx="86">
                  <c:v>95.39</c:v>
                </c:pt>
                <c:pt idx="87">
                  <c:v>94.82</c:v>
                </c:pt>
                <c:pt idx="88">
                  <c:v>95.39</c:v>
                </c:pt>
                <c:pt idx="89">
                  <c:v>94.82</c:v>
                </c:pt>
                <c:pt idx="90">
                  <c:v>95.39</c:v>
                </c:pt>
                <c:pt idx="91">
                  <c:v>94.82</c:v>
                </c:pt>
                <c:pt idx="92">
                  <c:v>95.39</c:v>
                </c:pt>
                <c:pt idx="93">
                  <c:v>94.82</c:v>
                </c:pt>
                <c:pt idx="94">
                  <c:v>95.39</c:v>
                </c:pt>
                <c:pt idx="95">
                  <c:v>94.82</c:v>
                </c:pt>
                <c:pt idx="96">
                  <c:v>95.39</c:v>
                </c:pt>
                <c:pt idx="97">
                  <c:v>94.82</c:v>
                </c:pt>
                <c:pt idx="98">
                  <c:v>95.39</c:v>
                </c:pt>
                <c:pt idx="99">
                  <c:v>94.82</c:v>
                </c:pt>
                <c:pt idx="100">
                  <c:v>95.39</c:v>
                </c:pt>
                <c:pt idx="101">
                  <c:v>94.82</c:v>
                </c:pt>
                <c:pt idx="102">
                  <c:v>95.39</c:v>
                </c:pt>
                <c:pt idx="103">
                  <c:v>94.82</c:v>
                </c:pt>
                <c:pt idx="104">
                  <c:v>95.39</c:v>
                </c:pt>
                <c:pt idx="105">
                  <c:v>94.82</c:v>
                </c:pt>
                <c:pt idx="106">
                  <c:v>95.39</c:v>
                </c:pt>
                <c:pt idx="107">
                  <c:v>94.82</c:v>
                </c:pt>
                <c:pt idx="108">
                  <c:v>95.39</c:v>
                </c:pt>
                <c:pt idx="109">
                  <c:v>94.82</c:v>
                </c:pt>
                <c:pt idx="110">
                  <c:v>95.39</c:v>
                </c:pt>
                <c:pt idx="111">
                  <c:v>94.82</c:v>
                </c:pt>
                <c:pt idx="112">
                  <c:v>95.39</c:v>
                </c:pt>
                <c:pt idx="113">
                  <c:v>94.82</c:v>
                </c:pt>
                <c:pt idx="114">
                  <c:v>95.39</c:v>
                </c:pt>
                <c:pt idx="115">
                  <c:v>94.82</c:v>
                </c:pt>
                <c:pt idx="116">
                  <c:v>95.39</c:v>
                </c:pt>
                <c:pt idx="117">
                  <c:v>94.82</c:v>
                </c:pt>
                <c:pt idx="118">
                  <c:v>95.39</c:v>
                </c:pt>
                <c:pt idx="119">
                  <c:v>94.82</c:v>
                </c:pt>
                <c:pt idx="120">
                  <c:v>95.39</c:v>
                </c:pt>
                <c:pt idx="121">
                  <c:v>94.82</c:v>
                </c:pt>
                <c:pt idx="122">
                  <c:v>95.39</c:v>
                </c:pt>
                <c:pt idx="123">
                  <c:v>94.82</c:v>
                </c:pt>
                <c:pt idx="124">
                  <c:v>95.39</c:v>
                </c:pt>
                <c:pt idx="125">
                  <c:v>94.82</c:v>
                </c:pt>
                <c:pt idx="126">
                  <c:v>95.39</c:v>
                </c:pt>
                <c:pt idx="127">
                  <c:v>94.82</c:v>
                </c:pt>
                <c:pt idx="128">
                  <c:v>95.39</c:v>
                </c:pt>
                <c:pt idx="129">
                  <c:v>94.82</c:v>
                </c:pt>
                <c:pt idx="130">
                  <c:v>95.39</c:v>
                </c:pt>
                <c:pt idx="131">
                  <c:v>94.82</c:v>
                </c:pt>
                <c:pt idx="132">
                  <c:v>95.39</c:v>
                </c:pt>
                <c:pt idx="133">
                  <c:v>94.82</c:v>
                </c:pt>
                <c:pt idx="134">
                  <c:v>95.39</c:v>
                </c:pt>
                <c:pt idx="135">
                  <c:v>94.82</c:v>
                </c:pt>
                <c:pt idx="136">
                  <c:v>95.39</c:v>
                </c:pt>
                <c:pt idx="137">
                  <c:v>94.82</c:v>
                </c:pt>
                <c:pt idx="138">
                  <c:v>95.39</c:v>
                </c:pt>
                <c:pt idx="139">
                  <c:v>94.82</c:v>
                </c:pt>
                <c:pt idx="140">
                  <c:v>95.39</c:v>
                </c:pt>
                <c:pt idx="141">
                  <c:v>94.82</c:v>
                </c:pt>
                <c:pt idx="142">
                  <c:v>95.39</c:v>
                </c:pt>
                <c:pt idx="143">
                  <c:v>94.82</c:v>
                </c:pt>
                <c:pt idx="144">
                  <c:v>95.39</c:v>
                </c:pt>
                <c:pt idx="145">
                  <c:v>94.82</c:v>
                </c:pt>
                <c:pt idx="146">
                  <c:v>95.39</c:v>
                </c:pt>
                <c:pt idx="147">
                  <c:v>94.82</c:v>
                </c:pt>
                <c:pt idx="148">
                  <c:v>95.39</c:v>
                </c:pt>
                <c:pt idx="149">
                  <c:v>94.82</c:v>
                </c:pt>
                <c:pt idx="150">
                  <c:v>95.39</c:v>
                </c:pt>
                <c:pt idx="151">
                  <c:v>94.82</c:v>
                </c:pt>
                <c:pt idx="152">
                  <c:v>95.39</c:v>
                </c:pt>
                <c:pt idx="153">
                  <c:v>94.82</c:v>
                </c:pt>
                <c:pt idx="154">
                  <c:v>95.39</c:v>
                </c:pt>
                <c:pt idx="155">
                  <c:v>94.82</c:v>
                </c:pt>
                <c:pt idx="156">
                  <c:v>95.39</c:v>
                </c:pt>
                <c:pt idx="157">
                  <c:v>94.82</c:v>
                </c:pt>
                <c:pt idx="158">
                  <c:v>95.39</c:v>
                </c:pt>
                <c:pt idx="159">
                  <c:v>94.82</c:v>
                </c:pt>
                <c:pt idx="160">
                  <c:v>95.39</c:v>
                </c:pt>
                <c:pt idx="161">
                  <c:v>94.82</c:v>
                </c:pt>
                <c:pt idx="162">
                  <c:v>95.39</c:v>
                </c:pt>
                <c:pt idx="163">
                  <c:v>94.82</c:v>
                </c:pt>
                <c:pt idx="164">
                  <c:v>95.39</c:v>
                </c:pt>
                <c:pt idx="165">
                  <c:v>94.82</c:v>
                </c:pt>
                <c:pt idx="166">
                  <c:v>95.39</c:v>
                </c:pt>
                <c:pt idx="167">
                  <c:v>94.82</c:v>
                </c:pt>
                <c:pt idx="168">
                  <c:v>95.39</c:v>
                </c:pt>
                <c:pt idx="169">
                  <c:v>94.82</c:v>
                </c:pt>
                <c:pt idx="170">
                  <c:v>95.39</c:v>
                </c:pt>
                <c:pt idx="171">
                  <c:v>94.82</c:v>
                </c:pt>
                <c:pt idx="172">
                  <c:v>95.39</c:v>
                </c:pt>
                <c:pt idx="173">
                  <c:v>94.82</c:v>
                </c:pt>
                <c:pt idx="174">
                  <c:v>95.39</c:v>
                </c:pt>
                <c:pt idx="175">
                  <c:v>94.82</c:v>
                </c:pt>
                <c:pt idx="176">
                  <c:v>95.39</c:v>
                </c:pt>
                <c:pt idx="177">
                  <c:v>94.82</c:v>
                </c:pt>
                <c:pt idx="178">
                  <c:v>95.39</c:v>
                </c:pt>
                <c:pt idx="179">
                  <c:v>94.82</c:v>
                </c:pt>
                <c:pt idx="180">
                  <c:v>95.39</c:v>
                </c:pt>
                <c:pt idx="181">
                  <c:v>94.82</c:v>
                </c:pt>
                <c:pt idx="182">
                  <c:v>95.39</c:v>
                </c:pt>
                <c:pt idx="183">
                  <c:v>94.82</c:v>
                </c:pt>
                <c:pt idx="184">
                  <c:v>95.39</c:v>
                </c:pt>
                <c:pt idx="185">
                  <c:v>94.82</c:v>
                </c:pt>
                <c:pt idx="186">
                  <c:v>95.39</c:v>
                </c:pt>
                <c:pt idx="187">
                  <c:v>94.82</c:v>
                </c:pt>
                <c:pt idx="188">
                  <c:v>95.39</c:v>
                </c:pt>
                <c:pt idx="189">
                  <c:v>94.82</c:v>
                </c:pt>
                <c:pt idx="190">
                  <c:v>95.39</c:v>
                </c:pt>
                <c:pt idx="191">
                  <c:v>94.82</c:v>
                </c:pt>
                <c:pt idx="192">
                  <c:v>95.39</c:v>
                </c:pt>
                <c:pt idx="193">
                  <c:v>94.82</c:v>
                </c:pt>
                <c:pt idx="194">
                  <c:v>95.39</c:v>
                </c:pt>
                <c:pt idx="195">
                  <c:v>94.82</c:v>
                </c:pt>
                <c:pt idx="196">
                  <c:v>95.39</c:v>
                </c:pt>
                <c:pt idx="197">
                  <c:v>94.82</c:v>
                </c:pt>
                <c:pt idx="198">
                  <c:v>95.39</c:v>
                </c:pt>
                <c:pt idx="199">
                  <c:v>94.82</c:v>
                </c:pt>
                <c:pt idx="200">
                  <c:v>95.39</c:v>
                </c:pt>
                <c:pt idx="201">
                  <c:v>94.82</c:v>
                </c:pt>
                <c:pt idx="202">
                  <c:v>95.39</c:v>
                </c:pt>
                <c:pt idx="203">
                  <c:v>94.82</c:v>
                </c:pt>
                <c:pt idx="204">
                  <c:v>95.39</c:v>
                </c:pt>
                <c:pt idx="205">
                  <c:v>94.82</c:v>
                </c:pt>
                <c:pt idx="206">
                  <c:v>95.39</c:v>
                </c:pt>
                <c:pt idx="207">
                  <c:v>94.82</c:v>
                </c:pt>
                <c:pt idx="208">
                  <c:v>95.39</c:v>
                </c:pt>
                <c:pt idx="209">
                  <c:v>94.82</c:v>
                </c:pt>
                <c:pt idx="210">
                  <c:v>95.39</c:v>
                </c:pt>
                <c:pt idx="211">
                  <c:v>94.82</c:v>
                </c:pt>
                <c:pt idx="212">
                  <c:v>95.39</c:v>
                </c:pt>
                <c:pt idx="213">
                  <c:v>94.82</c:v>
                </c:pt>
                <c:pt idx="214">
                  <c:v>95.39</c:v>
                </c:pt>
                <c:pt idx="215">
                  <c:v>94.82</c:v>
                </c:pt>
                <c:pt idx="216">
                  <c:v>95.39</c:v>
                </c:pt>
                <c:pt idx="217">
                  <c:v>94.82</c:v>
                </c:pt>
                <c:pt idx="218">
                  <c:v>95.39</c:v>
                </c:pt>
                <c:pt idx="219">
                  <c:v>94.82</c:v>
                </c:pt>
                <c:pt idx="220">
                  <c:v>95.39</c:v>
                </c:pt>
                <c:pt idx="221">
                  <c:v>94.82</c:v>
                </c:pt>
                <c:pt idx="222">
                  <c:v>95.39</c:v>
                </c:pt>
                <c:pt idx="223">
                  <c:v>94.82</c:v>
                </c:pt>
                <c:pt idx="224">
                  <c:v>95.39</c:v>
                </c:pt>
                <c:pt idx="225">
                  <c:v>94.82</c:v>
                </c:pt>
                <c:pt idx="226">
                  <c:v>95.39</c:v>
                </c:pt>
                <c:pt idx="227">
                  <c:v>94.82</c:v>
                </c:pt>
                <c:pt idx="228">
                  <c:v>95.39</c:v>
                </c:pt>
                <c:pt idx="229">
                  <c:v>94.82</c:v>
                </c:pt>
                <c:pt idx="230">
                  <c:v>95.39</c:v>
                </c:pt>
                <c:pt idx="231">
                  <c:v>94.82</c:v>
                </c:pt>
                <c:pt idx="232">
                  <c:v>95.39</c:v>
                </c:pt>
                <c:pt idx="233">
                  <c:v>94.82</c:v>
                </c:pt>
                <c:pt idx="234">
                  <c:v>95.39</c:v>
                </c:pt>
                <c:pt idx="235">
                  <c:v>94.82</c:v>
                </c:pt>
                <c:pt idx="236">
                  <c:v>95.39</c:v>
                </c:pt>
                <c:pt idx="237">
                  <c:v>94.82</c:v>
                </c:pt>
                <c:pt idx="238">
                  <c:v>95.39</c:v>
                </c:pt>
                <c:pt idx="239">
                  <c:v>94.82</c:v>
                </c:pt>
                <c:pt idx="240">
                  <c:v>95.39</c:v>
                </c:pt>
                <c:pt idx="241">
                  <c:v>94.82</c:v>
                </c:pt>
                <c:pt idx="242">
                  <c:v>95.39</c:v>
                </c:pt>
                <c:pt idx="243">
                  <c:v>94.82</c:v>
                </c:pt>
                <c:pt idx="244">
                  <c:v>95.39</c:v>
                </c:pt>
                <c:pt idx="245">
                  <c:v>94.82</c:v>
                </c:pt>
                <c:pt idx="246">
                  <c:v>95.39</c:v>
                </c:pt>
                <c:pt idx="247">
                  <c:v>94.82</c:v>
                </c:pt>
                <c:pt idx="248">
                  <c:v>95.39</c:v>
                </c:pt>
                <c:pt idx="249">
                  <c:v>94.82</c:v>
                </c:pt>
                <c:pt idx="250">
                  <c:v>95.39</c:v>
                </c:pt>
                <c:pt idx="251">
                  <c:v>94.82</c:v>
                </c:pt>
                <c:pt idx="252">
                  <c:v>95.39</c:v>
                </c:pt>
                <c:pt idx="253">
                  <c:v>94.82</c:v>
                </c:pt>
                <c:pt idx="254">
                  <c:v>95.39</c:v>
                </c:pt>
                <c:pt idx="255">
                  <c:v>94.82</c:v>
                </c:pt>
                <c:pt idx="256">
                  <c:v>95.39</c:v>
                </c:pt>
                <c:pt idx="257">
                  <c:v>94.82</c:v>
                </c:pt>
                <c:pt idx="258">
                  <c:v>95.39</c:v>
                </c:pt>
                <c:pt idx="259">
                  <c:v>94.82</c:v>
                </c:pt>
                <c:pt idx="260">
                  <c:v>95.39</c:v>
                </c:pt>
                <c:pt idx="261">
                  <c:v>94.82</c:v>
                </c:pt>
                <c:pt idx="262">
                  <c:v>95.39</c:v>
                </c:pt>
                <c:pt idx="263">
                  <c:v>94.82</c:v>
                </c:pt>
                <c:pt idx="264">
                  <c:v>95.39</c:v>
                </c:pt>
                <c:pt idx="265">
                  <c:v>94.82</c:v>
                </c:pt>
                <c:pt idx="266">
                  <c:v>95.39</c:v>
                </c:pt>
                <c:pt idx="267">
                  <c:v>94.82</c:v>
                </c:pt>
                <c:pt idx="268">
                  <c:v>95.39</c:v>
                </c:pt>
                <c:pt idx="269">
                  <c:v>94.82</c:v>
                </c:pt>
                <c:pt idx="270">
                  <c:v>95.39</c:v>
                </c:pt>
                <c:pt idx="271">
                  <c:v>94.82</c:v>
                </c:pt>
                <c:pt idx="272">
                  <c:v>95.39</c:v>
                </c:pt>
                <c:pt idx="273">
                  <c:v>94.82</c:v>
                </c:pt>
                <c:pt idx="274">
                  <c:v>95.39</c:v>
                </c:pt>
                <c:pt idx="275">
                  <c:v>94.82</c:v>
                </c:pt>
                <c:pt idx="276">
                  <c:v>95.39</c:v>
                </c:pt>
                <c:pt idx="277">
                  <c:v>94.82</c:v>
                </c:pt>
                <c:pt idx="278">
                  <c:v>95.39</c:v>
                </c:pt>
                <c:pt idx="279">
                  <c:v>94.82</c:v>
                </c:pt>
                <c:pt idx="280">
                  <c:v>95.39</c:v>
                </c:pt>
                <c:pt idx="281">
                  <c:v>94.82</c:v>
                </c:pt>
                <c:pt idx="282">
                  <c:v>95.39</c:v>
                </c:pt>
                <c:pt idx="283">
                  <c:v>94.82</c:v>
                </c:pt>
                <c:pt idx="284">
                  <c:v>95.39</c:v>
                </c:pt>
                <c:pt idx="285">
                  <c:v>94.82</c:v>
                </c:pt>
                <c:pt idx="286">
                  <c:v>95.39</c:v>
                </c:pt>
                <c:pt idx="287">
                  <c:v>94.82</c:v>
                </c:pt>
                <c:pt idx="288">
                  <c:v>95.39</c:v>
                </c:pt>
                <c:pt idx="289">
                  <c:v>94.82</c:v>
                </c:pt>
                <c:pt idx="290">
                  <c:v>95.39</c:v>
                </c:pt>
                <c:pt idx="291">
                  <c:v>94.82</c:v>
                </c:pt>
                <c:pt idx="292">
                  <c:v>95.39</c:v>
                </c:pt>
                <c:pt idx="293">
                  <c:v>94.82</c:v>
                </c:pt>
                <c:pt idx="294">
                  <c:v>95.39</c:v>
                </c:pt>
                <c:pt idx="295">
                  <c:v>94.82</c:v>
                </c:pt>
                <c:pt idx="296">
                  <c:v>95.39</c:v>
                </c:pt>
                <c:pt idx="297">
                  <c:v>94.82</c:v>
                </c:pt>
                <c:pt idx="298">
                  <c:v>95.39</c:v>
                </c:pt>
                <c:pt idx="299">
                  <c:v>94.82</c:v>
                </c:pt>
                <c:pt idx="300">
                  <c:v>95.39</c:v>
                </c:pt>
                <c:pt idx="301">
                  <c:v>94.82</c:v>
                </c:pt>
                <c:pt idx="302">
                  <c:v>95.39</c:v>
                </c:pt>
                <c:pt idx="303">
                  <c:v>94.82</c:v>
                </c:pt>
                <c:pt idx="304">
                  <c:v>95.39</c:v>
                </c:pt>
                <c:pt idx="305">
                  <c:v>94.82</c:v>
                </c:pt>
                <c:pt idx="306">
                  <c:v>95.39</c:v>
                </c:pt>
                <c:pt idx="307">
                  <c:v>94.82</c:v>
                </c:pt>
                <c:pt idx="308">
                  <c:v>95.39</c:v>
                </c:pt>
                <c:pt idx="309">
                  <c:v>94.82</c:v>
                </c:pt>
                <c:pt idx="310">
                  <c:v>95.39</c:v>
                </c:pt>
                <c:pt idx="311">
                  <c:v>94.82</c:v>
                </c:pt>
                <c:pt idx="312">
                  <c:v>95.39</c:v>
                </c:pt>
                <c:pt idx="313">
                  <c:v>94.82</c:v>
                </c:pt>
                <c:pt idx="314">
                  <c:v>95.39</c:v>
                </c:pt>
                <c:pt idx="315">
                  <c:v>94.82</c:v>
                </c:pt>
                <c:pt idx="316">
                  <c:v>95.39</c:v>
                </c:pt>
                <c:pt idx="317">
                  <c:v>94.82</c:v>
                </c:pt>
                <c:pt idx="318">
                  <c:v>95.39</c:v>
                </c:pt>
                <c:pt idx="319">
                  <c:v>94.82</c:v>
                </c:pt>
                <c:pt idx="320">
                  <c:v>95.39</c:v>
                </c:pt>
                <c:pt idx="321">
                  <c:v>94.82</c:v>
                </c:pt>
                <c:pt idx="322">
                  <c:v>95.39</c:v>
                </c:pt>
                <c:pt idx="323">
                  <c:v>94.82</c:v>
                </c:pt>
                <c:pt idx="324">
                  <c:v>95.39</c:v>
                </c:pt>
                <c:pt idx="325">
                  <c:v>94.82</c:v>
                </c:pt>
                <c:pt idx="326">
                  <c:v>95.39</c:v>
                </c:pt>
                <c:pt idx="327">
                  <c:v>94.82</c:v>
                </c:pt>
                <c:pt idx="328">
                  <c:v>95.39</c:v>
                </c:pt>
                <c:pt idx="329">
                  <c:v>94.82</c:v>
                </c:pt>
                <c:pt idx="330">
                  <c:v>95.39</c:v>
                </c:pt>
                <c:pt idx="331">
                  <c:v>94.82</c:v>
                </c:pt>
                <c:pt idx="332">
                  <c:v>95.39</c:v>
                </c:pt>
                <c:pt idx="333">
                  <c:v>94.82</c:v>
                </c:pt>
                <c:pt idx="334">
                  <c:v>95.39</c:v>
                </c:pt>
                <c:pt idx="335">
                  <c:v>94.82</c:v>
                </c:pt>
                <c:pt idx="336">
                  <c:v>95.39</c:v>
                </c:pt>
                <c:pt idx="337">
                  <c:v>94.82</c:v>
                </c:pt>
                <c:pt idx="338">
                  <c:v>95.39</c:v>
                </c:pt>
                <c:pt idx="339">
                  <c:v>94.82</c:v>
                </c:pt>
                <c:pt idx="340">
                  <c:v>95.39</c:v>
                </c:pt>
                <c:pt idx="341">
                  <c:v>94.82</c:v>
                </c:pt>
                <c:pt idx="342">
                  <c:v>95.39</c:v>
                </c:pt>
                <c:pt idx="343">
                  <c:v>94.82</c:v>
                </c:pt>
                <c:pt idx="344">
                  <c:v>95.39</c:v>
                </c:pt>
                <c:pt idx="345">
                  <c:v>94.82</c:v>
                </c:pt>
                <c:pt idx="346">
                  <c:v>95.39</c:v>
                </c:pt>
                <c:pt idx="347">
                  <c:v>94.82</c:v>
                </c:pt>
                <c:pt idx="348">
                  <c:v>95.39</c:v>
                </c:pt>
                <c:pt idx="349">
                  <c:v>94.82</c:v>
                </c:pt>
                <c:pt idx="350">
                  <c:v>95.39</c:v>
                </c:pt>
                <c:pt idx="351">
                  <c:v>94.82</c:v>
                </c:pt>
                <c:pt idx="352">
                  <c:v>95.39</c:v>
                </c:pt>
                <c:pt idx="353">
                  <c:v>94.82</c:v>
                </c:pt>
                <c:pt idx="354">
                  <c:v>95.39</c:v>
                </c:pt>
                <c:pt idx="355">
                  <c:v>94.82</c:v>
                </c:pt>
                <c:pt idx="356">
                  <c:v>95.39</c:v>
                </c:pt>
                <c:pt idx="357">
                  <c:v>94.82</c:v>
                </c:pt>
                <c:pt idx="358">
                  <c:v>95.39</c:v>
                </c:pt>
                <c:pt idx="359">
                  <c:v>94.82</c:v>
                </c:pt>
                <c:pt idx="360">
                  <c:v>95.39</c:v>
                </c:pt>
                <c:pt idx="361">
                  <c:v>94.82</c:v>
                </c:pt>
                <c:pt idx="362">
                  <c:v>95.39</c:v>
                </c:pt>
                <c:pt idx="363">
                  <c:v>94.82</c:v>
                </c:pt>
                <c:pt idx="364">
                  <c:v>95.39</c:v>
                </c:pt>
                <c:pt idx="365">
                  <c:v>94.82</c:v>
                </c:pt>
                <c:pt idx="366">
                  <c:v>95.39</c:v>
                </c:pt>
                <c:pt idx="367">
                  <c:v>94.82</c:v>
                </c:pt>
                <c:pt idx="368">
                  <c:v>95.39</c:v>
                </c:pt>
                <c:pt idx="369">
                  <c:v>94.82</c:v>
                </c:pt>
                <c:pt idx="370">
                  <c:v>95.39</c:v>
                </c:pt>
                <c:pt idx="371">
                  <c:v>94.82</c:v>
                </c:pt>
                <c:pt idx="372">
                  <c:v>95.39</c:v>
                </c:pt>
                <c:pt idx="373">
                  <c:v>94.82</c:v>
                </c:pt>
                <c:pt idx="374">
                  <c:v>95.39</c:v>
                </c:pt>
                <c:pt idx="375">
                  <c:v>94.82</c:v>
                </c:pt>
                <c:pt idx="376">
                  <c:v>95.39</c:v>
                </c:pt>
                <c:pt idx="377">
                  <c:v>94.82</c:v>
                </c:pt>
                <c:pt idx="378">
                  <c:v>95.39</c:v>
                </c:pt>
                <c:pt idx="379">
                  <c:v>94.82</c:v>
                </c:pt>
                <c:pt idx="380">
                  <c:v>95.39</c:v>
                </c:pt>
                <c:pt idx="381">
                  <c:v>94.82</c:v>
                </c:pt>
                <c:pt idx="382">
                  <c:v>95.39</c:v>
                </c:pt>
                <c:pt idx="383">
                  <c:v>94.82</c:v>
                </c:pt>
                <c:pt idx="384">
                  <c:v>95.39</c:v>
                </c:pt>
                <c:pt idx="385">
                  <c:v>94.82</c:v>
                </c:pt>
                <c:pt idx="386">
                  <c:v>95.39</c:v>
                </c:pt>
                <c:pt idx="387">
                  <c:v>94.82</c:v>
                </c:pt>
                <c:pt idx="388">
                  <c:v>95.39</c:v>
                </c:pt>
                <c:pt idx="389">
                  <c:v>94.82</c:v>
                </c:pt>
                <c:pt idx="390">
                  <c:v>95.39</c:v>
                </c:pt>
                <c:pt idx="391">
                  <c:v>94.82</c:v>
                </c:pt>
                <c:pt idx="392">
                  <c:v>95.39</c:v>
                </c:pt>
                <c:pt idx="393">
                  <c:v>94.82</c:v>
                </c:pt>
                <c:pt idx="394">
                  <c:v>95.39</c:v>
                </c:pt>
                <c:pt idx="395">
                  <c:v>94.82</c:v>
                </c:pt>
                <c:pt idx="396">
                  <c:v>95.39</c:v>
                </c:pt>
                <c:pt idx="397">
                  <c:v>94.82</c:v>
                </c:pt>
                <c:pt idx="398">
                  <c:v>95.39</c:v>
                </c:pt>
                <c:pt idx="399">
                  <c:v>94.82</c:v>
                </c:pt>
                <c:pt idx="400">
                  <c:v>95.39</c:v>
                </c:pt>
                <c:pt idx="401">
                  <c:v>94.82</c:v>
                </c:pt>
                <c:pt idx="402">
                  <c:v>95.39</c:v>
                </c:pt>
                <c:pt idx="403">
                  <c:v>94.82</c:v>
                </c:pt>
                <c:pt idx="404">
                  <c:v>95.39</c:v>
                </c:pt>
                <c:pt idx="405">
                  <c:v>94.82</c:v>
                </c:pt>
                <c:pt idx="406">
                  <c:v>95.39</c:v>
                </c:pt>
                <c:pt idx="407">
                  <c:v>94.82</c:v>
                </c:pt>
                <c:pt idx="408">
                  <c:v>95.39</c:v>
                </c:pt>
                <c:pt idx="409">
                  <c:v>94.82</c:v>
                </c:pt>
                <c:pt idx="410">
                  <c:v>95.39</c:v>
                </c:pt>
                <c:pt idx="411">
                  <c:v>94.82</c:v>
                </c:pt>
                <c:pt idx="412">
                  <c:v>95.39</c:v>
                </c:pt>
                <c:pt idx="413">
                  <c:v>94.82</c:v>
                </c:pt>
                <c:pt idx="414">
                  <c:v>95.39</c:v>
                </c:pt>
                <c:pt idx="415">
                  <c:v>94.82</c:v>
                </c:pt>
                <c:pt idx="416">
                  <c:v>95.39</c:v>
                </c:pt>
                <c:pt idx="417">
                  <c:v>94.82</c:v>
                </c:pt>
                <c:pt idx="418">
                  <c:v>95.39</c:v>
                </c:pt>
                <c:pt idx="419">
                  <c:v>94.82</c:v>
                </c:pt>
                <c:pt idx="420">
                  <c:v>95.39</c:v>
                </c:pt>
                <c:pt idx="421">
                  <c:v>94.82</c:v>
                </c:pt>
                <c:pt idx="422">
                  <c:v>95.39</c:v>
                </c:pt>
                <c:pt idx="423">
                  <c:v>94.82</c:v>
                </c:pt>
                <c:pt idx="424">
                  <c:v>95.39</c:v>
                </c:pt>
                <c:pt idx="425">
                  <c:v>94.82</c:v>
                </c:pt>
                <c:pt idx="426">
                  <c:v>95.39</c:v>
                </c:pt>
                <c:pt idx="427">
                  <c:v>94.82</c:v>
                </c:pt>
                <c:pt idx="428">
                  <c:v>95.39</c:v>
                </c:pt>
                <c:pt idx="429">
                  <c:v>94.82</c:v>
                </c:pt>
                <c:pt idx="430">
                  <c:v>95.39</c:v>
                </c:pt>
                <c:pt idx="431">
                  <c:v>94.82</c:v>
                </c:pt>
                <c:pt idx="432">
                  <c:v>95.39</c:v>
                </c:pt>
                <c:pt idx="433">
                  <c:v>94.82</c:v>
                </c:pt>
                <c:pt idx="434">
                  <c:v>95.39</c:v>
                </c:pt>
                <c:pt idx="435">
                  <c:v>94.82</c:v>
                </c:pt>
                <c:pt idx="436">
                  <c:v>95.39</c:v>
                </c:pt>
                <c:pt idx="437">
                  <c:v>94.82</c:v>
                </c:pt>
                <c:pt idx="438">
                  <c:v>95.39</c:v>
                </c:pt>
                <c:pt idx="439">
                  <c:v>94.82</c:v>
                </c:pt>
                <c:pt idx="440">
                  <c:v>95.39</c:v>
                </c:pt>
                <c:pt idx="441">
                  <c:v>94.82</c:v>
                </c:pt>
                <c:pt idx="442">
                  <c:v>95.39</c:v>
                </c:pt>
                <c:pt idx="443">
                  <c:v>94.82</c:v>
                </c:pt>
                <c:pt idx="444">
                  <c:v>95.39</c:v>
                </c:pt>
                <c:pt idx="445">
                  <c:v>94.82</c:v>
                </c:pt>
                <c:pt idx="446">
                  <c:v>95.39</c:v>
                </c:pt>
                <c:pt idx="447">
                  <c:v>94.82</c:v>
                </c:pt>
                <c:pt idx="448">
                  <c:v>95.39</c:v>
                </c:pt>
                <c:pt idx="449">
                  <c:v>94.82</c:v>
                </c:pt>
                <c:pt idx="450">
                  <c:v>95.39</c:v>
                </c:pt>
                <c:pt idx="451">
                  <c:v>94.82</c:v>
                </c:pt>
                <c:pt idx="452">
                  <c:v>95.39</c:v>
                </c:pt>
                <c:pt idx="453">
                  <c:v>94.82</c:v>
                </c:pt>
                <c:pt idx="454">
                  <c:v>95.39</c:v>
                </c:pt>
                <c:pt idx="455">
                  <c:v>94.82</c:v>
                </c:pt>
                <c:pt idx="456">
                  <c:v>95.39</c:v>
                </c:pt>
                <c:pt idx="457">
                  <c:v>94.82</c:v>
                </c:pt>
                <c:pt idx="458">
                  <c:v>95.39</c:v>
                </c:pt>
                <c:pt idx="459">
                  <c:v>94.82</c:v>
                </c:pt>
                <c:pt idx="460">
                  <c:v>95.39</c:v>
                </c:pt>
                <c:pt idx="461">
                  <c:v>94.82</c:v>
                </c:pt>
                <c:pt idx="462">
                  <c:v>95.39</c:v>
                </c:pt>
                <c:pt idx="463">
                  <c:v>94.82</c:v>
                </c:pt>
                <c:pt idx="464">
                  <c:v>95.39</c:v>
                </c:pt>
                <c:pt idx="465">
                  <c:v>94.82</c:v>
                </c:pt>
                <c:pt idx="466">
                  <c:v>95.39</c:v>
                </c:pt>
                <c:pt idx="467">
                  <c:v>94.82</c:v>
                </c:pt>
                <c:pt idx="468">
                  <c:v>95.39</c:v>
                </c:pt>
                <c:pt idx="469">
                  <c:v>94.82</c:v>
                </c:pt>
                <c:pt idx="470">
                  <c:v>95.39</c:v>
                </c:pt>
                <c:pt idx="471">
                  <c:v>94.82</c:v>
                </c:pt>
                <c:pt idx="472">
                  <c:v>95.39</c:v>
                </c:pt>
                <c:pt idx="473">
                  <c:v>94.82</c:v>
                </c:pt>
                <c:pt idx="474">
                  <c:v>95.39</c:v>
                </c:pt>
                <c:pt idx="475">
                  <c:v>94.82</c:v>
                </c:pt>
                <c:pt idx="476">
                  <c:v>95.39</c:v>
                </c:pt>
                <c:pt idx="477">
                  <c:v>94.82</c:v>
                </c:pt>
                <c:pt idx="478">
                  <c:v>95.39</c:v>
                </c:pt>
                <c:pt idx="479">
                  <c:v>94.82</c:v>
                </c:pt>
                <c:pt idx="480">
                  <c:v>95.39</c:v>
                </c:pt>
                <c:pt idx="481">
                  <c:v>94.82</c:v>
                </c:pt>
                <c:pt idx="482">
                  <c:v>95.39</c:v>
                </c:pt>
                <c:pt idx="483">
                  <c:v>94.82</c:v>
                </c:pt>
                <c:pt idx="484">
                  <c:v>95.39</c:v>
                </c:pt>
                <c:pt idx="485">
                  <c:v>94.82</c:v>
                </c:pt>
                <c:pt idx="486">
                  <c:v>95.39</c:v>
                </c:pt>
                <c:pt idx="487">
                  <c:v>94.82</c:v>
                </c:pt>
                <c:pt idx="488">
                  <c:v>95.39</c:v>
                </c:pt>
                <c:pt idx="489">
                  <c:v>94.82</c:v>
                </c:pt>
                <c:pt idx="490">
                  <c:v>95.39</c:v>
                </c:pt>
                <c:pt idx="491">
                  <c:v>94.82</c:v>
                </c:pt>
                <c:pt idx="492">
                  <c:v>95.39</c:v>
                </c:pt>
                <c:pt idx="493">
                  <c:v>94.82</c:v>
                </c:pt>
                <c:pt idx="494">
                  <c:v>95.39</c:v>
                </c:pt>
                <c:pt idx="495">
                  <c:v>94.82</c:v>
                </c:pt>
                <c:pt idx="496">
                  <c:v>95.39</c:v>
                </c:pt>
                <c:pt idx="497">
                  <c:v>94.82</c:v>
                </c:pt>
                <c:pt idx="498">
                  <c:v>95.39</c:v>
                </c:pt>
                <c:pt idx="499">
                  <c:v>94.82</c:v>
                </c:pt>
                <c:pt idx="500">
                  <c:v>95.39</c:v>
                </c:pt>
                <c:pt idx="501">
                  <c:v>94.82</c:v>
                </c:pt>
                <c:pt idx="502">
                  <c:v>95.39</c:v>
                </c:pt>
                <c:pt idx="503">
                  <c:v>94.82</c:v>
                </c:pt>
                <c:pt idx="504">
                  <c:v>95.39</c:v>
                </c:pt>
                <c:pt idx="505">
                  <c:v>94.82</c:v>
                </c:pt>
                <c:pt idx="506">
                  <c:v>95.39</c:v>
                </c:pt>
                <c:pt idx="507">
                  <c:v>94.82</c:v>
                </c:pt>
                <c:pt idx="508">
                  <c:v>95.39</c:v>
                </c:pt>
                <c:pt idx="509">
                  <c:v>94.82</c:v>
                </c:pt>
                <c:pt idx="510">
                  <c:v>95.39</c:v>
                </c:pt>
                <c:pt idx="511">
                  <c:v>94.82</c:v>
                </c:pt>
                <c:pt idx="512">
                  <c:v>95.39</c:v>
                </c:pt>
                <c:pt idx="513">
                  <c:v>94.82</c:v>
                </c:pt>
                <c:pt idx="514">
                  <c:v>95.39</c:v>
                </c:pt>
                <c:pt idx="515">
                  <c:v>94.82</c:v>
                </c:pt>
                <c:pt idx="516">
                  <c:v>95.39</c:v>
                </c:pt>
                <c:pt idx="517">
                  <c:v>94.82</c:v>
                </c:pt>
                <c:pt idx="518">
                  <c:v>95.39</c:v>
                </c:pt>
                <c:pt idx="519">
                  <c:v>94.82</c:v>
                </c:pt>
                <c:pt idx="520">
                  <c:v>95.39</c:v>
                </c:pt>
                <c:pt idx="521">
                  <c:v>94.82</c:v>
                </c:pt>
                <c:pt idx="522">
                  <c:v>95.39</c:v>
                </c:pt>
                <c:pt idx="523">
                  <c:v>94.82</c:v>
                </c:pt>
                <c:pt idx="524">
                  <c:v>95.39</c:v>
                </c:pt>
                <c:pt idx="525">
                  <c:v>94.82</c:v>
                </c:pt>
                <c:pt idx="526">
                  <c:v>95.39</c:v>
                </c:pt>
                <c:pt idx="527">
                  <c:v>94.82</c:v>
                </c:pt>
                <c:pt idx="528">
                  <c:v>95.39</c:v>
                </c:pt>
                <c:pt idx="529">
                  <c:v>94.82</c:v>
                </c:pt>
                <c:pt idx="530">
                  <c:v>95.39</c:v>
                </c:pt>
                <c:pt idx="531">
                  <c:v>94.82</c:v>
                </c:pt>
                <c:pt idx="532">
                  <c:v>95.39</c:v>
                </c:pt>
                <c:pt idx="533">
                  <c:v>94.82</c:v>
                </c:pt>
                <c:pt idx="534">
                  <c:v>95.39</c:v>
                </c:pt>
                <c:pt idx="535">
                  <c:v>94.82</c:v>
                </c:pt>
                <c:pt idx="536">
                  <c:v>95.39</c:v>
                </c:pt>
                <c:pt idx="537">
                  <c:v>94.82</c:v>
                </c:pt>
                <c:pt idx="538">
                  <c:v>95.39</c:v>
                </c:pt>
                <c:pt idx="539">
                  <c:v>94.82</c:v>
                </c:pt>
                <c:pt idx="540">
                  <c:v>95.39</c:v>
                </c:pt>
                <c:pt idx="541">
                  <c:v>94.82</c:v>
                </c:pt>
                <c:pt idx="542">
                  <c:v>95.39</c:v>
                </c:pt>
                <c:pt idx="543">
                  <c:v>94.82</c:v>
                </c:pt>
                <c:pt idx="544">
                  <c:v>95.39</c:v>
                </c:pt>
                <c:pt idx="545">
                  <c:v>94.82</c:v>
                </c:pt>
                <c:pt idx="546">
                  <c:v>95.39</c:v>
                </c:pt>
                <c:pt idx="547">
                  <c:v>94.82</c:v>
                </c:pt>
                <c:pt idx="548">
                  <c:v>95.39</c:v>
                </c:pt>
                <c:pt idx="549">
                  <c:v>94.82</c:v>
                </c:pt>
                <c:pt idx="550">
                  <c:v>95.39</c:v>
                </c:pt>
                <c:pt idx="551">
                  <c:v>94.82</c:v>
                </c:pt>
                <c:pt idx="552">
                  <c:v>95.39</c:v>
                </c:pt>
                <c:pt idx="553">
                  <c:v>94.82</c:v>
                </c:pt>
                <c:pt idx="554">
                  <c:v>95.39</c:v>
                </c:pt>
                <c:pt idx="555">
                  <c:v>94.82</c:v>
                </c:pt>
                <c:pt idx="556">
                  <c:v>95.39</c:v>
                </c:pt>
                <c:pt idx="557">
                  <c:v>94.82</c:v>
                </c:pt>
                <c:pt idx="558">
                  <c:v>95.39</c:v>
                </c:pt>
                <c:pt idx="559">
                  <c:v>94.82</c:v>
                </c:pt>
                <c:pt idx="560">
                  <c:v>95.39</c:v>
                </c:pt>
                <c:pt idx="561">
                  <c:v>94.82</c:v>
                </c:pt>
                <c:pt idx="562">
                  <c:v>95.39</c:v>
                </c:pt>
                <c:pt idx="563">
                  <c:v>94.82</c:v>
                </c:pt>
                <c:pt idx="564">
                  <c:v>95.39</c:v>
                </c:pt>
                <c:pt idx="565">
                  <c:v>94.82</c:v>
                </c:pt>
                <c:pt idx="566">
                  <c:v>95.39</c:v>
                </c:pt>
                <c:pt idx="567">
                  <c:v>94.82</c:v>
                </c:pt>
                <c:pt idx="568">
                  <c:v>95.39</c:v>
                </c:pt>
                <c:pt idx="569">
                  <c:v>94.82</c:v>
                </c:pt>
                <c:pt idx="570">
                  <c:v>95.39</c:v>
                </c:pt>
                <c:pt idx="571">
                  <c:v>94.82</c:v>
                </c:pt>
                <c:pt idx="572">
                  <c:v>95.39</c:v>
                </c:pt>
                <c:pt idx="573">
                  <c:v>94.82</c:v>
                </c:pt>
                <c:pt idx="574">
                  <c:v>95.39</c:v>
                </c:pt>
                <c:pt idx="575">
                  <c:v>94.82</c:v>
                </c:pt>
                <c:pt idx="576">
                  <c:v>95.39</c:v>
                </c:pt>
                <c:pt idx="577">
                  <c:v>94.82</c:v>
                </c:pt>
                <c:pt idx="578">
                  <c:v>95.39</c:v>
                </c:pt>
                <c:pt idx="579">
                  <c:v>94.82</c:v>
                </c:pt>
                <c:pt idx="580">
                  <c:v>95.39</c:v>
                </c:pt>
                <c:pt idx="581">
                  <c:v>94.82</c:v>
                </c:pt>
                <c:pt idx="582">
                  <c:v>95.39</c:v>
                </c:pt>
                <c:pt idx="583">
                  <c:v>94.82</c:v>
                </c:pt>
                <c:pt idx="584">
                  <c:v>95.39</c:v>
                </c:pt>
                <c:pt idx="585">
                  <c:v>94.82</c:v>
                </c:pt>
                <c:pt idx="586">
                  <c:v>95.39</c:v>
                </c:pt>
                <c:pt idx="587">
                  <c:v>94.82</c:v>
                </c:pt>
                <c:pt idx="588">
                  <c:v>95.39</c:v>
                </c:pt>
                <c:pt idx="589">
                  <c:v>94.82</c:v>
                </c:pt>
                <c:pt idx="590">
                  <c:v>95.39</c:v>
                </c:pt>
                <c:pt idx="591">
                  <c:v>94.82</c:v>
                </c:pt>
                <c:pt idx="592">
                  <c:v>95.39</c:v>
                </c:pt>
                <c:pt idx="593">
                  <c:v>94.82</c:v>
                </c:pt>
                <c:pt idx="594">
                  <c:v>95.39</c:v>
                </c:pt>
                <c:pt idx="595">
                  <c:v>94.82</c:v>
                </c:pt>
                <c:pt idx="596">
                  <c:v>95.39</c:v>
                </c:pt>
                <c:pt idx="597">
                  <c:v>94.82</c:v>
                </c:pt>
                <c:pt idx="598">
                  <c:v>95.39</c:v>
                </c:pt>
                <c:pt idx="599">
                  <c:v>94.82</c:v>
                </c:pt>
                <c:pt idx="600">
                  <c:v>95.39</c:v>
                </c:pt>
                <c:pt idx="601">
                  <c:v>94.82</c:v>
                </c:pt>
                <c:pt idx="602">
                  <c:v>95.39</c:v>
                </c:pt>
                <c:pt idx="603">
                  <c:v>94.82</c:v>
                </c:pt>
                <c:pt idx="604">
                  <c:v>95.39</c:v>
                </c:pt>
                <c:pt idx="605">
                  <c:v>94.82</c:v>
                </c:pt>
                <c:pt idx="606">
                  <c:v>95.39</c:v>
                </c:pt>
                <c:pt idx="607">
                  <c:v>94.82</c:v>
                </c:pt>
                <c:pt idx="608">
                  <c:v>95.39</c:v>
                </c:pt>
                <c:pt idx="609">
                  <c:v>94.82</c:v>
                </c:pt>
                <c:pt idx="610">
                  <c:v>95.39</c:v>
                </c:pt>
                <c:pt idx="611">
                  <c:v>94.82</c:v>
                </c:pt>
                <c:pt idx="612">
                  <c:v>95.39</c:v>
                </c:pt>
                <c:pt idx="613">
                  <c:v>94.82</c:v>
                </c:pt>
                <c:pt idx="614">
                  <c:v>95.39</c:v>
                </c:pt>
                <c:pt idx="615">
                  <c:v>94.82</c:v>
                </c:pt>
                <c:pt idx="616">
                  <c:v>95.39</c:v>
                </c:pt>
                <c:pt idx="617">
                  <c:v>94.82</c:v>
                </c:pt>
                <c:pt idx="618">
                  <c:v>95.39</c:v>
                </c:pt>
                <c:pt idx="619">
                  <c:v>94.82</c:v>
                </c:pt>
                <c:pt idx="620">
                  <c:v>95.39</c:v>
                </c:pt>
                <c:pt idx="621">
                  <c:v>94.82</c:v>
                </c:pt>
                <c:pt idx="622">
                  <c:v>95.39</c:v>
                </c:pt>
                <c:pt idx="623">
                  <c:v>94.82</c:v>
                </c:pt>
                <c:pt idx="624">
                  <c:v>95.39</c:v>
                </c:pt>
                <c:pt idx="625">
                  <c:v>94.82</c:v>
                </c:pt>
                <c:pt idx="626">
                  <c:v>95.39</c:v>
                </c:pt>
                <c:pt idx="627">
                  <c:v>94.82</c:v>
                </c:pt>
                <c:pt idx="628">
                  <c:v>95.39</c:v>
                </c:pt>
                <c:pt idx="629">
                  <c:v>94.82</c:v>
                </c:pt>
                <c:pt idx="630">
                  <c:v>95.39</c:v>
                </c:pt>
                <c:pt idx="631">
                  <c:v>94.82</c:v>
                </c:pt>
                <c:pt idx="632">
                  <c:v>95.39</c:v>
                </c:pt>
                <c:pt idx="633">
                  <c:v>94.82</c:v>
                </c:pt>
                <c:pt idx="634">
                  <c:v>95.39</c:v>
                </c:pt>
                <c:pt idx="635">
                  <c:v>94.82</c:v>
                </c:pt>
                <c:pt idx="636">
                  <c:v>95.39</c:v>
                </c:pt>
                <c:pt idx="637">
                  <c:v>94.82</c:v>
                </c:pt>
                <c:pt idx="638">
                  <c:v>95.39</c:v>
                </c:pt>
                <c:pt idx="639">
                  <c:v>94.82</c:v>
                </c:pt>
                <c:pt idx="640">
                  <c:v>95.39</c:v>
                </c:pt>
                <c:pt idx="641">
                  <c:v>94.82</c:v>
                </c:pt>
                <c:pt idx="642">
                  <c:v>95.39</c:v>
                </c:pt>
                <c:pt idx="643">
                  <c:v>94.82</c:v>
                </c:pt>
                <c:pt idx="644">
                  <c:v>95.39</c:v>
                </c:pt>
                <c:pt idx="645">
                  <c:v>94.82</c:v>
                </c:pt>
                <c:pt idx="646">
                  <c:v>95.39</c:v>
                </c:pt>
                <c:pt idx="647">
                  <c:v>94.82</c:v>
                </c:pt>
                <c:pt idx="648">
                  <c:v>95.39</c:v>
                </c:pt>
                <c:pt idx="649">
                  <c:v>94.82</c:v>
                </c:pt>
                <c:pt idx="650">
                  <c:v>95.39</c:v>
                </c:pt>
                <c:pt idx="651">
                  <c:v>94.82</c:v>
                </c:pt>
                <c:pt idx="652">
                  <c:v>95.39</c:v>
                </c:pt>
                <c:pt idx="653">
                  <c:v>94.82</c:v>
                </c:pt>
                <c:pt idx="654">
                  <c:v>95.39</c:v>
                </c:pt>
                <c:pt idx="655">
                  <c:v>94.82</c:v>
                </c:pt>
                <c:pt idx="656">
                  <c:v>95.39</c:v>
                </c:pt>
                <c:pt idx="657">
                  <c:v>94.82</c:v>
                </c:pt>
                <c:pt idx="658">
                  <c:v>95.39</c:v>
                </c:pt>
                <c:pt idx="659">
                  <c:v>94.82</c:v>
                </c:pt>
                <c:pt idx="660">
                  <c:v>95.39</c:v>
                </c:pt>
                <c:pt idx="661">
                  <c:v>94.82</c:v>
                </c:pt>
                <c:pt idx="662">
                  <c:v>95.39</c:v>
                </c:pt>
                <c:pt idx="663">
                  <c:v>94.82</c:v>
                </c:pt>
                <c:pt idx="664">
                  <c:v>95.39</c:v>
                </c:pt>
                <c:pt idx="665">
                  <c:v>94.82</c:v>
                </c:pt>
                <c:pt idx="666">
                  <c:v>95.39</c:v>
                </c:pt>
                <c:pt idx="667">
                  <c:v>94.82</c:v>
                </c:pt>
                <c:pt idx="668">
                  <c:v>95.39</c:v>
                </c:pt>
                <c:pt idx="669">
                  <c:v>94.82</c:v>
                </c:pt>
                <c:pt idx="670">
                  <c:v>95.39</c:v>
                </c:pt>
                <c:pt idx="671">
                  <c:v>94.82</c:v>
                </c:pt>
                <c:pt idx="672">
                  <c:v>95.39</c:v>
                </c:pt>
                <c:pt idx="673">
                  <c:v>94.82</c:v>
                </c:pt>
                <c:pt idx="674">
                  <c:v>95.39</c:v>
                </c:pt>
                <c:pt idx="675">
                  <c:v>94.82</c:v>
                </c:pt>
                <c:pt idx="676">
                  <c:v>95.39</c:v>
                </c:pt>
                <c:pt idx="677">
                  <c:v>94.82</c:v>
                </c:pt>
                <c:pt idx="678">
                  <c:v>95.39</c:v>
                </c:pt>
                <c:pt idx="679">
                  <c:v>94.82</c:v>
                </c:pt>
                <c:pt idx="680">
                  <c:v>95.39</c:v>
                </c:pt>
                <c:pt idx="681">
                  <c:v>94.82</c:v>
                </c:pt>
                <c:pt idx="682">
                  <c:v>95.39</c:v>
                </c:pt>
                <c:pt idx="683">
                  <c:v>94.82</c:v>
                </c:pt>
                <c:pt idx="684">
                  <c:v>95.39</c:v>
                </c:pt>
                <c:pt idx="685">
                  <c:v>94.82</c:v>
                </c:pt>
                <c:pt idx="686">
                  <c:v>95.39</c:v>
                </c:pt>
                <c:pt idx="687">
                  <c:v>94.82</c:v>
                </c:pt>
                <c:pt idx="688">
                  <c:v>95.39</c:v>
                </c:pt>
                <c:pt idx="689">
                  <c:v>94.82</c:v>
                </c:pt>
                <c:pt idx="690">
                  <c:v>95.39</c:v>
                </c:pt>
                <c:pt idx="691">
                  <c:v>94.82</c:v>
                </c:pt>
                <c:pt idx="692">
                  <c:v>95.39</c:v>
                </c:pt>
                <c:pt idx="693">
                  <c:v>94.82</c:v>
                </c:pt>
                <c:pt idx="694">
                  <c:v>95.39</c:v>
                </c:pt>
                <c:pt idx="695">
                  <c:v>94.82</c:v>
                </c:pt>
                <c:pt idx="696">
                  <c:v>95.39</c:v>
                </c:pt>
                <c:pt idx="697">
                  <c:v>94.82</c:v>
                </c:pt>
                <c:pt idx="698">
                  <c:v>95.39</c:v>
                </c:pt>
                <c:pt idx="699">
                  <c:v>94.82</c:v>
                </c:pt>
              </c:numCache>
            </c:numRef>
          </c:yVal>
          <c:smooth val="0"/>
          <c:extLst>
            <c:ext xmlns:c16="http://schemas.microsoft.com/office/drawing/2014/chart" uri="{C3380CC4-5D6E-409C-BE32-E72D297353CC}">
              <c16:uniqueId val="{0000000B-BF93-4929-81F2-08648B4A5EED}"/>
            </c:ext>
          </c:extLst>
        </c:ser>
        <c:ser>
          <c:idx val="11"/>
          <c:order val="11"/>
          <c:tx>
            <c:v/>
          </c:tx>
          <c:spPr>
            <a:ln w="6350">
              <a:solidFill>
                <a:srgbClr val="000000"/>
              </a:solidFill>
              <a:prstDash val="solid"/>
            </a:ln>
            <a:effectLst/>
          </c:spPr>
          <c:marker>
            <c:symbol val="none"/>
          </c:marker>
          <c:xVal>
            <c:numLit>
              <c:formatCode>General</c:formatCode>
              <c:ptCount val="23"/>
              <c:pt idx="0">
                <c:v>4.9000000000000004</c:v>
              </c:pt>
              <c:pt idx="1">
                <c:v>5.0999999999999996</c:v>
              </c:pt>
              <c:pt idx="2">
                <c:v>5</c:v>
              </c:pt>
              <c:pt idx="3">
                <c:v>5</c:v>
              </c:pt>
              <c:pt idx="4">
                <c:v>4.75</c:v>
              </c:pt>
              <c:pt idx="5">
                <c:v>5.25</c:v>
              </c:pt>
              <c:pt idx="6">
                <c:v>5.25</c:v>
              </c:pt>
              <c:pt idx="7">
                <c:v>5.25</c:v>
              </c:pt>
              <c:pt idx="8">
                <c:v>5.25</c:v>
              </c:pt>
              <c:pt idx="9">
                <c:v>5.25</c:v>
              </c:pt>
              <c:pt idx="10">
                <c:v>5</c:v>
              </c:pt>
              <c:pt idx="11">
                <c:v>5</c:v>
              </c:pt>
              <c:pt idx="12">
                <c:v>5.0999999999999996</c:v>
              </c:pt>
              <c:pt idx="13">
                <c:v>4.9000000000000004</c:v>
              </c:pt>
              <c:pt idx="14">
                <c:v>5</c:v>
              </c:pt>
              <c:pt idx="15">
                <c:v>5</c:v>
              </c:pt>
              <c:pt idx="16">
                <c:v>4.75</c:v>
              </c:pt>
              <c:pt idx="17">
                <c:v>4.75</c:v>
              </c:pt>
              <c:pt idx="18">
                <c:v>4.75</c:v>
              </c:pt>
              <c:pt idx="19">
                <c:v>5.25</c:v>
              </c:pt>
              <c:pt idx="20">
                <c:v>4.75</c:v>
              </c:pt>
              <c:pt idx="21">
                <c:v>4.75</c:v>
              </c:pt>
              <c:pt idx="22">
                <c:v>4.75</c:v>
              </c:pt>
            </c:numLit>
          </c:xVal>
          <c:yVal>
            <c:numLit>
              <c:formatCode>General</c:formatCode>
              <c:ptCount val="23"/>
              <c:pt idx="0">
                <c:v>95.61</c:v>
              </c:pt>
              <c:pt idx="1">
                <c:v>95.61</c:v>
              </c:pt>
              <c:pt idx="2">
                <c:v>95.61</c:v>
              </c:pt>
              <c:pt idx="3">
                <c:v>95.39</c:v>
              </c:pt>
              <c:pt idx="4">
                <c:v>95.39</c:v>
              </c:pt>
              <c:pt idx="5">
                <c:v>95.39</c:v>
              </c:pt>
              <c:pt idx="6">
                <c:v>95.39</c:v>
              </c:pt>
              <c:pt idx="7">
                <c:v>94.84</c:v>
              </c:pt>
              <c:pt idx="8">
                <c:v>94.82</c:v>
              </c:pt>
              <c:pt idx="9">
                <c:v>94.82</c:v>
              </c:pt>
              <c:pt idx="10">
                <c:v>94.82</c:v>
              </c:pt>
              <c:pt idx="11">
                <c:v>94.26</c:v>
              </c:pt>
              <c:pt idx="12">
                <c:v>94.26</c:v>
              </c:pt>
              <c:pt idx="13">
                <c:v>94.26</c:v>
              </c:pt>
              <c:pt idx="14">
                <c:v>94.26</c:v>
              </c:pt>
              <c:pt idx="15">
                <c:v>94.82</c:v>
              </c:pt>
              <c:pt idx="16">
                <c:v>94.82</c:v>
              </c:pt>
              <c:pt idx="17">
                <c:v>94.82</c:v>
              </c:pt>
              <c:pt idx="18">
                <c:v>94.84</c:v>
              </c:pt>
              <c:pt idx="19">
                <c:v>94.84</c:v>
              </c:pt>
              <c:pt idx="20">
                <c:v>94.84</c:v>
              </c:pt>
              <c:pt idx="21">
                <c:v>95.39</c:v>
              </c:pt>
              <c:pt idx="22">
                <c:v>95.39</c:v>
              </c:pt>
            </c:numLit>
          </c:yVal>
          <c:smooth val="0"/>
          <c:extLst>
            <c:ext xmlns:c16="http://schemas.microsoft.com/office/drawing/2014/chart" uri="{C3380CC4-5D6E-409C-BE32-E72D297353CC}">
              <c16:uniqueId val="{0000000C-BF93-4929-81F2-08648B4A5EED}"/>
            </c:ext>
          </c:extLst>
        </c:ser>
        <c:ser>
          <c:idx val="12"/>
          <c:order val="12"/>
          <c:tx>
            <c:v/>
          </c:tx>
          <c:spPr>
            <a:ln w="19050">
              <a:noFill/>
            </a:ln>
            <a:effectLst/>
          </c:spPr>
          <c:marker>
            <c:symbol val="none"/>
          </c:marker>
          <c:dLbls>
            <c:dLbl>
              <c:idx val="0"/>
              <c:tx>
                <c:rich>
                  <a:bodyPr/>
                  <a:lstStyle/>
                  <a:p>
                    <a:r>
                      <a:rPr lang="en-US"/>
                      <a:t>Ardbeg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BF93-4929-81F2-08648B4A5EED}"/>
                </c:ext>
              </c:extLst>
            </c:dLbl>
            <c:dLbl>
              <c:idx val="1"/>
              <c:tx>
                <c:rich>
                  <a:bodyPr/>
                  <a:lstStyle/>
                  <a:p>
                    <a:r>
                      <a:rPr lang="en-US"/>
                      <a:t>Bowmore</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BF93-4929-81F2-08648B4A5EED}"/>
                </c:ext>
              </c:extLst>
            </c:dLbl>
            <c:dLbl>
              <c:idx val="2"/>
              <c:tx>
                <c:rich>
                  <a:bodyPr/>
                  <a:lstStyle/>
                  <a:p>
                    <a:r>
                      <a:rPr lang="en-US"/>
                      <a:t>Laphroaig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BF93-4929-81F2-08648B4A5EED}"/>
                </c:ext>
              </c:extLst>
            </c:dLbl>
            <c:dLbl>
              <c:idx val="3"/>
              <c:tx>
                <c:rich>
                  <a:bodyPr/>
                  <a:lstStyle/>
                  <a:p>
                    <a:r>
                      <a:rPr lang="en-US"/>
                      <a:t>Macallan</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BF93-4929-81F2-08648B4A5EED}"/>
                </c:ext>
              </c:extLst>
            </c:dLbl>
            <c:dLbl>
              <c:idx val="4"/>
              <c:tx>
                <c:rich>
                  <a:bodyPr/>
                  <a:lstStyle/>
                  <a:p>
                    <a:r>
                      <a:rPr lang="en-US"/>
                      <a:t>Springbank</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BF93-4929-81F2-08648B4A5EED}"/>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5"/>
              <c:pt idx="0">
                <c:v>1</c:v>
              </c:pt>
              <c:pt idx="1">
                <c:v>2</c:v>
              </c:pt>
              <c:pt idx="2">
                <c:v>3</c:v>
              </c:pt>
              <c:pt idx="3">
                <c:v>4</c:v>
              </c:pt>
              <c:pt idx="4">
                <c:v>5</c:v>
              </c:pt>
            </c:numLit>
          </c:xVal>
          <c:yVal>
            <c:numLit>
              <c:formatCode>General</c:formatCode>
              <c:ptCount val="5"/>
              <c:pt idx="0">
                <c:v>94.075000000000003</c:v>
              </c:pt>
              <c:pt idx="1">
                <c:v>97</c:v>
              </c:pt>
              <c:pt idx="2">
                <c:v>94.075000000000003</c:v>
              </c:pt>
              <c:pt idx="3">
                <c:v>97</c:v>
              </c:pt>
              <c:pt idx="4">
                <c:v>94.075000000000003</c:v>
              </c:pt>
            </c:numLit>
          </c:yVal>
          <c:smooth val="0"/>
          <c:extLst>
            <c:ext xmlns:c16="http://schemas.microsoft.com/office/drawing/2014/chart" uri="{C3380CC4-5D6E-409C-BE32-E72D297353CC}">
              <c16:uniqueId val="{0000000D-BF93-4929-81F2-08648B4A5EED}"/>
            </c:ext>
          </c:extLst>
        </c:ser>
        <c:dLbls>
          <c:showLegendKey val="0"/>
          <c:showVal val="0"/>
          <c:showCatName val="0"/>
          <c:showSerName val="0"/>
          <c:showPercent val="0"/>
          <c:showBubbleSize val="0"/>
        </c:dLbls>
        <c:axId val="33017824"/>
        <c:axId val="1380732176"/>
      </c:scatterChart>
      <c:valAx>
        <c:axId val="33017824"/>
        <c:scaling>
          <c:orientation val="minMax"/>
          <c:max val="6"/>
          <c:min val="0"/>
        </c:scaling>
        <c:delete val="0"/>
        <c:axPos val="b"/>
        <c:numFmt formatCode="General" sourceLinked="0"/>
        <c:majorTickMark val="none"/>
        <c:minorTickMark val="none"/>
        <c:tickLblPos val="none"/>
        <c:spPr>
          <a:ln w="6350">
            <a:noFill/>
          </a:ln>
        </c:spPr>
        <c:txPr>
          <a:bodyPr/>
          <a:lstStyle/>
          <a:p>
            <a:pPr>
              <a:defRPr sz="700"/>
            </a:pPr>
            <a:endParaRPr lang="en-US"/>
          </a:p>
        </c:txPr>
        <c:crossAx val="1380732176"/>
        <c:crosses val="autoZero"/>
        <c:crossBetween val="midCat"/>
      </c:valAx>
      <c:valAx>
        <c:axId val="1380732176"/>
        <c:scaling>
          <c:orientation val="minMax"/>
          <c:max val="97"/>
          <c:min val="94"/>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33017824"/>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Scattergrams (Reviewer Rating (0-100)_Clean)</a:t>
            </a:r>
          </a:p>
        </c:rich>
      </c:tx>
      <c:overlay val="0"/>
    </c:title>
    <c:autoTitleDeleted val="0"/>
    <c:plotArea>
      <c:layout/>
      <c:scatterChart>
        <c:scatterStyle val="lineMarker"/>
        <c:varyColors val="0"/>
        <c:ser>
          <c:idx val="0"/>
          <c:order val="0"/>
          <c:tx>
            <c:v/>
          </c:tx>
          <c:spPr>
            <a:ln w="19050">
              <a:noFill/>
            </a:ln>
            <a:effectLst/>
          </c:spPr>
          <c:marker>
            <c:symbol val="diamond"/>
            <c:size val="3"/>
            <c:spPr>
              <a:solidFill>
                <a:srgbClr val="A7DA74"/>
              </a:solidFill>
              <a:ln>
                <a:solidFill>
                  <a:srgbClr val="A7DA74"/>
                </a:solidFill>
                <a:prstDash val="solid"/>
              </a:ln>
            </c:spPr>
          </c:marker>
          <c:xVal>
            <c:numRef>
              <c:f>XLSTAT_20201115_163145_1_HID!$A$1:$A$20</c:f>
              <c:numCache>
                <c:formatCode>General</c:formatCode>
                <c:ptCount val="20"/>
                <c:pt idx="0">
                  <c:v>1</c:v>
                </c:pt>
                <c:pt idx="1">
                  <c:v>0.88888888888888884</c:v>
                </c:pt>
                <c:pt idx="2">
                  <c:v>1.1111111111111112</c:v>
                </c:pt>
                <c:pt idx="3">
                  <c:v>0.94444444444444442</c:v>
                </c:pt>
                <c:pt idx="4">
                  <c:v>1.0555555555555556</c:v>
                </c:pt>
                <c:pt idx="5">
                  <c:v>1</c:v>
                </c:pt>
                <c:pt idx="6">
                  <c:v>0.8</c:v>
                </c:pt>
                <c:pt idx="7">
                  <c:v>1.2</c:v>
                </c:pt>
                <c:pt idx="8">
                  <c:v>0.85</c:v>
                </c:pt>
                <c:pt idx="9">
                  <c:v>1.1499999999999999</c:v>
                </c:pt>
                <c:pt idx="10">
                  <c:v>0.9</c:v>
                </c:pt>
                <c:pt idx="11">
                  <c:v>1.1000000000000001</c:v>
                </c:pt>
                <c:pt idx="12">
                  <c:v>0.95</c:v>
                </c:pt>
                <c:pt idx="13">
                  <c:v>1.05</c:v>
                </c:pt>
                <c:pt idx="14">
                  <c:v>1.0444444444444445</c:v>
                </c:pt>
                <c:pt idx="15">
                  <c:v>0.9555555555555556</c:v>
                </c:pt>
                <c:pt idx="16">
                  <c:v>1</c:v>
                </c:pt>
                <c:pt idx="17">
                  <c:v>1</c:v>
                </c:pt>
                <c:pt idx="18">
                  <c:v>1</c:v>
                </c:pt>
                <c:pt idx="19">
                  <c:v>1</c:v>
                </c:pt>
              </c:numCache>
            </c:numRef>
          </c:xVal>
          <c:yVal>
            <c:numRef>
              <c:f>XLSTAT_20201115_163145_1_HID!$B$1:$B$20</c:f>
              <c:numCache>
                <c:formatCode>General</c:formatCode>
                <c:ptCount val="20"/>
                <c:pt idx="0">
                  <c:v>94.25</c:v>
                </c:pt>
                <c:pt idx="1">
                  <c:v>94.3</c:v>
                </c:pt>
                <c:pt idx="2">
                  <c:v>94.31</c:v>
                </c:pt>
                <c:pt idx="3">
                  <c:v>94.31</c:v>
                </c:pt>
                <c:pt idx="4">
                  <c:v>94.39</c:v>
                </c:pt>
                <c:pt idx="5">
                  <c:v>94.4</c:v>
                </c:pt>
                <c:pt idx="6">
                  <c:v>94.41</c:v>
                </c:pt>
                <c:pt idx="7">
                  <c:v>94.42</c:v>
                </c:pt>
                <c:pt idx="8">
                  <c:v>94.44</c:v>
                </c:pt>
                <c:pt idx="9">
                  <c:v>94.44</c:v>
                </c:pt>
                <c:pt idx="10">
                  <c:v>94.44</c:v>
                </c:pt>
                <c:pt idx="11">
                  <c:v>94.47</c:v>
                </c:pt>
                <c:pt idx="12">
                  <c:v>94.49</c:v>
                </c:pt>
                <c:pt idx="13">
                  <c:v>94.5</c:v>
                </c:pt>
                <c:pt idx="14">
                  <c:v>94.58</c:v>
                </c:pt>
                <c:pt idx="15">
                  <c:v>94.62</c:v>
                </c:pt>
                <c:pt idx="16">
                  <c:v>94.74</c:v>
                </c:pt>
                <c:pt idx="17">
                  <c:v>94.91</c:v>
                </c:pt>
                <c:pt idx="18">
                  <c:v>95.14</c:v>
                </c:pt>
                <c:pt idx="19">
                  <c:v>95.41</c:v>
                </c:pt>
              </c:numCache>
            </c:numRef>
          </c:yVal>
          <c:smooth val="0"/>
          <c:extLst>
            <c:ext xmlns:c16="http://schemas.microsoft.com/office/drawing/2014/chart" uri="{C3380CC4-5D6E-409C-BE32-E72D297353CC}">
              <c16:uniqueId val="{00000001-DF25-4BA7-A383-86A7A89630B7}"/>
            </c:ext>
          </c:extLst>
        </c:ser>
        <c:ser>
          <c:idx val="1"/>
          <c:order val="1"/>
          <c:tx>
            <c:v/>
          </c:tx>
          <c:spPr>
            <a:ln w="19050">
              <a:noFill/>
            </a:ln>
            <a:effectLst/>
          </c:spPr>
          <c:marker>
            <c:symbol val="diamond"/>
            <c:size val="3"/>
            <c:spPr>
              <a:solidFill>
                <a:srgbClr val="A7DA74"/>
              </a:solidFill>
              <a:ln>
                <a:solidFill>
                  <a:srgbClr val="A7DA74"/>
                </a:solidFill>
                <a:prstDash val="solid"/>
              </a:ln>
            </c:spPr>
          </c:marker>
          <c:xVal>
            <c:numRef>
              <c:f>XLSTAT_20201115_163145_1_HID!$C$1:$C$21</c:f>
              <c:numCache>
                <c:formatCode>General</c:formatCode>
                <c:ptCount val="21"/>
                <c:pt idx="0">
                  <c:v>2</c:v>
                </c:pt>
                <c:pt idx="1">
                  <c:v>2.08</c:v>
                </c:pt>
                <c:pt idx="2">
                  <c:v>1.92</c:v>
                </c:pt>
                <c:pt idx="3">
                  <c:v>2.0266666666666668</c:v>
                </c:pt>
                <c:pt idx="4">
                  <c:v>1.9733333333333334</c:v>
                </c:pt>
                <c:pt idx="5">
                  <c:v>2.2000000000000002</c:v>
                </c:pt>
                <c:pt idx="6">
                  <c:v>1.8</c:v>
                </c:pt>
                <c:pt idx="7">
                  <c:v>2.1555555555555554</c:v>
                </c:pt>
                <c:pt idx="8">
                  <c:v>1.8444444444444443</c:v>
                </c:pt>
                <c:pt idx="9">
                  <c:v>2.1111111111111112</c:v>
                </c:pt>
                <c:pt idx="10">
                  <c:v>1.8888888888888888</c:v>
                </c:pt>
                <c:pt idx="11">
                  <c:v>2.0666666666666669</c:v>
                </c:pt>
                <c:pt idx="12">
                  <c:v>1.9333333333333333</c:v>
                </c:pt>
                <c:pt idx="13">
                  <c:v>2.0222222222222221</c:v>
                </c:pt>
                <c:pt idx="14">
                  <c:v>1.9777777777777779</c:v>
                </c:pt>
                <c:pt idx="15">
                  <c:v>2.04</c:v>
                </c:pt>
                <c:pt idx="16">
                  <c:v>1.96</c:v>
                </c:pt>
                <c:pt idx="17">
                  <c:v>2</c:v>
                </c:pt>
                <c:pt idx="18">
                  <c:v>1.94</c:v>
                </c:pt>
                <c:pt idx="19">
                  <c:v>2.06</c:v>
                </c:pt>
                <c:pt idx="20">
                  <c:v>2</c:v>
                </c:pt>
              </c:numCache>
            </c:numRef>
          </c:xVal>
          <c:yVal>
            <c:numRef>
              <c:f>XLSTAT_20201115_163145_1_HID!$D$1:$D$21</c:f>
              <c:numCache>
                <c:formatCode>General</c:formatCode>
                <c:ptCount val="21"/>
                <c:pt idx="0">
                  <c:v>94.26</c:v>
                </c:pt>
                <c:pt idx="1">
                  <c:v>94.57</c:v>
                </c:pt>
                <c:pt idx="2">
                  <c:v>94.62</c:v>
                </c:pt>
                <c:pt idx="3">
                  <c:v>94.68</c:v>
                </c:pt>
                <c:pt idx="4">
                  <c:v>94.71</c:v>
                </c:pt>
                <c:pt idx="5">
                  <c:v>94.79</c:v>
                </c:pt>
                <c:pt idx="6">
                  <c:v>94.81</c:v>
                </c:pt>
                <c:pt idx="7">
                  <c:v>94.83</c:v>
                </c:pt>
                <c:pt idx="8">
                  <c:v>94.87</c:v>
                </c:pt>
                <c:pt idx="9">
                  <c:v>94.88</c:v>
                </c:pt>
                <c:pt idx="10">
                  <c:v>94.89</c:v>
                </c:pt>
                <c:pt idx="11">
                  <c:v>94.89</c:v>
                </c:pt>
                <c:pt idx="12">
                  <c:v>94.89</c:v>
                </c:pt>
                <c:pt idx="13">
                  <c:v>94.9</c:v>
                </c:pt>
                <c:pt idx="14">
                  <c:v>94.91</c:v>
                </c:pt>
                <c:pt idx="15">
                  <c:v>95.02</c:v>
                </c:pt>
                <c:pt idx="16">
                  <c:v>95.12</c:v>
                </c:pt>
                <c:pt idx="17">
                  <c:v>95.21</c:v>
                </c:pt>
                <c:pt idx="18">
                  <c:v>95.29</c:v>
                </c:pt>
                <c:pt idx="19">
                  <c:v>95.32</c:v>
                </c:pt>
                <c:pt idx="20">
                  <c:v>96.08</c:v>
                </c:pt>
              </c:numCache>
            </c:numRef>
          </c:yVal>
          <c:smooth val="0"/>
          <c:extLst>
            <c:ext xmlns:c16="http://schemas.microsoft.com/office/drawing/2014/chart" uri="{C3380CC4-5D6E-409C-BE32-E72D297353CC}">
              <c16:uniqueId val="{00000002-DF25-4BA7-A383-86A7A89630B7}"/>
            </c:ext>
          </c:extLst>
        </c:ser>
        <c:ser>
          <c:idx val="2"/>
          <c:order val="2"/>
          <c:tx>
            <c:v/>
          </c:tx>
          <c:spPr>
            <a:ln w="19050">
              <a:noFill/>
            </a:ln>
            <a:effectLst/>
          </c:spPr>
          <c:marker>
            <c:symbol val="diamond"/>
            <c:size val="3"/>
            <c:spPr>
              <a:solidFill>
                <a:srgbClr val="A7DA74"/>
              </a:solidFill>
              <a:ln>
                <a:solidFill>
                  <a:srgbClr val="A7DA74"/>
                </a:solidFill>
                <a:prstDash val="solid"/>
              </a:ln>
            </c:spPr>
          </c:marker>
          <c:xVal>
            <c:numRef>
              <c:f>XLSTAT_20201115_163145_1_HID!$E$1:$E$5</c:f>
              <c:numCache>
                <c:formatCode>General</c:formatCode>
                <c:ptCount val="5"/>
                <c:pt idx="0">
                  <c:v>3.2</c:v>
                </c:pt>
                <c:pt idx="1">
                  <c:v>2.8</c:v>
                </c:pt>
                <c:pt idx="2">
                  <c:v>3</c:v>
                </c:pt>
                <c:pt idx="3">
                  <c:v>3.2</c:v>
                </c:pt>
                <c:pt idx="4">
                  <c:v>2.8</c:v>
                </c:pt>
              </c:numCache>
            </c:numRef>
          </c:xVal>
          <c:yVal>
            <c:numRef>
              <c:f>XLSTAT_20201115_163145_1_HID!$F$1:$F$5</c:f>
              <c:numCache>
                <c:formatCode>General</c:formatCode>
                <c:ptCount val="5"/>
                <c:pt idx="0">
                  <c:v>94.44</c:v>
                </c:pt>
                <c:pt idx="1">
                  <c:v>94.45</c:v>
                </c:pt>
                <c:pt idx="2">
                  <c:v>95.04</c:v>
                </c:pt>
                <c:pt idx="3">
                  <c:v>96.18</c:v>
                </c:pt>
                <c:pt idx="4">
                  <c:v>96.34</c:v>
                </c:pt>
              </c:numCache>
            </c:numRef>
          </c:yVal>
          <c:smooth val="0"/>
          <c:extLst>
            <c:ext xmlns:c16="http://schemas.microsoft.com/office/drawing/2014/chart" uri="{C3380CC4-5D6E-409C-BE32-E72D297353CC}">
              <c16:uniqueId val="{00000003-DF25-4BA7-A383-86A7A89630B7}"/>
            </c:ext>
          </c:extLst>
        </c:ser>
        <c:ser>
          <c:idx val="3"/>
          <c:order val="3"/>
          <c:tx>
            <c:v/>
          </c:tx>
          <c:spPr>
            <a:ln w="19050">
              <a:noFill/>
            </a:ln>
            <a:effectLst/>
          </c:spPr>
          <c:marker>
            <c:symbol val="diamond"/>
            <c:size val="3"/>
            <c:spPr>
              <a:solidFill>
                <a:srgbClr val="A7DA74"/>
              </a:solidFill>
              <a:ln>
                <a:solidFill>
                  <a:srgbClr val="A7DA74"/>
                </a:solidFill>
                <a:prstDash val="solid"/>
              </a:ln>
            </c:spPr>
          </c:marker>
          <c:xVal>
            <c:numRef>
              <c:f>XLSTAT_20201115_163145_1_HID!$G$1:$G$13</c:f>
              <c:numCache>
                <c:formatCode>General</c:formatCode>
                <c:ptCount val="13"/>
                <c:pt idx="0">
                  <c:v>4.2</c:v>
                </c:pt>
                <c:pt idx="1">
                  <c:v>3.8</c:v>
                </c:pt>
                <c:pt idx="2">
                  <c:v>4.12</c:v>
                </c:pt>
                <c:pt idx="3">
                  <c:v>3.88</c:v>
                </c:pt>
                <c:pt idx="4">
                  <c:v>4.04</c:v>
                </c:pt>
                <c:pt idx="5">
                  <c:v>3.96</c:v>
                </c:pt>
                <c:pt idx="6">
                  <c:v>4.0666666666666664</c:v>
                </c:pt>
                <c:pt idx="7">
                  <c:v>3.9333333333333331</c:v>
                </c:pt>
                <c:pt idx="8">
                  <c:v>4</c:v>
                </c:pt>
                <c:pt idx="9">
                  <c:v>3.9</c:v>
                </c:pt>
                <c:pt idx="10">
                  <c:v>4.0999999999999996</c:v>
                </c:pt>
                <c:pt idx="11">
                  <c:v>4</c:v>
                </c:pt>
                <c:pt idx="12">
                  <c:v>4</c:v>
                </c:pt>
              </c:numCache>
            </c:numRef>
          </c:xVal>
          <c:yVal>
            <c:numRef>
              <c:f>XLSTAT_20201115_163145_1_HID!$H$1:$H$13</c:f>
              <c:numCache>
                <c:formatCode>General</c:formatCode>
                <c:ptCount val="13"/>
                <c:pt idx="0">
                  <c:v>94.25</c:v>
                </c:pt>
                <c:pt idx="1">
                  <c:v>94.26</c:v>
                </c:pt>
                <c:pt idx="2">
                  <c:v>94.29</c:v>
                </c:pt>
                <c:pt idx="3">
                  <c:v>94.33</c:v>
                </c:pt>
                <c:pt idx="4">
                  <c:v>94.37</c:v>
                </c:pt>
                <c:pt idx="5">
                  <c:v>94.38</c:v>
                </c:pt>
                <c:pt idx="6">
                  <c:v>94.54</c:v>
                </c:pt>
                <c:pt idx="7">
                  <c:v>94.64</c:v>
                </c:pt>
                <c:pt idx="8">
                  <c:v>94.81</c:v>
                </c:pt>
                <c:pt idx="9">
                  <c:v>94.84</c:v>
                </c:pt>
                <c:pt idx="10">
                  <c:v>94.89</c:v>
                </c:pt>
                <c:pt idx="11">
                  <c:v>95.06</c:v>
                </c:pt>
                <c:pt idx="12">
                  <c:v>95.31</c:v>
                </c:pt>
              </c:numCache>
            </c:numRef>
          </c:yVal>
          <c:smooth val="0"/>
          <c:extLst>
            <c:ext xmlns:c16="http://schemas.microsoft.com/office/drawing/2014/chart" uri="{C3380CC4-5D6E-409C-BE32-E72D297353CC}">
              <c16:uniqueId val="{00000004-DF25-4BA7-A383-86A7A89630B7}"/>
            </c:ext>
          </c:extLst>
        </c:ser>
        <c:ser>
          <c:idx val="4"/>
          <c:order val="4"/>
          <c:tx>
            <c:v/>
          </c:tx>
          <c:spPr>
            <a:ln w="19050">
              <a:noFill/>
            </a:ln>
            <a:effectLst/>
          </c:spPr>
          <c:marker>
            <c:symbol val="diamond"/>
            <c:size val="3"/>
            <c:spPr>
              <a:solidFill>
                <a:srgbClr val="A7DA74"/>
              </a:solidFill>
              <a:ln>
                <a:solidFill>
                  <a:srgbClr val="A7DA74"/>
                </a:solidFill>
                <a:prstDash val="solid"/>
              </a:ln>
            </c:spPr>
          </c:marker>
          <c:xVal>
            <c:numRef>
              <c:f>XLSTAT_20201115_163145_1_HID!$I$1:$I$5</c:f>
              <c:numCache>
                <c:formatCode>General</c:formatCode>
                <c:ptCount val="5"/>
                <c:pt idx="0">
                  <c:v>5</c:v>
                </c:pt>
                <c:pt idx="1">
                  <c:v>5.2</c:v>
                </c:pt>
                <c:pt idx="2">
                  <c:v>4.8</c:v>
                </c:pt>
                <c:pt idx="3">
                  <c:v>5</c:v>
                </c:pt>
                <c:pt idx="4">
                  <c:v>5</c:v>
                </c:pt>
              </c:numCache>
            </c:numRef>
          </c:xVal>
          <c:yVal>
            <c:numRef>
              <c:f>XLSTAT_20201115_163145_1_HID!$J$1:$J$5</c:f>
              <c:numCache>
                <c:formatCode>General</c:formatCode>
                <c:ptCount val="5"/>
                <c:pt idx="0">
                  <c:v>94.26</c:v>
                </c:pt>
                <c:pt idx="1">
                  <c:v>94.82</c:v>
                </c:pt>
                <c:pt idx="2">
                  <c:v>94.84</c:v>
                </c:pt>
                <c:pt idx="3">
                  <c:v>95.39</c:v>
                </c:pt>
                <c:pt idx="4">
                  <c:v>95.61</c:v>
                </c:pt>
              </c:numCache>
            </c:numRef>
          </c:yVal>
          <c:smooth val="0"/>
          <c:extLst>
            <c:ext xmlns:c16="http://schemas.microsoft.com/office/drawing/2014/chart" uri="{C3380CC4-5D6E-409C-BE32-E72D297353CC}">
              <c16:uniqueId val="{00000005-DF25-4BA7-A383-86A7A89630B7}"/>
            </c:ext>
          </c:extLst>
        </c:ser>
        <c:ser>
          <c:idx val="5"/>
          <c:order val="5"/>
          <c:tx>
            <c:v>Mean</c:v>
          </c:tx>
          <c:spPr>
            <a:ln w="19050">
              <a:noFill/>
            </a:ln>
            <a:effectLst/>
          </c:spPr>
          <c:marker>
            <c:symbol val="plus"/>
            <c:size val="8"/>
            <c:spPr>
              <a:noFill/>
              <a:ln>
                <a:solidFill>
                  <a:srgbClr val="FF3737"/>
                </a:solidFill>
                <a:prstDash val="solid"/>
              </a:ln>
            </c:spPr>
          </c:marker>
          <c:xVal>
            <c:numLit>
              <c:formatCode>General</c:formatCode>
              <c:ptCount val="5"/>
              <c:pt idx="0">
                <c:v>1</c:v>
              </c:pt>
              <c:pt idx="1">
                <c:v>2</c:v>
              </c:pt>
              <c:pt idx="2">
                <c:v>3</c:v>
              </c:pt>
              <c:pt idx="3">
                <c:v>4</c:v>
              </c:pt>
              <c:pt idx="4">
                <c:v>5</c:v>
              </c:pt>
            </c:numLit>
          </c:xVal>
          <c:yVal>
            <c:numLit>
              <c:formatCode>General</c:formatCode>
              <c:ptCount val="5"/>
              <c:pt idx="0">
                <c:v>94.548500000000018</c:v>
              </c:pt>
              <c:pt idx="1">
                <c:v>94.930476190476199</c:v>
              </c:pt>
              <c:pt idx="2">
                <c:v>95.29</c:v>
              </c:pt>
              <c:pt idx="3">
                <c:v>94.613076923076903</c:v>
              </c:pt>
              <c:pt idx="4">
                <c:v>94.983999999999995</c:v>
              </c:pt>
            </c:numLit>
          </c:yVal>
          <c:smooth val="0"/>
          <c:extLst>
            <c:ext xmlns:c16="http://schemas.microsoft.com/office/drawing/2014/chart" uri="{C3380CC4-5D6E-409C-BE32-E72D297353CC}">
              <c16:uniqueId val="{00000006-DF25-4BA7-A383-86A7A89630B7}"/>
            </c:ext>
          </c:extLst>
        </c:ser>
        <c:ser>
          <c:idx val="6"/>
          <c:order val="6"/>
          <c:tx>
            <c:v>Median</c:v>
          </c:tx>
          <c:spPr>
            <a:ln w="6350">
              <a:solidFill>
                <a:srgbClr val="FF3737"/>
              </a:solidFill>
              <a:prstDash val="solid"/>
            </a:ln>
            <a:effectLst/>
          </c:spPr>
          <c:marker>
            <c:symbol val="none"/>
          </c:marker>
          <c:dPt>
            <c:idx val="2"/>
            <c:bubble3D val="0"/>
            <c:spPr>
              <a:ln w="25400">
                <a:noFill/>
              </a:ln>
              <a:effectLst/>
            </c:spPr>
            <c:extLst>
              <c:ext xmlns:c16="http://schemas.microsoft.com/office/drawing/2014/chart" uri="{C3380CC4-5D6E-409C-BE32-E72D297353CC}">
                <c16:uniqueId val="{00000008-DF25-4BA7-A383-86A7A89630B7}"/>
              </c:ext>
            </c:extLst>
          </c:dPt>
          <c:dPt>
            <c:idx val="4"/>
            <c:bubble3D val="0"/>
            <c:spPr>
              <a:ln w="25400">
                <a:noFill/>
              </a:ln>
              <a:effectLst/>
            </c:spPr>
            <c:extLst>
              <c:ext xmlns:c16="http://schemas.microsoft.com/office/drawing/2014/chart" uri="{C3380CC4-5D6E-409C-BE32-E72D297353CC}">
                <c16:uniqueId val="{00000009-DF25-4BA7-A383-86A7A89630B7}"/>
              </c:ext>
            </c:extLst>
          </c:dPt>
          <c:dPt>
            <c:idx val="6"/>
            <c:bubble3D val="0"/>
            <c:spPr>
              <a:ln w="25400">
                <a:noFill/>
              </a:ln>
              <a:effectLst/>
            </c:spPr>
            <c:extLst>
              <c:ext xmlns:c16="http://schemas.microsoft.com/office/drawing/2014/chart" uri="{C3380CC4-5D6E-409C-BE32-E72D297353CC}">
                <c16:uniqueId val="{0000000A-DF25-4BA7-A383-86A7A89630B7}"/>
              </c:ext>
            </c:extLst>
          </c:dPt>
          <c:dPt>
            <c:idx val="8"/>
            <c:bubble3D val="0"/>
            <c:spPr>
              <a:ln w="25400">
                <a:noFill/>
              </a:ln>
              <a:effectLst/>
            </c:spPr>
            <c:extLst>
              <c:ext xmlns:c16="http://schemas.microsoft.com/office/drawing/2014/chart" uri="{C3380CC4-5D6E-409C-BE32-E72D297353CC}">
                <c16:uniqueId val="{0000000B-DF25-4BA7-A383-86A7A89630B7}"/>
              </c:ext>
            </c:extLst>
          </c:dPt>
          <c:xVal>
            <c:numLit>
              <c:formatCode>General</c:formatCode>
              <c:ptCount val="10"/>
              <c:pt idx="0">
                <c:v>0.75</c:v>
              </c:pt>
              <c:pt idx="1">
                <c:v>1.25</c:v>
              </c:pt>
              <c:pt idx="2">
                <c:v>1.75</c:v>
              </c:pt>
              <c:pt idx="3">
                <c:v>2.25</c:v>
              </c:pt>
              <c:pt idx="4">
                <c:v>2.75</c:v>
              </c:pt>
              <c:pt idx="5">
                <c:v>3.25</c:v>
              </c:pt>
              <c:pt idx="6">
                <c:v>3.75</c:v>
              </c:pt>
              <c:pt idx="7">
                <c:v>4.25</c:v>
              </c:pt>
              <c:pt idx="8">
                <c:v>4.75</c:v>
              </c:pt>
              <c:pt idx="9">
                <c:v>5.25</c:v>
              </c:pt>
            </c:numLit>
          </c:xVal>
          <c:yVal>
            <c:numLit>
              <c:formatCode>General</c:formatCode>
              <c:ptCount val="10"/>
              <c:pt idx="0">
                <c:v>94.44</c:v>
              </c:pt>
              <c:pt idx="1">
                <c:v>94.44</c:v>
              </c:pt>
              <c:pt idx="2">
                <c:v>94.89</c:v>
              </c:pt>
              <c:pt idx="3">
                <c:v>94.89</c:v>
              </c:pt>
              <c:pt idx="4">
                <c:v>95.04</c:v>
              </c:pt>
              <c:pt idx="5">
                <c:v>95.04</c:v>
              </c:pt>
              <c:pt idx="6">
                <c:v>94.54</c:v>
              </c:pt>
              <c:pt idx="7">
                <c:v>94.54</c:v>
              </c:pt>
              <c:pt idx="8">
                <c:v>94.84</c:v>
              </c:pt>
              <c:pt idx="9">
                <c:v>94.84</c:v>
              </c:pt>
            </c:numLit>
          </c:yVal>
          <c:smooth val="0"/>
          <c:extLst>
            <c:ext xmlns:c16="http://schemas.microsoft.com/office/drawing/2014/chart" uri="{C3380CC4-5D6E-409C-BE32-E72D297353CC}">
              <c16:uniqueId val="{00000007-DF25-4BA7-A383-86A7A89630B7}"/>
            </c:ext>
          </c:extLst>
        </c:ser>
        <c:ser>
          <c:idx val="7"/>
          <c:order val="7"/>
          <c:tx>
            <c:v/>
          </c:tx>
          <c:spPr>
            <a:ln w="19050">
              <a:noFill/>
            </a:ln>
            <a:effectLst/>
          </c:spPr>
          <c:marker>
            <c:symbol val="none"/>
          </c:marker>
          <c:dLbls>
            <c:dLbl>
              <c:idx val="0"/>
              <c:tx>
                <c:rich>
                  <a:bodyPr/>
                  <a:lstStyle/>
                  <a:p>
                    <a:r>
                      <a:rPr lang="en-US"/>
                      <a:t>Ardbeg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DF25-4BA7-A383-86A7A89630B7}"/>
                </c:ext>
              </c:extLst>
            </c:dLbl>
            <c:dLbl>
              <c:idx val="1"/>
              <c:tx>
                <c:rich>
                  <a:bodyPr/>
                  <a:lstStyle/>
                  <a:p>
                    <a:r>
                      <a:rPr lang="en-US"/>
                      <a:t>Bowmore</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DF25-4BA7-A383-86A7A89630B7}"/>
                </c:ext>
              </c:extLst>
            </c:dLbl>
            <c:dLbl>
              <c:idx val="2"/>
              <c:tx>
                <c:rich>
                  <a:bodyPr/>
                  <a:lstStyle/>
                  <a:p>
                    <a:r>
                      <a:rPr lang="en-US"/>
                      <a:t>Laphroaig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DF25-4BA7-A383-86A7A89630B7}"/>
                </c:ext>
              </c:extLst>
            </c:dLbl>
            <c:dLbl>
              <c:idx val="3"/>
              <c:tx>
                <c:rich>
                  <a:bodyPr/>
                  <a:lstStyle/>
                  <a:p>
                    <a:r>
                      <a:rPr lang="en-US"/>
                      <a:t>Macallan</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DF25-4BA7-A383-86A7A89630B7}"/>
                </c:ext>
              </c:extLst>
            </c:dLbl>
            <c:dLbl>
              <c:idx val="4"/>
              <c:tx>
                <c:rich>
                  <a:bodyPr/>
                  <a:lstStyle/>
                  <a:p>
                    <a:r>
                      <a:rPr lang="en-US"/>
                      <a:t>Springbank</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DF25-4BA7-A383-86A7A89630B7}"/>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5"/>
              <c:pt idx="0">
                <c:v>1</c:v>
              </c:pt>
              <c:pt idx="1">
                <c:v>2</c:v>
              </c:pt>
              <c:pt idx="2">
                <c:v>3</c:v>
              </c:pt>
              <c:pt idx="3">
                <c:v>4</c:v>
              </c:pt>
              <c:pt idx="4">
                <c:v>5</c:v>
              </c:pt>
            </c:numLit>
          </c:xVal>
          <c:yVal>
            <c:numLit>
              <c:formatCode>General</c:formatCode>
              <c:ptCount val="5"/>
              <c:pt idx="0">
                <c:v>94.075000000000003</c:v>
              </c:pt>
              <c:pt idx="1">
                <c:v>97</c:v>
              </c:pt>
              <c:pt idx="2">
                <c:v>94.075000000000003</c:v>
              </c:pt>
              <c:pt idx="3">
                <c:v>97</c:v>
              </c:pt>
              <c:pt idx="4">
                <c:v>94.075000000000003</c:v>
              </c:pt>
            </c:numLit>
          </c:yVal>
          <c:smooth val="0"/>
          <c:extLst>
            <c:ext xmlns:c16="http://schemas.microsoft.com/office/drawing/2014/chart" uri="{C3380CC4-5D6E-409C-BE32-E72D297353CC}">
              <c16:uniqueId val="{0000000C-DF25-4BA7-A383-86A7A89630B7}"/>
            </c:ext>
          </c:extLst>
        </c:ser>
        <c:dLbls>
          <c:showLegendKey val="0"/>
          <c:showVal val="0"/>
          <c:showCatName val="0"/>
          <c:showSerName val="0"/>
          <c:showPercent val="0"/>
          <c:showBubbleSize val="0"/>
        </c:dLbls>
        <c:axId val="698384448"/>
        <c:axId val="575928160"/>
      </c:scatterChart>
      <c:valAx>
        <c:axId val="698384448"/>
        <c:scaling>
          <c:orientation val="minMax"/>
          <c:max val="6"/>
          <c:min val="0"/>
        </c:scaling>
        <c:delete val="0"/>
        <c:axPos val="b"/>
        <c:numFmt formatCode="General" sourceLinked="0"/>
        <c:majorTickMark val="none"/>
        <c:minorTickMark val="none"/>
        <c:tickLblPos val="none"/>
        <c:spPr>
          <a:ln w="6350">
            <a:noFill/>
          </a:ln>
        </c:spPr>
        <c:txPr>
          <a:bodyPr/>
          <a:lstStyle/>
          <a:p>
            <a:pPr>
              <a:defRPr sz="700"/>
            </a:pPr>
            <a:endParaRPr lang="en-US"/>
          </a:p>
        </c:txPr>
        <c:crossAx val="575928160"/>
        <c:crosses val="autoZero"/>
        <c:crossBetween val="midCat"/>
      </c:valAx>
      <c:valAx>
        <c:axId val="575928160"/>
        <c:scaling>
          <c:orientation val="minMax"/>
          <c:max val="97"/>
          <c:min val="94"/>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698384448"/>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0.41777660995573829</c:v>
                </c:pt>
                <c:pt idx="1">
                  <c:v>0.4211809120400638</c:v>
                </c:pt>
                <c:pt idx="2">
                  <c:v>0.30596643389490885</c:v>
                </c:pt>
                <c:pt idx="3">
                  <c:v>0.38165338578392666</c:v>
                </c:pt>
                <c:pt idx="4">
                  <c:v>0</c:v>
                </c:pt>
              </c:numLit>
            </c:plus>
            <c:minus>
              <c:numLit>
                <c:formatCode>General</c:formatCode>
                <c:ptCount val="5"/>
                <c:pt idx="0">
                  <c:v>0.41777660995573829</c:v>
                </c:pt>
                <c:pt idx="1">
                  <c:v>0.42118091204006392</c:v>
                </c:pt>
                <c:pt idx="2">
                  <c:v>0.30596643389490885</c:v>
                </c:pt>
                <c:pt idx="3">
                  <c:v>0.38165338578392671</c:v>
                </c:pt>
                <c:pt idx="4">
                  <c:v>0</c:v>
                </c:pt>
              </c:numLit>
            </c:minus>
          </c:errBars>
          <c:cat>
            <c:strRef>
              <c:f>'ANOVA 5+'!$B$86:$B$90</c:f>
              <c:strCache>
                <c:ptCount val="5"/>
                <c:pt idx="0">
                  <c:v>Distillery-Ardbeg</c:v>
                </c:pt>
                <c:pt idx="1">
                  <c:v>Distillery-Bowmore</c:v>
                </c:pt>
                <c:pt idx="2">
                  <c:v>Distillery-Laphroaig</c:v>
                </c:pt>
                <c:pt idx="3">
                  <c:v>Distillery-Macallan</c:v>
                </c:pt>
                <c:pt idx="4">
                  <c:v>Distillery-Springbank</c:v>
                </c:pt>
              </c:strCache>
            </c:strRef>
          </c:cat>
          <c:val>
            <c:numRef>
              <c:f>'ANOVA 5+'!$C$86:$C$90</c:f>
              <c:numCache>
                <c:formatCode>0.000</c:formatCode>
                <c:ptCount val="5"/>
                <c:pt idx="0">
                  <c:v>-0.43832355486896724</c:v>
                </c:pt>
                <c:pt idx="1">
                  <c:v>-5.4570282980091173E-2</c:v>
                </c:pt>
                <c:pt idx="2">
                  <c:v>0.17831905284296024</c:v>
                </c:pt>
                <c:pt idx="3">
                  <c:v>-0.32404545324786149</c:v>
                </c:pt>
                <c:pt idx="4">
                  <c:v>0</c:v>
                </c:pt>
              </c:numCache>
            </c:numRef>
          </c:val>
          <c:extLst>
            <c:ext xmlns:c16="http://schemas.microsoft.com/office/drawing/2014/chart" uri="{C3380CC4-5D6E-409C-BE32-E72D297353CC}">
              <c16:uniqueId val="{00000001-942D-44E0-A2E2-6781608C1121}"/>
            </c:ext>
          </c:extLst>
        </c:ser>
        <c:dLbls>
          <c:showLegendKey val="0"/>
          <c:showVal val="0"/>
          <c:showCatName val="0"/>
          <c:showSerName val="0"/>
          <c:showPercent val="0"/>
          <c:showBubbleSize val="0"/>
        </c:dLbls>
        <c:gapWidth val="60"/>
        <c:overlap val="-30"/>
        <c:axId val="273214368"/>
        <c:axId val="498817904"/>
      </c:barChart>
      <c:catAx>
        <c:axId val="273214368"/>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498817904"/>
        <c:crosses val="autoZero"/>
        <c:auto val="1"/>
        <c:lblAlgn val="ctr"/>
        <c:lblOffset val="100"/>
        <c:noMultiLvlLbl val="0"/>
      </c:catAx>
      <c:valAx>
        <c:axId val="498817904"/>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7321436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2849-4806-B8A0-B5F648359B31}"/>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2849-4806-B8A0-B5F648359B31}"/>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2849-4806-B8A0-B5F648359B31}"/>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2849-4806-B8A0-B5F648359B31}"/>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2849-4806-B8A0-B5F648359B31}"/>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2849-4806-B8A0-B5F648359B31}"/>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2849-4806-B8A0-B5F648359B31}"/>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2849-4806-B8A0-B5F648359B31}"/>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2849-4806-B8A0-B5F648359B31}"/>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2849-4806-B8A0-B5F648359B31}"/>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2849-4806-B8A0-B5F648359B31}"/>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2849-4806-B8A0-B5F648359B31}"/>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2849-4806-B8A0-B5F648359B31}"/>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2849-4806-B8A0-B5F648359B31}"/>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2849-4806-B8A0-B5F648359B31}"/>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2849-4806-B8A0-B5F648359B31}"/>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2849-4806-B8A0-B5F648359B31}"/>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2849-4806-B8A0-B5F648359B31}"/>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2849-4806-B8A0-B5F648359B31}"/>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2849-4806-B8A0-B5F648359B31}"/>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2849-4806-B8A0-B5F648359B31}"/>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2849-4806-B8A0-B5F648359B31}"/>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2849-4806-B8A0-B5F648359B31}"/>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2849-4806-B8A0-B5F648359B31}"/>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2849-4806-B8A0-B5F648359B31}"/>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2849-4806-B8A0-B5F648359B31}"/>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2849-4806-B8A0-B5F648359B31}"/>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2849-4806-B8A0-B5F648359B31}"/>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2849-4806-B8A0-B5F648359B31}"/>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2849-4806-B8A0-B5F648359B31}"/>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2849-4806-B8A0-B5F648359B31}"/>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2849-4806-B8A0-B5F648359B31}"/>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2849-4806-B8A0-B5F648359B31}"/>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2849-4806-B8A0-B5F648359B31}"/>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2849-4806-B8A0-B5F648359B31}"/>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2849-4806-B8A0-B5F648359B31}"/>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2849-4806-B8A0-B5F648359B31}"/>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2849-4806-B8A0-B5F648359B31}"/>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2849-4806-B8A0-B5F648359B31}"/>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2849-4806-B8A0-B5F648359B31}"/>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2849-4806-B8A0-B5F648359B31}"/>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2849-4806-B8A0-B5F648359B31}"/>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2849-4806-B8A0-B5F648359B31}"/>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2849-4806-B8A0-B5F648359B31}"/>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2849-4806-B8A0-B5F648359B31}"/>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2849-4806-B8A0-B5F648359B31}"/>
              </c:ext>
            </c:extLst>
          </c:dPt>
          <c:dPt>
            <c:idx val="46"/>
            <c:marker>
              <c:spPr>
                <a:solidFill>
                  <a:srgbClr val="C82896"/>
                </a:solidFill>
                <a:ln>
                  <a:solidFill>
                    <a:srgbClr val="C82896"/>
                  </a:solidFill>
                  <a:prstDash val="solid"/>
                </a:ln>
              </c:spPr>
            </c:marker>
            <c:bubble3D val="0"/>
            <c:extLst>
              <c:ext xmlns:c16="http://schemas.microsoft.com/office/drawing/2014/chart" uri="{C3380CC4-5D6E-409C-BE32-E72D297353CC}">
                <c16:uniqueId val="{00000030-2849-4806-B8A0-B5F648359B31}"/>
              </c:ext>
            </c:extLst>
          </c:dPt>
          <c:dPt>
            <c:idx val="47"/>
            <c:marker>
              <c:spPr>
                <a:solidFill>
                  <a:srgbClr val="C82896"/>
                </a:solidFill>
                <a:ln>
                  <a:solidFill>
                    <a:srgbClr val="C82896"/>
                  </a:solidFill>
                  <a:prstDash val="solid"/>
                </a:ln>
              </c:spPr>
            </c:marker>
            <c:bubble3D val="0"/>
            <c:extLst>
              <c:ext xmlns:c16="http://schemas.microsoft.com/office/drawing/2014/chart" uri="{C3380CC4-5D6E-409C-BE32-E72D297353CC}">
                <c16:uniqueId val="{00000031-2849-4806-B8A0-B5F648359B31}"/>
              </c:ext>
            </c:extLst>
          </c:dPt>
          <c:dPt>
            <c:idx val="48"/>
            <c:marker>
              <c:spPr>
                <a:solidFill>
                  <a:srgbClr val="C82896"/>
                </a:solidFill>
                <a:ln>
                  <a:solidFill>
                    <a:srgbClr val="C82896"/>
                  </a:solidFill>
                  <a:prstDash val="solid"/>
                </a:ln>
              </c:spPr>
            </c:marker>
            <c:bubble3D val="0"/>
            <c:extLst>
              <c:ext xmlns:c16="http://schemas.microsoft.com/office/drawing/2014/chart" uri="{C3380CC4-5D6E-409C-BE32-E72D297353CC}">
                <c16:uniqueId val="{00000032-2849-4806-B8A0-B5F648359B31}"/>
              </c:ext>
            </c:extLst>
          </c:dPt>
          <c:dPt>
            <c:idx val="49"/>
            <c:marker>
              <c:spPr>
                <a:solidFill>
                  <a:srgbClr val="C82896"/>
                </a:solidFill>
                <a:ln>
                  <a:solidFill>
                    <a:srgbClr val="C82896"/>
                  </a:solidFill>
                  <a:prstDash val="solid"/>
                </a:ln>
              </c:spPr>
            </c:marker>
            <c:bubble3D val="0"/>
            <c:extLst>
              <c:ext xmlns:c16="http://schemas.microsoft.com/office/drawing/2014/chart" uri="{C3380CC4-5D6E-409C-BE32-E72D297353CC}">
                <c16:uniqueId val="{00000033-2849-4806-B8A0-B5F648359B31}"/>
              </c:ext>
            </c:extLst>
          </c:dPt>
          <c:dPt>
            <c:idx val="50"/>
            <c:marker>
              <c:spPr>
                <a:solidFill>
                  <a:srgbClr val="C82896"/>
                </a:solidFill>
                <a:ln>
                  <a:solidFill>
                    <a:srgbClr val="C82896"/>
                  </a:solidFill>
                  <a:prstDash val="solid"/>
                </a:ln>
              </c:spPr>
            </c:marker>
            <c:bubble3D val="0"/>
            <c:extLst>
              <c:ext xmlns:c16="http://schemas.microsoft.com/office/drawing/2014/chart" uri="{C3380CC4-5D6E-409C-BE32-E72D297353CC}">
                <c16:uniqueId val="{00000034-2849-4806-B8A0-B5F648359B31}"/>
              </c:ext>
            </c:extLst>
          </c:dPt>
          <c:dPt>
            <c:idx val="51"/>
            <c:marker>
              <c:spPr>
                <a:solidFill>
                  <a:srgbClr val="C82896"/>
                </a:solidFill>
                <a:ln>
                  <a:solidFill>
                    <a:srgbClr val="C82896"/>
                  </a:solidFill>
                  <a:prstDash val="solid"/>
                </a:ln>
              </c:spPr>
            </c:marker>
            <c:bubble3D val="0"/>
            <c:extLst>
              <c:ext xmlns:c16="http://schemas.microsoft.com/office/drawing/2014/chart" uri="{C3380CC4-5D6E-409C-BE32-E72D297353CC}">
                <c16:uniqueId val="{00000035-2849-4806-B8A0-B5F648359B31}"/>
              </c:ext>
            </c:extLst>
          </c:dPt>
          <c:dPt>
            <c:idx val="52"/>
            <c:marker>
              <c:spPr>
                <a:solidFill>
                  <a:srgbClr val="C82896"/>
                </a:solidFill>
                <a:ln>
                  <a:solidFill>
                    <a:srgbClr val="C82896"/>
                  </a:solidFill>
                  <a:prstDash val="solid"/>
                </a:ln>
              </c:spPr>
            </c:marker>
            <c:bubble3D val="0"/>
            <c:extLst>
              <c:ext xmlns:c16="http://schemas.microsoft.com/office/drawing/2014/chart" uri="{C3380CC4-5D6E-409C-BE32-E72D297353CC}">
                <c16:uniqueId val="{00000036-2849-4806-B8A0-B5F648359B31}"/>
              </c:ext>
            </c:extLst>
          </c:dPt>
          <c:dPt>
            <c:idx val="53"/>
            <c:marker>
              <c:spPr>
                <a:solidFill>
                  <a:srgbClr val="C82896"/>
                </a:solidFill>
                <a:ln>
                  <a:solidFill>
                    <a:srgbClr val="C82896"/>
                  </a:solidFill>
                  <a:prstDash val="solid"/>
                </a:ln>
              </c:spPr>
            </c:marker>
            <c:bubble3D val="0"/>
            <c:extLst>
              <c:ext xmlns:c16="http://schemas.microsoft.com/office/drawing/2014/chart" uri="{C3380CC4-5D6E-409C-BE32-E72D297353CC}">
                <c16:uniqueId val="{00000037-2849-4806-B8A0-B5F648359B31}"/>
              </c:ext>
            </c:extLst>
          </c:dPt>
          <c:dPt>
            <c:idx val="54"/>
            <c:marker>
              <c:spPr>
                <a:solidFill>
                  <a:srgbClr val="C82896"/>
                </a:solidFill>
                <a:ln>
                  <a:solidFill>
                    <a:srgbClr val="C82896"/>
                  </a:solidFill>
                  <a:prstDash val="solid"/>
                </a:ln>
              </c:spPr>
            </c:marker>
            <c:bubble3D val="0"/>
            <c:extLst>
              <c:ext xmlns:c16="http://schemas.microsoft.com/office/drawing/2014/chart" uri="{C3380CC4-5D6E-409C-BE32-E72D297353CC}">
                <c16:uniqueId val="{00000038-2849-4806-B8A0-B5F648359B31}"/>
              </c:ext>
            </c:extLst>
          </c:dPt>
          <c:dPt>
            <c:idx val="55"/>
            <c:marker>
              <c:spPr>
                <a:solidFill>
                  <a:srgbClr val="C82896"/>
                </a:solidFill>
                <a:ln>
                  <a:solidFill>
                    <a:srgbClr val="C82896"/>
                  </a:solidFill>
                  <a:prstDash val="solid"/>
                </a:ln>
              </c:spPr>
            </c:marker>
            <c:bubble3D val="0"/>
            <c:extLst>
              <c:ext xmlns:c16="http://schemas.microsoft.com/office/drawing/2014/chart" uri="{C3380CC4-5D6E-409C-BE32-E72D297353CC}">
                <c16:uniqueId val="{00000039-2849-4806-B8A0-B5F648359B31}"/>
              </c:ext>
            </c:extLst>
          </c:dPt>
          <c:dPt>
            <c:idx val="56"/>
            <c:marker>
              <c:spPr>
                <a:solidFill>
                  <a:srgbClr val="C82896"/>
                </a:solidFill>
                <a:ln>
                  <a:solidFill>
                    <a:srgbClr val="C82896"/>
                  </a:solidFill>
                  <a:prstDash val="solid"/>
                </a:ln>
              </c:spPr>
            </c:marker>
            <c:bubble3D val="0"/>
            <c:extLst>
              <c:ext xmlns:c16="http://schemas.microsoft.com/office/drawing/2014/chart" uri="{C3380CC4-5D6E-409C-BE32-E72D297353CC}">
                <c16:uniqueId val="{0000003A-2849-4806-B8A0-B5F648359B31}"/>
              </c:ext>
            </c:extLst>
          </c:dPt>
          <c:dPt>
            <c:idx val="57"/>
            <c:marker>
              <c:spPr>
                <a:solidFill>
                  <a:srgbClr val="C82896"/>
                </a:solidFill>
                <a:ln>
                  <a:solidFill>
                    <a:srgbClr val="C82896"/>
                  </a:solidFill>
                  <a:prstDash val="solid"/>
                </a:ln>
              </c:spPr>
            </c:marker>
            <c:bubble3D val="0"/>
            <c:extLst>
              <c:ext xmlns:c16="http://schemas.microsoft.com/office/drawing/2014/chart" uri="{C3380CC4-5D6E-409C-BE32-E72D297353CC}">
                <c16:uniqueId val="{0000003B-2849-4806-B8A0-B5F648359B31}"/>
              </c:ext>
            </c:extLst>
          </c:dPt>
          <c:dPt>
            <c:idx val="58"/>
            <c:marker>
              <c:spPr>
                <a:solidFill>
                  <a:srgbClr val="C82896"/>
                </a:solidFill>
                <a:ln>
                  <a:solidFill>
                    <a:srgbClr val="C82896"/>
                  </a:solidFill>
                  <a:prstDash val="solid"/>
                </a:ln>
              </c:spPr>
            </c:marker>
            <c:bubble3D val="0"/>
            <c:extLst>
              <c:ext xmlns:c16="http://schemas.microsoft.com/office/drawing/2014/chart" uri="{C3380CC4-5D6E-409C-BE32-E72D297353CC}">
                <c16:uniqueId val="{0000003C-2849-4806-B8A0-B5F648359B31}"/>
              </c:ext>
            </c:extLst>
          </c:dPt>
          <c:dPt>
            <c:idx val="59"/>
            <c:marker>
              <c:spPr>
                <a:solidFill>
                  <a:srgbClr val="006699"/>
                </a:solidFill>
                <a:ln>
                  <a:solidFill>
                    <a:srgbClr val="006699"/>
                  </a:solidFill>
                  <a:prstDash val="solid"/>
                </a:ln>
              </c:spPr>
            </c:marker>
            <c:bubble3D val="0"/>
            <c:extLst>
              <c:ext xmlns:c16="http://schemas.microsoft.com/office/drawing/2014/chart" uri="{C3380CC4-5D6E-409C-BE32-E72D297353CC}">
                <c16:uniqueId val="{0000003D-2849-4806-B8A0-B5F648359B31}"/>
              </c:ext>
            </c:extLst>
          </c:dPt>
          <c:dPt>
            <c:idx val="60"/>
            <c:marker>
              <c:spPr>
                <a:solidFill>
                  <a:srgbClr val="006699"/>
                </a:solidFill>
                <a:ln>
                  <a:solidFill>
                    <a:srgbClr val="006699"/>
                  </a:solidFill>
                  <a:prstDash val="solid"/>
                </a:ln>
              </c:spPr>
            </c:marker>
            <c:bubble3D val="0"/>
            <c:extLst>
              <c:ext xmlns:c16="http://schemas.microsoft.com/office/drawing/2014/chart" uri="{C3380CC4-5D6E-409C-BE32-E72D297353CC}">
                <c16:uniqueId val="{0000003E-2849-4806-B8A0-B5F648359B31}"/>
              </c:ext>
            </c:extLst>
          </c:dPt>
          <c:dPt>
            <c:idx val="61"/>
            <c:marker>
              <c:spPr>
                <a:solidFill>
                  <a:srgbClr val="006699"/>
                </a:solidFill>
                <a:ln>
                  <a:solidFill>
                    <a:srgbClr val="006699"/>
                  </a:solidFill>
                  <a:prstDash val="solid"/>
                </a:ln>
              </c:spPr>
            </c:marker>
            <c:bubble3D val="0"/>
            <c:extLst>
              <c:ext xmlns:c16="http://schemas.microsoft.com/office/drawing/2014/chart" uri="{C3380CC4-5D6E-409C-BE32-E72D297353CC}">
                <c16:uniqueId val="{0000003F-2849-4806-B8A0-B5F648359B31}"/>
              </c:ext>
            </c:extLst>
          </c:dPt>
          <c:dPt>
            <c:idx val="62"/>
            <c:marker>
              <c:spPr>
                <a:solidFill>
                  <a:srgbClr val="006699"/>
                </a:solidFill>
                <a:ln>
                  <a:solidFill>
                    <a:srgbClr val="006699"/>
                  </a:solidFill>
                  <a:prstDash val="solid"/>
                </a:ln>
              </c:spPr>
            </c:marker>
            <c:bubble3D val="0"/>
            <c:extLst>
              <c:ext xmlns:c16="http://schemas.microsoft.com/office/drawing/2014/chart" uri="{C3380CC4-5D6E-409C-BE32-E72D297353CC}">
                <c16:uniqueId val="{00000040-2849-4806-B8A0-B5F648359B31}"/>
              </c:ext>
            </c:extLst>
          </c:dPt>
          <c:dPt>
            <c:idx val="63"/>
            <c:marker>
              <c:spPr>
                <a:solidFill>
                  <a:srgbClr val="006699"/>
                </a:solidFill>
                <a:ln>
                  <a:solidFill>
                    <a:srgbClr val="006699"/>
                  </a:solidFill>
                  <a:prstDash val="solid"/>
                </a:ln>
              </c:spPr>
            </c:marker>
            <c:bubble3D val="0"/>
            <c:extLst>
              <c:ext xmlns:c16="http://schemas.microsoft.com/office/drawing/2014/chart" uri="{C3380CC4-5D6E-409C-BE32-E72D297353CC}">
                <c16:uniqueId val="{00000041-2849-4806-B8A0-B5F648359B31}"/>
              </c:ext>
            </c:extLst>
          </c:dPt>
          <c:xVal>
            <c:numRef>
              <c:f>'ANOVA 5+'!$D$115:$D$178</c:f>
              <c:numCache>
                <c:formatCode>0.000</c:formatCode>
                <c:ptCount val="64"/>
                <c:pt idx="0">
                  <c:v>95.41</c:v>
                </c:pt>
                <c:pt idx="1">
                  <c:v>95.14</c:v>
                </c:pt>
                <c:pt idx="2">
                  <c:v>94.91</c:v>
                </c:pt>
                <c:pt idx="3">
                  <c:v>94.74</c:v>
                </c:pt>
                <c:pt idx="4">
                  <c:v>94.62</c:v>
                </c:pt>
                <c:pt idx="5">
                  <c:v>94.58</c:v>
                </c:pt>
                <c:pt idx="6">
                  <c:v>94.5</c:v>
                </c:pt>
                <c:pt idx="7">
                  <c:v>94.49</c:v>
                </c:pt>
                <c:pt idx="8">
                  <c:v>94.47</c:v>
                </c:pt>
                <c:pt idx="9">
                  <c:v>94.44</c:v>
                </c:pt>
                <c:pt idx="10">
                  <c:v>94.44</c:v>
                </c:pt>
                <c:pt idx="11">
                  <c:v>94.44</c:v>
                </c:pt>
                <c:pt idx="12">
                  <c:v>94.42</c:v>
                </c:pt>
                <c:pt idx="13">
                  <c:v>94.41</c:v>
                </c:pt>
                <c:pt idx="14">
                  <c:v>94.4</c:v>
                </c:pt>
                <c:pt idx="15">
                  <c:v>94.39</c:v>
                </c:pt>
                <c:pt idx="16">
                  <c:v>94.31</c:v>
                </c:pt>
                <c:pt idx="17">
                  <c:v>94.31</c:v>
                </c:pt>
                <c:pt idx="18">
                  <c:v>94.3</c:v>
                </c:pt>
                <c:pt idx="19">
                  <c:v>94.25</c:v>
                </c:pt>
                <c:pt idx="20">
                  <c:v>96.08</c:v>
                </c:pt>
                <c:pt idx="21">
                  <c:v>95.32</c:v>
                </c:pt>
                <c:pt idx="22">
                  <c:v>95.29</c:v>
                </c:pt>
                <c:pt idx="23">
                  <c:v>95.21</c:v>
                </c:pt>
                <c:pt idx="24">
                  <c:v>95.12</c:v>
                </c:pt>
                <c:pt idx="25">
                  <c:v>95.02</c:v>
                </c:pt>
                <c:pt idx="26">
                  <c:v>94.91</c:v>
                </c:pt>
                <c:pt idx="27">
                  <c:v>94.9</c:v>
                </c:pt>
                <c:pt idx="28">
                  <c:v>94.89</c:v>
                </c:pt>
                <c:pt idx="29">
                  <c:v>94.89</c:v>
                </c:pt>
                <c:pt idx="30">
                  <c:v>94.89</c:v>
                </c:pt>
                <c:pt idx="31">
                  <c:v>94.88</c:v>
                </c:pt>
                <c:pt idx="32">
                  <c:v>94.87</c:v>
                </c:pt>
                <c:pt idx="33">
                  <c:v>94.83</c:v>
                </c:pt>
                <c:pt idx="34">
                  <c:v>94.81</c:v>
                </c:pt>
                <c:pt idx="35">
                  <c:v>94.79</c:v>
                </c:pt>
                <c:pt idx="36">
                  <c:v>94.71</c:v>
                </c:pt>
                <c:pt idx="37">
                  <c:v>94.68</c:v>
                </c:pt>
                <c:pt idx="38">
                  <c:v>94.62</c:v>
                </c:pt>
                <c:pt idx="39">
                  <c:v>94.57</c:v>
                </c:pt>
                <c:pt idx="40">
                  <c:v>94.26</c:v>
                </c:pt>
                <c:pt idx="41">
                  <c:v>96.34</c:v>
                </c:pt>
                <c:pt idx="42">
                  <c:v>96.18</c:v>
                </c:pt>
                <c:pt idx="43">
                  <c:v>95.04</c:v>
                </c:pt>
                <c:pt idx="44">
                  <c:v>94.45</c:v>
                </c:pt>
                <c:pt idx="45">
                  <c:v>94.44</c:v>
                </c:pt>
                <c:pt idx="46">
                  <c:v>95.31</c:v>
                </c:pt>
                <c:pt idx="47">
                  <c:v>95.06</c:v>
                </c:pt>
                <c:pt idx="48">
                  <c:v>94.89</c:v>
                </c:pt>
                <c:pt idx="49">
                  <c:v>94.84</c:v>
                </c:pt>
                <c:pt idx="50">
                  <c:v>94.81</c:v>
                </c:pt>
                <c:pt idx="51">
                  <c:v>94.64</c:v>
                </c:pt>
                <c:pt idx="52">
                  <c:v>94.54</c:v>
                </c:pt>
                <c:pt idx="53">
                  <c:v>94.38</c:v>
                </c:pt>
                <c:pt idx="54">
                  <c:v>94.37</c:v>
                </c:pt>
                <c:pt idx="55">
                  <c:v>94.33</c:v>
                </c:pt>
                <c:pt idx="56">
                  <c:v>94.29</c:v>
                </c:pt>
                <c:pt idx="57">
                  <c:v>94.26</c:v>
                </c:pt>
                <c:pt idx="58">
                  <c:v>94.25</c:v>
                </c:pt>
                <c:pt idx="59">
                  <c:v>95.61</c:v>
                </c:pt>
                <c:pt idx="60">
                  <c:v>95.39</c:v>
                </c:pt>
                <c:pt idx="61">
                  <c:v>94.84</c:v>
                </c:pt>
                <c:pt idx="62">
                  <c:v>94.82</c:v>
                </c:pt>
                <c:pt idx="63">
                  <c:v>94.26</c:v>
                </c:pt>
              </c:numCache>
            </c:numRef>
          </c:xVal>
          <c:yVal>
            <c:numRef>
              <c:f>'ANOVA 5+'!$G$115:$G$178</c:f>
              <c:numCache>
                <c:formatCode>0.000</c:formatCode>
                <c:ptCount val="64"/>
                <c:pt idx="0">
                  <c:v>2.0765093951677103</c:v>
                </c:pt>
                <c:pt idx="1">
                  <c:v>1.4257171297059825</c:v>
                </c:pt>
                <c:pt idx="2">
                  <c:v>0.8713385332015301</c:v>
                </c:pt>
                <c:pt idx="3">
                  <c:v>0.46158044013302463</c:v>
                </c:pt>
                <c:pt idx="4">
                  <c:v>0.1723394332611646</c:v>
                </c:pt>
                <c:pt idx="5">
                  <c:v>7.5925764303855114E-2</c:v>
                </c:pt>
                <c:pt idx="6">
                  <c:v>-0.11690157361072963</c:v>
                </c:pt>
                <c:pt idx="7">
                  <c:v>-0.14100499085006557</c:v>
                </c:pt>
                <c:pt idx="8">
                  <c:v>-0.1892118253287032</c:v>
                </c:pt>
                <c:pt idx="9">
                  <c:v>-0.26152207704667674</c:v>
                </c:pt>
                <c:pt idx="10">
                  <c:v>-0.26152207704667674</c:v>
                </c:pt>
                <c:pt idx="11">
                  <c:v>-0.26152207704667674</c:v>
                </c:pt>
                <c:pt idx="12">
                  <c:v>-0.3097289115253144</c:v>
                </c:pt>
                <c:pt idx="13">
                  <c:v>-0.3338323287646503</c:v>
                </c:pt>
                <c:pt idx="14">
                  <c:v>-0.357935746003952</c:v>
                </c:pt>
                <c:pt idx="15">
                  <c:v>-0.38203916324328796</c:v>
                </c:pt>
                <c:pt idx="16">
                  <c:v>-0.57486650115787274</c:v>
                </c:pt>
                <c:pt idx="17">
                  <c:v>-0.57486650115787274</c:v>
                </c:pt>
                <c:pt idx="18">
                  <c:v>-0.59896991839720859</c:v>
                </c:pt>
                <c:pt idx="19">
                  <c:v>-0.71948700459381987</c:v>
                </c:pt>
                <c:pt idx="20">
                  <c:v>2.7707452007489235</c:v>
                </c:pt>
                <c:pt idx="21">
                  <c:v>0.93888549056031712</c:v>
                </c:pt>
                <c:pt idx="22">
                  <c:v>0.86657523884237775</c:v>
                </c:pt>
                <c:pt idx="23">
                  <c:v>0.67374790092775882</c:v>
                </c:pt>
                <c:pt idx="24">
                  <c:v>0.45681714577387234</c:v>
                </c:pt>
                <c:pt idx="25">
                  <c:v>0.21578297338061572</c:v>
                </c:pt>
                <c:pt idx="26">
                  <c:v>-4.9354616251942596E-2</c:v>
                </c:pt>
                <c:pt idx="27">
                  <c:v>-7.3458033491244287E-2</c:v>
                </c:pt>
                <c:pt idx="28">
                  <c:v>-9.7561450730580215E-2</c:v>
                </c:pt>
                <c:pt idx="29">
                  <c:v>-9.7561450730580215E-2</c:v>
                </c:pt>
                <c:pt idx="30">
                  <c:v>-9.7561450730580215E-2</c:v>
                </c:pt>
                <c:pt idx="31">
                  <c:v>-0.12166486796991616</c:v>
                </c:pt>
                <c:pt idx="32">
                  <c:v>-0.14576828520921783</c:v>
                </c:pt>
                <c:pt idx="33">
                  <c:v>-0.24218195416652735</c:v>
                </c:pt>
                <c:pt idx="34">
                  <c:v>-0.29038878864516499</c:v>
                </c:pt>
                <c:pt idx="35">
                  <c:v>-0.33859562312380259</c:v>
                </c:pt>
                <c:pt idx="36">
                  <c:v>-0.53142296103842157</c:v>
                </c:pt>
                <c:pt idx="37">
                  <c:v>-0.60373321275636094</c:v>
                </c:pt>
                <c:pt idx="38">
                  <c:v>-0.74835371619230806</c:v>
                </c:pt>
                <c:pt idx="39">
                  <c:v>-0.86887080238895342</c:v>
                </c:pt>
                <c:pt idx="40">
                  <c:v>-1.6160767368079565</c:v>
                </c:pt>
                <c:pt idx="41">
                  <c:v>2.5308588101289717</c:v>
                </c:pt>
                <c:pt idx="42">
                  <c:v>2.1452041342998025</c:v>
                </c:pt>
                <c:pt idx="43">
                  <c:v>-0.60258543098309014</c:v>
                </c:pt>
                <c:pt idx="44">
                  <c:v>-2.0246870481031913</c:v>
                </c:pt>
                <c:pt idx="45">
                  <c:v>-2.0487904653425271</c:v>
                </c:pt>
                <c:pt idx="46">
                  <c:v>1.679822770678999</c:v>
                </c:pt>
                <c:pt idx="47">
                  <c:v>1.077237339695909</c:v>
                </c:pt>
                <c:pt idx="48">
                  <c:v>0.66747924662740343</c:v>
                </c:pt>
                <c:pt idx="49">
                  <c:v>0.54696216043079227</c:v>
                </c:pt>
                <c:pt idx="50">
                  <c:v>0.4746519087128187</c:v>
                </c:pt>
                <c:pt idx="51">
                  <c:v>6.4893815644313291E-2</c:v>
                </c:pt>
                <c:pt idx="52">
                  <c:v>-0.17614035674890907</c:v>
                </c:pt>
                <c:pt idx="53">
                  <c:v>-0.56179503257811281</c:v>
                </c:pt>
                <c:pt idx="54">
                  <c:v>-0.58589844981741457</c:v>
                </c:pt>
                <c:pt idx="55">
                  <c:v>-0.68231211877472397</c:v>
                </c:pt>
                <c:pt idx="56">
                  <c:v>-0.7787257877319993</c:v>
                </c:pt>
                <c:pt idx="57">
                  <c:v>-0.85103603944997286</c:v>
                </c:pt>
                <c:pt idx="58">
                  <c:v>-0.87513945668930881</c:v>
                </c:pt>
                <c:pt idx="59">
                  <c:v>1.5088739191819092</c:v>
                </c:pt>
                <c:pt idx="60">
                  <c:v>0.97859873991679247</c:v>
                </c:pt>
                <c:pt idx="61">
                  <c:v>-0.34708920824599909</c:v>
                </c:pt>
                <c:pt idx="62">
                  <c:v>-0.39529604272467095</c:v>
                </c:pt>
                <c:pt idx="63">
                  <c:v>-1.7450874081267642</c:v>
                </c:pt>
              </c:numCache>
            </c:numRef>
          </c:yVal>
          <c:smooth val="0"/>
          <c:extLst>
            <c:ext xmlns:c16="http://schemas.microsoft.com/office/drawing/2014/chart" uri="{C3380CC4-5D6E-409C-BE32-E72D297353CC}">
              <c16:uniqueId val="{00000001-2849-4806-B8A0-B5F648359B31}"/>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95.14</c:v>
              </c:pt>
            </c:numLit>
          </c:xVal>
          <c:yVal>
            <c:numLit>
              <c:formatCode>General</c:formatCode>
              <c:ptCount val="1"/>
              <c:pt idx="0">
                <c:v>1.4257171297059825</c:v>
              </c:pt>
            </c:numLit>
          </c:yVal>
          <c:smooth val="0"/>
          <c:extLst>
            <c:ext xmlns:c16="http://schemas.microsoft.com/office/drawing/2014/chart" uri="{C3380CC4-5D6E-409C-BE32-E72D297353CC}">
              <c16:uniqueId val="{00000042-2849-4806-B8A0-B5F648359B31}"/>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95.32</c:v>
              </c:pt>
            </c:numLit>
          </c:xVal>
          <c:yVal>
            <c:numLit>
              <c:formatCode>General</c:formatCode>
              <c:ptCount val="1"/>
              <c:pt idx="0">
                <c:v>0.93888549056031712</c:v>
              </c:pt>
            </c:numLit>
          </c:yVal>
          <c:smooth val="0"/>
          <c:extLst>
            <c:ext xmlns:c16="http://schemas.microsoft.com/office/drawing/2014/chart" uri="{C3380CC4-5D6E-409C-BE32-E72D297353CC}">
              <c16:uniqueId val="{00000043-2849-4806-B8A0-B5F648359B31}"/>
            </c:ext>
          </c:extLst>
        </c:ser>
        <c:ser>
          <c:idx val="3"/>
          <c:order val="3"/>
          <c:tx>
            <c:v>Laphroaig</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96.18</c:v>
              </c:pt>
            </c:numLit>
          </c:xVal>
          <c:yVal>
            <c:numLit>
              <c:formatCode>General</c:formatCode>
              <c:ptCount val="1"/>
              <c:pt idx="0">
                <c:v>2.1452041342998025</c:v>
              </c:pt>
            </c:numLit>
          </c:yVal>
          <c:smooth val="0"/>
          <c:extLst>
            <c:ext xmlns:c16="http://schemas.microsoft.com/office/drawing/2014/chart" uri="{C3380CC4-5D6E-409C-BE32-E72D297353CC}">
              <c16:uniqueId val="{00000044-2849-4806-B8A0-B5F648359B31}"/>
            </c:ext>
          </c:extLst>
        </c:ser>
        <c:ser>
          <c:idx val="4"/>
          <c:order val="4"/>
          <c:tx>
            <c:v>Macallan</c:v>
          </c:tx>
          <c:spPr>
            <a:ln w="19050">
              <a:noFill/>
            </a:ln>
            <a:effectLst/>
          </c:spPr>
          <c:marker>
            <c:symbol val="circle"/>
            <c:size val="3"/>
            <c:spPr>
              <a:solidFill>
                <a:srgbClr val="C82896"/>
              </a:solidFill>
              <a:ln>
                <a:solidFill>
                  <a:srgbClr val="C82896"/>
                </a:solidFill>
                <a:prstDash val="solid"/>
              </a:ln>
            </c:spPr>
          </c:marker>
          <c:xVal>
            <c:numLit>
              <c:formatCode>General</c:formatCode>
              <c:ptCount val="1"/>
              <c:pt idx="0">
                <c:v>95.06</c:v>
              </c:pt>
            </c:numLit>
          </c:xVal>
          <c:yVal>
            <c:numLit>
              <c:formatCode>General</c:formatCode>
              <c:ptCount val="1"/>
              <c:pt idx="0">
                <c:v>1.077237339695909</c:v>
              </c:pt>
            </c:numLit>
          </c:yVal>
          <c:smooth val="0"/>
          <c:extLst>
            <c:ext xmlns:c16="http://schemas.microsoft.com/office/drawing/2014/chart" uri="{C3380CC4-5D6E-409C-BE32-E72D297353CC}">
              <c16:uniqueId val="{00000045-2849-4806-B8A0-B5F648359B31}"/>
            </c:ext>
          </c:extLst>
        </c:ser>
        <c:ser>
          <c:idx val="5"/>
          <c:order val="5"/>
          <c:tx>
            <c:v>Springbank</c:v>
          </c:tx>
          <c:spPr>
            <a:ln w="19050">
              <a:noFill/>
            </a:ln>
            <a:effectLst/>
          </c:spPr>
          <c:marker>
            <c:symbol val="circle"/>
            <c:size val="3"/>
            <c:spPr>
              <a:solidFill>
                <a:srgbClr val="006699"/>
              </a:solidFill>
              <a:ln>
                <a:solidFill>
                  <a:srgbClr val="006699"/>
                </a:solidFill>
                <a:prstDash val="solid"/>
              </a:ln>
            </c:spPr>
          </c:marker>
          <c:xVal>
            <c:numLit>
              <c:formatCode>General</c:formatCode>
              <c:ptCount val="1"/>
              <c:pt idx="0">
                <c:v>95.39</c:v>
              </c:pt>
            </c:numLit>
          </c:xVal>
          <c:yVal>
            <c:numLit>
              <c:formatCode>General</c:formatCode>
              <c:ptCount val="1"/>
              <c:pt idx="0">
                <c:v>0.97859873991679247</c:v>
              </c:pt>
            </c:numLit>
          </c:yVal>
          <c:smooth val="0"/>
          <c:extLst>
            <c:ext xmlns:c16="http://schemas.microsoft.com/office/drawing/2014/chart" uri="{C3380CC4-5D6E-409C-BE32-E72D297353CC}">
              <c16:uniqueId val="{00000046-2849-4806-B8A0-B5F648359B31}"/>
            </c:ext>
          </c:extLst>
        </c:ser>
        <c:dLbls>
          <c:showLegendKey val="0"/>
          <c:showVal val="0"/>
          <c:showCatName val="0"/>
          <c:showSerName val="0"/>
          <c:showPercent val="0"/>
          <c:showBubbleSize val="0"/>
        </c:dLbls>
        <c:axId val="300022864"/>
        <c:axId val="498810000"/>
      </c:scatterChart>
      <c:valAx>
        <c:axId val="300022864"/>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10000"/>
        <c:crosses val="autoZero"/>
        <c:crossBetween val="midCat"/>
      </c:valAx>
      <c:valAx>
        <c:axId val="498810000"/>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300022864"/>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6E3C-46A7-9B21-05CF3527F738}"/>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6E3C-46A7-9B21-05CF3527F738}"/>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6E3C-46A7-9B21-05CF3527F738}"/>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6E3C-46A7-9B21-05CF3527F738}"/>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6E3C-46A7-9B21-05CF3527F738}"/>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6E3C-46A7-9B21-05CF3527F738}"/>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6E3C-46A7-9B21-05CF3527F738}"/>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6E3C-46A7-9B21-05CF3527F738}"/>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6E3C-46A7-9B21-05CF3527F738}"/>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6E3C-46A7-9B21-05CF3527F738}"/>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6E3C-46A7-9B21-05CF3527F738}"/>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6E3C-46A7-9B21-05CF3527F738}"/>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6E3C-46A7-9B21-05CF3527F738}"/>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6E3C-46A7-9B21-05CF3527F738}"/>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6E3C-46A7-9B21-05CF3527F738}"/>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6E3C-46A7-9B21-05CF3527F738}"/>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6E3C-46A7-9B21-05CF3527F738}"/>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6E3C-46A7-9B21-05CF3527F738}"/>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6E3C-46A7-9B21-05CF3527F738}"/>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6E3C-46A7-9B21-05CF3527F738}"/>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6E3C-46A7-9B21-05CF3527F738}"/>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6E3C-46A7-9B21-05CF3527F738}"/>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6E3C-46A7-9B21-05CF3527F738}"/>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6E3C-46A7-9B21-05CF3527F738}"/>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6E3C-46A7-9B21-05CF3527F738}"/>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6E3C-46A7-9B21-05CF3527F738}"/>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6E3C-46A7-9B21-05CF3527F738}"/>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6E3C-46A7-9B21-05CF3527F738}"/>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6E3C-46A7-9B21-05CF3527F738}"/>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6E3C-46A7-9B21-05CF3527F738}"/>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6E3C-46A7-9B21-05CF3527F738}"/>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6E3C-46A7-9B21-05CF3527F738}"/>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6E3C-46A7-9B21-05CF3527F738}"/>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6E3C-46A7-9B21-05CF3527F738}"/>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6E3C-46A7-9B21-05CF3527F738}"/>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6E3C-46A7-9B21-05CF3527F738}"/>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6E3C-46A7-9B21-05CF3527F738}"/>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6E3C-46A7-9B21-05CF3527F738}"/>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6E3C-46A7-9B21-05CF3527F738}"/>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6E3C-46A7-9B21-05CF3527F738}"/>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6E3C-46A7-9B21-05CF3527F738}"/>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6E3C-46A7-9B21-05CF3527F738}"/>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6E3C-46A7-9B21-05CF3527F738}"/>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6E3C-46A7-9B21-05CF3527F738}"/>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6E3C-46A7-9B21-05CF3527F738}"/>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6E3C-46A7-9B21-05CF3527F738}"/>
              </c:ext>
            </c:extLst>
          </c:dPt>
          <c:dPt>
            <c:idx val="46"/>
            <c:marker>
              <c:spPr>
                <a:solidFill>
                  <a:srgbClr val="C82896"/>
                </a:solidFill>
                <a:ln>
                  <a:solidFill>
                    <a:srgbClr val="C82896"/>
                  </a:solidFill>
                  <a:prstDash val="solid"/>
                </a:ln>
              </c:spPr>
            </c:marker>
            <c:bubble3D val="0"/>
            <c:extLst>
              <c:ext xmlns:c16="http://schemas.microsoft.com/office/drawing/2014/chart" uri="{C3380CC4-5D6E-409C-BE32-E72D297353CC}">
                <c16:uniqueId val="{00000030-6E3C-46A7-9B21-05CF3527F738}"/>
              </c:ext>
            </c:extLst>
          </c:dPt>
          <c:dPt>
            <c:idx val="47"/>
            <c:marker>
              <c:spPr>
                <a:solidFill>
                  <a:srgbClr val="C82896"/>
                </a:solidFill>
                <a:ln>
                  <a:solidFill>
                    <a:srgbClr val="C82896"/>
                  </a:solidFill>
                  <a:prstDash val="solid"/>
                </a:ln>
              </c:spPr>
            </c:marker>
            <c:bubble3D val="0"/>
            <c:extLst>
              <c:ext xmlns:c16="http://schemas.microsoft.com/office/drawing/2014/chart" uri="{C3380CC4-5D6E-409C-BE32-E72D297353CC}">
                <c16:uniqueId val="{00000031-6E3C-46A7-9B21-05CF3527F738}"/>
              </c:ext>
            </c:extLst>
          </c:dPt>
          <c:dPt>
            <c:idx val="48"/>
            <c:marker>
              <c:spPr>
                <a:solidFill>
                  <a:srgbClr val="C82896"/>
                </a:solidFill>
                <a:ln>
                  <a:solidFill>
                    <a:srgbClr val="C82896"/>
                  </a:solidFill>
                  <a:prstDash val="solid"/>
                </a:ln>
              </c:spPr>
            </c:marker>
            <c:bubble3D val="0"/>
            <c:extLst>
              <c:ext xmlns:c16="http://schemas.microsoft.com/office/drawing/2014/chart" uri="{C3380CC4-5D6E-409C-BE32-E72D297353CC}">
                <c16:uniqueId val="{00000032-6E3C-46A7-9B21-05CF3527F738}"/>
              </c:ext>
            </c:extLst>
          </c:dPt>
          <c:dPt>
            <c:idx val="49"/>
            <c:marker>
              <c:spPr>
                <a:solidFill>
                  <a:srgbClr val="C82896"/>
                </a:solidFill>
                <a:ln>
                  <a:solidFill>
                    <a:srgbClr val="C82896"/>
                  </a:solidFill>
                  <a:prstDash val="solid"/>
                </a:ln>
              </c:spPr>
            </c:marker>
            <c:bubble3D val="0"/>
            <c:extLst>
              <c:ext xmlns:c16="http://schemas.microsoft.com/office/drawing/2014/chart" uri="{C3380CC4-5D6E-409C-BE32-E72D297353CC}">
                <c16:uniqueId val="{00000033-6E3C-46A7-9B21-05CF3527F738}"/>
              </c:ext>
            </c:extLst>
          </c:dPt>
          <c:dPt>
            <c:idx val="50"/>
            <c:marker>
              <c:spPr>
                <a:solidFill>
                  <a:srgbClr val="C82896"/>
                </a:solidFill>
                <a:ln>
                  <a:solidFill>
                    <a:srgbClr val="C82896"/>
                  </a:solidFill>
                  <a:prstDash val="solid"/>
                </a:ln>
              </c:spPr>
            </c:marker>
            <c:bubble3D val="0"/>
            <c:extLst>
              <c:ext xmlns:c16="http://schemas.microsoft.com/office/drawing/2014/chart" uri="{C3380CC4-5D6E-409C-BE32-E72D297353CC}">
                <c16:uniqueId val="{00000034-6E3C-46A7-9B21-05CF3527F738}"/>
              </c:ext>
            </c:extLst>
          </c:dPt>
          <c:dPt>
            <c:idx val="51"/>
            <c:marker>
              <c:spPr>
                <a:solidFill>
                  <a:srgbClr val="C82896"/>
                </a:solidFill>
                <a:ln>
                  <a:solidFill>
                    <a:srgbClr val="C82896"/>
                  </a:solidFill>
                  <a:prstDash val="solid"/>
                </a:ln>
              </c:spPr>
            </c:marker>
            <c:bubble3D val="0"/>
            <c:extLst>
              <c:ext xmlns:c16="http://schemas.microsoft.com/office/drawing/2014/chart" uri="{C3380CC4-5D6E-409C-BE32-E72D297353CC}">
                <c16:uniqueId val="{00000035-6E3C-46A7-9B21-05CF3527F738}"/>
              </c:ext>
            </c:extLst>
          </c:dPt>
          <c:dPt>
            <c:idx val="52"/>
            <c:marker>
              <c:spPr>
                <a:solidFill>
                  <a:srgbClr val="C82896"/>
                </a:solidFill>
                <a:ln>
                  <a:solidFill>
                    <a:srgbClr val="C82896"/>
                  </a:solidFill>
                  <a:prstDash val="solid"/>
                </a:ln>
              </c:spPr>
            </c:marker>
            <c:bubble3D val="0"/>
            <c:extLst>
              <c:ext xmlns:c16="http://schemas.microsoft.com/office/drawing/2014/chart" uri="{C3380CC4-5D6E-409C-BE32-E72D297353CC}">
                <c16:uniqueId val="{00000036-6E3C-46A7-9B21-05CF3527F738}"/>
              </c:ext>
            </c:extLst>
          </c:dPt>
          <c:dPt>
            <c:idx val="53"/>
            <c:marker>
              <c:spPr>
                <a:solidFill>
                  <a:srgbClr val="C82896"/>
                </a:solidFill>
                <a:ln>
                  <a:solidFill>
                    <a:srgbClr val="C82896"/>
                  </a:solidFill>
                  <a:prstDash val="solid"/>
                </a:ln>
              </c:spPr>
            </c:marker>
            <c:bubble3D val="0"/>
            <c:extLst>
              <c:ext xmlns:c16="http://schemas.microsoft.com/office/drawing/2014/chart" uri="{C3380CC4-5D6E-409C-BE32-E72D297353CC}">
                <c16:uniqueId val="{00000037-6E3C-46A7-9B21-05CF3527F738}"/>
              </c:ext>
            </c:extLst>
          </c:dPt>
          <c:dPt>
            <c:idx val="54"/>
            <c:marker>
              <c:spPr>
                <a:solidFill>
                  <a:srgbClr val="C82896"/>
                </a:solidFill>
                <a:ln>
                  <a:solidFill>
                    <a:srgbClr val="C82896"/>
                  </a:solidFill>
                  <a:prstDash val="solid"/>
                </a:ln>
              </c:spPr>
            </c:marker>
            <c:bubble3D val="0"/>
            <c:extLst>
              <c:ext xmlns:c16="http://schemas.microsoft.com/office/drawing/2014/chart" uri="{C3380CC4-5D6E-409C-BE32-E72D297353CC}">
                <c16:uniqueId val="{00000038-6E3C-46A7-9B21-05CF3527F738}"/>
              </c:ext>
            </c:extLst>
          </c:dPt>
          <c:dPt>
            <c:idx val="55"/>
            <c:marker>
              <c:spPr>
                <a:solidFill>
                  <a:srgbClr val="C82896"/>
                </a:solidFill>
                <a:ln>
                  <a:solidFill>
                    <a:srgbClr val="C82896"/>
                  </a:solidFill>
                  <a:prstDash val="solid"/>
                </a:ln>
              </c:spPr>
            </c:marker>
            <c:bubble3D val="0"/>
            <c:extLst>
              <c:ext xmlns:c16="http://schemas.microsoft.com/office/drawing/2014/chart" uri="{C3380CC4-5D6E-409C-BE32-E72D297353CC}">
                <c16:uniqueId val="{00000039-6E3C-46A7-9B21-05CF3527F738}"/>
              </c:ext>
            </c:extLst>
          </c:dPt>
          <c:dPt>
            <c:idx val="56"/>
            <c:marker>
              <c:spPr>
                <a:solidFill>
                  <a:srgbClr val="C82896"/>
                </a:solidFill>
                <a:ln>
                  <a:solidFill>
                    <a:srgbClr val="C82896"/>
                  </a:solidFill>
                  <a:prstDash val="solid"/>
                </a:ln>
              </c:spPr>
            </c:marker>
            <c:bubble3D val="0"/>
            <c:extLst>
              <c:ext xmlns:c16="http://schemas.microsoft.com/office/drawing/2014/chart" uri="{C3380CC4-5D6E-409C-BE32-E72D297353CC}">
                <c16:uniqueId val="{0000003A-6E3C-46A7-9B21-05CF3527F738}"/>
              </c:ext>
            </c:extLst>
          </c:dPt>
          <c:dPt>
            <c:idx val="57"/>
            <c:marker>
              <c:spPr>
                <a:solidFill>
                  <a:srgbClr val="C82896"/>
                </a:solidFill>
                <a:ln>
                  <a:solidFill>
                    <a:srgbClr val="C82896"/>
                  </a:solidFill>
                  <a:prstDash val="solid"/>
                </a:ln>
              </c:spPr>
            </c:marker>
            <c:bubble3D val="0"/>
            <c:extLst>
              <c:ext xmlns:c16="http://schemas.microsoft.com/office/drawing/2014/chart" uri="{C3380CC4-5D6E-409C-BE32-E72D297353CC}">
                <c16:uniqueId val="{0000003B-6E3C-46A7-9B21-05CF3527F738}"/>
              </c:ext>
            </c:extLst>
          </c:dPt>
          <c:dPt>
            <c:idx val="58"/>
            <c:marker>
              <c:spPr>
                <a:solidFill>
                  <a:srgbClr val="C82896"/>
                </a:solidFill>
                <a:ln>
                  <a:solidFill>
                    <a:srgbClr val="C82896"/>
                  </a:solidFill>
                  <a:prstDash val="solid"/>
                </a:ln>
              </c:spPr>
            </c:marker>
            <c:bubble3D val="0"/>
            <c:extLst>
              <c:ext xmlns:c16="http://schemas.microsoft.com/office/drawing/2014/chart" uri="{C3380CC4-5D6E-409C-BE32-E72D297353CC}">
                <c16:uniqueId val="{0000003C-6E3C-46A7-9B21-05CF3527F738}"/>
              </c:ext>
            </c:extLst>
          </c:dPt>
          <c:dPt>
            <c:idx val="59"/>
            <c:marker>
              <c:spPr>
                <a:solidFill>
                  <a:srgbClr val="006699"/>
                </a:solidFill>
                <a:ln>
                  <a:solidFill>
                    <a:srgbClr val="006699"/>
                  </a:solidFill>
                  <a:prstDash val="solid"/>
                </a:ln>
              </c:spPr>
            </c:marker>
            <c:bubble3D val="0"/>
            <c:extLst>
              <c:ext xmlns:c16="http://schemas.microsoft.com/office/drawing/2014/chart" uri="{C3380CC4-5D6E-409C-BE32-E72D297353CC}">
                <c16:uniqueId val="{0000003D-6E3C-46A7-9B21-05CF3527F738}"/>
              </c:ext>
            </c:extLst>
          </c:dPt>
          <c:dPt>
            <c:idx val="60"/>
            <c:marker>
              <c:spPr>
                <a:solidFill>
                  <a:srgbClr val="006699"/>
                </a:solidFill>
                <a:ln>
                  <a:solidFill>
                    <a:srgbClr val="006699"/>
                  </a:solidFill>
                  <a:prstDash val="solid"/>
                </a:ln>
              </c:spPr>
            </c:marker>
            <c:bubble3D val="0"/>
            <c:extLst>
              <c:ext xmlns:c16="http://schemas.microsoft.com/office/drawing/2014/chart" uri="{C3380CC4-5D6E-409C-BE32-E72D297353CC}">
                <c16:uniqueId val="{0000003E-6E3C-46A7-9B21-05CF3527F738}"/>
              </c:ext>
            </c:extLst>
          </c:dPt>
          <c:dPt>
            <c:idx val="61"/>
            <c:marker>
              <c:spPr>
                <a:solidFill>
                  <a:srgbClr val="006699"/>
                </a:solidFill>
                <a:ln>
                  <a:solidFill>
                    <a:srgbClr val="006699"/>
                  </a:solidFill>
                  <a:prstDash val="solid"/>
                </a:ln>
              </c:spPr>
            </c:marker>
            <c:bubble3D val="0"/>
            <c:extLst>
              <c:ext xmlns:c16="http://schemas.microsoft.com/office/drawing/2014/chart" uri="{C3380CC4-5D6E-409C-BE32-E72D297353CC}">
                <c16:uniqueId val="{0000003F-6E3C-46A7-9B21-05CF3527F738}"/>
              </c:ext>
            </c:extLst>
          </c:dPt>
          <c:dPt>
            <c:idx val="62"/>
            <c:marker>
              <c:spPr>
                <a:solidFill>
                  <a:srgbClr val="006699"/>
                </a:solidFill>
                <a:ln>
                  <a:solidFill>
                    <a:srgbClr val="006699"/>
                  </a:solidFill>
                  <a:prstDash val="solid"/>
                </a:ln>
              </c:spPr>
            </c:marker>
            <c:bubble3D val="0"/>
            <c:extLst>
              <c:ext xmlns:c16="http://schemas.microsoft.com/office/drawing/2014/chart" uri="{C3380CC4-5D6E-409C-BE32-E72D297353CC}">
                <c16:uniqueId val="{00000040-6E3C-46A7-9B21-05CF3527F738}"/>
              </c:ext>
            </c:extLst>
          </c:dPt>
          <c:dPt>
            <c:idx val="63"/>
            <c:marker>
              <c:spPr>
                <a:solidFill>
                  <a:srgbClr val="006699"/>
                </a:solidFill>
                <a:ln>
                  <a:solidFill>
                    <a:srgbClr val="006699"/>
                  </a:solidFill>
                  <a:prstDash val="solid"/>
                </a:ln>
              </c:spPr>
            </c:marker>
            <c:bubble3D val="0"/>
            <c:extLst>
              <c:ext xmlns:c16="http://schemas.microsoft.com/office/drawing/2014/chart" uri="{C3380CC4-5D6E-409C-BE32-E72D297353CC}">
                <c16:uniqueId val="{00000041-6E3C-46A7-9B21-05CF3527F738}"/>
              </c:ext>
            </c:extLst>
          </c:dPt>
          <c:xVal>
            <c:numRef>
              <c:f>'ANOVA 5+'!$E$115:$E$178</c:f>
              <c:numCache>
                <c:formatCode>0.000</c:formatCode>
                <c:ptCount val="64"/>
                <c:pt idx="0">
                  <c:v>94.548500000000004</c:v>
                </c:pt>
                <c:pt idx="1">
                  <c:v>94.548500000000004</c:v>
                </c:pt>
                <c:pt idx="2">
                  <c:v>94.548500000000004</c:v>
                </c:pt>
                <c:pt idx="3">
                  <c:v>94.548500000000004</c:v>
                </c:pt>
                <c:pt idx="4">
                  <c:v>94.548500000000004</c:v>
                </c:pt>
                <c:pt idx="5">
                  <c:v>94.548500000000004</c:v>
                </c:pt>
                <c:pt idx="6">
                  <c:v>94.548500000000004</c:v>
                </c:pt>
                <c:pt idx="7">
                  <c:v>94.548500000000004</c:v>
                </c:pt>
                <c:pt idx="8">
                  <c:v>94.548500000000004</c:v>
                </c:pt>
                <c:pt idx="9">
                  <c:v>94.548500000000004</c:v>
                </c:pt>
                <c:pt idx="10">
                  <c:v>94.548500000000004</c:v>
                </c:pt>
                <c:pt idx="11">
                  <c:v>94.548500000000004</c:v>
                </c:pt>
                <c:pt idx="12">
                  <c:v>94.548500000000004</c:v>
                </c:pt>
                <c:pt idx="13">
                  <c:v>94.548500000000004</c:v>
                </c:pt>
                <c:pt idx="14">
                  <c:v>94.548500000000004</c:v>
                </c:pt>
                <c:pt idx="15">
                  <c:v>94.548500000000004</c:v>
                </c:pt>
                <c:pt idx="16">
                  <c:v>94.548500000000004</c:v>
                </c:pt>
                <c:pt idx="17">
                  <c:v>94.548500000000004</c:v>
                </c:pt>
                <c:pt idx="18">
                  <c:v>94.548500000000004</c:v>
                </c:pt>
                <c:pt idx="19">
                  <c:v>94.548500000000004</c:v>
                </c:pt>
                <c:pt idx="20">
                  <c:v>94.930476190476185</c:v>
                </c:pt>
                <c:pt idx="21">
                  <c:v>94.930476190476185</c:v>
                </c:pt>
                <c:pt idx="22">
                  <c:v>94.930476190476185</c:v>
                </c:pt>
                <c:pt idx="23">
                  <c:v>94.930476190476185</c:v>
                </c:pt>
                <c:pt idx="24">
                  <c:v>94.930476190476185</c:v>
                </c:pt>
                <c:pt idx="25">
                  <c:v>94.930476190476185</c:v>
                </c:pt>
                <c:pt idx="26">
                  <c:v>94.930476190476185</c:v>
                </c:pt>
                <c:pt idx="27">
                  <c:v>94.930476190476185</c:v>
                </c:pt>
                <c:pt idx="28">
                  <c:v>94.930476190476185</c:v>
                </c:pt>
                <c:pt idx="29">
                  <c:v>94.930476190476185</c:v>
                </c:pt>
                <c:pt idx="30">
                  <c:v>94.930476190476185</c:v>
                </c:pt>
                <c:pt idx="31">
                  <c:v>94.930476190476185</c:v>
                </c:pt>
                <c:pt idx="32">
                  <c:v>94.930476190476185</c:v>
                </c:pt>
                <c:pt idx="33">
                  <c:v>94.930476190476185</c:v>
                </c:pt>
                <c:pt idx="34">
                  <c:v>94.930476190476185</c:v>
                </c:pt>
                <c:pt idx="35">
                  <c:v>94.930476190476185</c:v>
                </c:pt>
                <c:pt idx="36">
                  <c:v>94.930476190476185</c:v>
                </c:pt>
                <c:pt idx="37">
                  <c:v>94.930476190476185</c:v>
                </c:pt>
                <c:pt idx="38">
                  <c:v>94.930476190476185</c:v>
                </c:pt>
                <c:pt idx="39">
                  <c:v>94.930476190476185</c:v>
                </c:pt>
                <c:pt idx="40">
                  <c:v>94.930476190476185</c:v>
                </c:pt>
                <c:pt idx="41">
                  <c:v>95.29</c:v>
                </c:pt>
                <c:pt idx="42">
                  <c:v>95.29</c:v>
                </c:pt>
                <c:pt idx="43">
                  <c:v>95.29</c:v>
                </c:pt>
                <c:pt idx="44">
                  <c:v>95.29</c:v>
                </c:pt>
                <c:pt idx="45">
                  <c:v>95.29</c:v>
                </c:pt>
                <c:pt idx="46">
                  <c:v>94.613076923076932</c:v>
                </c:pt>
                <c:pt idx="47">
                  <c:v>94.613076923076932</c:v>
                </c:pt>
                <c:pt idx="48">
                  <c:v>94.613076923076932</c:v>
                </c:pt>
                <c:pt idx="49">
                  <c:v>94.613076923076932</c:v>
                </c:pt>
                <c:pt idx="50">
                  <c:v>94.613076923076932</c:v>
                </c:pt>
                <c:pt idx="51">
                  <c:v>94.613076923076932</c:v>
                </c:pt>
                <c:pt idx="52">
                  <c:v>94.613076923076932</c:v>
                </c:pt>
                <c:pt idx="53">
                  <c:v>94.613076923076932</c:v>
                </c:pt>
                <c:pt idx="54">
                  <c:v>94.613076923076932</c:v>
                </c:pt>
                <c:pt idx="55">
                  <c:v>94.613076923076932</c:v>
                </c:pt>
                <c:pt idx="56">
                  <c:v>94.613076923076932</c:v>
                </c:pt>
                <c:pt idx="57">
                  <c:v>94.613076923076932</c:v>
                </c:pt>
                <c:pt idx="58">
                  <c:v>94.613076923076932</c:v>
                </c:pt>
                <c:pt idx="59">
                  <c:v>94.983999999999895</c:v>
                </c:pt>
                <c:pt idx="60">
                  <c:v>94.983999999999895</c:v>
                </c:pt>
                <c:pt idx="61">
                  <c:v>94.983999999999895</c:v>
                </c:pt>
                <c:pt idx="62">
                  <c:v>94.983999999999895</c:v>
                </c:pt>
                <c:pt idx="63">
                  <c:v>94.983999999999895</c:v>
                </c:pt>
              </c:numCache>
            </c:numRef>
          </c:xVal>
          <c:yVal>
            <c:numRef>
              <c:f>'ANOVA 5+'!$G$115:$G$178</c:f>
              <c:numCache>
                <c:formatCode>0.000</c:formatCode>
                <c:ptCount val="64"/>
                <c:pt idx="0">
                  <c:v>2.0765093951677103</c:v>
                </c:pt>
                <c:pt idx="1">
                  <c:v>1.4257171297059825</c:v>
                </c:pt>
                <c:pt idx="2">
                  <c:v>0.8713385332015301</c:v>
                </c:pt>
                <c:pt idx="3">
                  <c:v>0.46158044013302463</c:v>
                </c:pt>
                <c:pt idx="4">
                  <c:v>0.1723394332611646</c:v>
                </c:pt>
                <c:pt idx="5">
                  <c:v>7.5925764303855114E-2</c:v>
                </c:pt>
                <c:pt idx="6">
                  <c:v>-0.11690157361072963</c:v>
                </c:pt>
                <c:pt idx="7">
                  <c:v>-0.14100499085006557</c:v>
                </c:pt>
                <c:pt idx="8">
                  <c:v>-0.1892118253287032</c:v>
                </c:pt>
                <c:pt idx="9">
                  <c:v>-0.26152207704667674</c:v>
                </c:pt>
                <c:pt idx="10">
                  <c:v>-0.26152207704667674</c:v>
                </c:pt>
                <c:pt idx="11">
                  <c:v>-0.26152207704667674</c:v>
                </c:pt>
                <c:pt idx="12">
                  <c:v>-0.3097289115253144</c:v>
                </c:pt>
                <c:pt idx="13">
                  <c:v>-0.3338323287646503</c:v>
                </c:pt>
                <c:pt idx="14">
                  <c:v>-0.357935746003952</c:v>
                </c:pt>
                <c:pt idx="15">
                  <c:v>-0.38203916324328796</c:v>
                </c:pt>
                <c:pt idx="16">
                  <c:v>-0.57486650115787274</c:v>
                </c:pt>
                <c:pt idx="17">
                  <c:v>-0.57486650115787274</c:v>
                </c:pt>
                <c:pt idx="18">
                  <c:v>-0.59896991839720859</c:v>
                </c:pt>
                <c:pt idx="19">
                  <c:v>-0.71948700459381987</c:v>
                </c:pt>
                <c:pt idx="20">
                  <c:v>2.7707452007489235</c:v>
                </c:pt>
                <c:pt idx="21">
                  <c:v>0.93888549056031712</c:v>
                </c:pt>
                <c:pt idx="22">
                  <c:v>0.86657523884237775</c:v>
                </c:pt>
                <c:pt idx="23">
                  <c:v>0.67374790092775882</c:v>
                </c:pt>
                <c:pt idx="24">
                  <c:v>0.45681714577387234</c:v>
                </c:pt>
                <c:pt idx="25">
                  <c:v>0.21578297338061572</c:v>
                </c:pt>
                <c:pt idx="26">
                  <c:v>-4.9354616251942596E-2</c:v>
                </c:pt>
                <c:pt idx="27">
                  <c:v>-7.3458033491244287E-2</c:v>
                </c:pt>
                <c:pt idx="28">
                  <c:v>-9.7561450730580215E-2</c:v>
                </c:pt>
                <c:pt idx="29">
                  <c:v>-9.7561450730580215E-2</c:v>
                </c:pt>
                <c:pt idx="30">
                  <c:v>-9.7561450730580215E-2</c:v>
                </c:pt>
                <c:pt idx="31">
                  <c:v>-0.12166486796991616</c:v>
                </c:pt>
                <c:pt idx="32">
                  <c:v>-0.14576828520921783</c:v>
                </c:pt>
                <c:pt idx="33">
                  <c:v>-0.24218195416652735</c:v>
                </c:pt>
                <c:pt idx="34">
                  <c:v>-0.29038878864516499</c:v>
                </c:pt>
                <c:pt idx="35">
                  <c:v>-0.33859562312380259</c:v>
                </c:pt>
                <c:pt idx="36">
                  <c:v>-0.53142296103842157</c:v>
                </c:pt>
                <c:pt idx="37">
                  <c:v>-0.60373321275636094</c:v>
                </c:pt>
                <c:pt idx="38">
                  <c:v>-0.74835371619230806</c:v>
                </c:pt>
                <c:pt idx="39">
                  <c:v>-0.86887080238895342</c:v>
                </c:pt>
                <c:pt idx="40">
                  <c:v>-1.6160767368079565</c:v>
                </c:pt>
                <c:pt idx="41">
                  <c:v>2.5308588101289717</c:v>
                </c:pt>
                <c:pt idx="42">
                  <c:v>2.1452041342998025</c:v>
                </c:pt>
                <c:pt idx="43">
                  <c:v>-0.60258543098309014</c:v>
                </c:pt>
                <c:pt idx="44">
                  <c:v>-2.0246870481031913</c:v>
                </c:pt>
                <c:pt idx="45">
                  <c:v>-2.0487904653425271</c:v>
                </c:pt>
                <c:pt idx="46">
                  <c:v>1.679822770678999</c:v>
                </c:pt>
                <c:pt idx="47">
                  <c:v>1.077237339695909</c:v>
                </c:pt>
                <c:pt idx="48">
                  <c:v>0.66747924662740343</c:v>
                </c:pt>
                <c:pt idx="49">
                  <c:v>0.54696216043079227</c:v>
                </c:pt>
                <c:pt idx="50">
                  <c:v>0.4746519087128187</c:v>
                </c:pt>
                <c:pt idx="51">
                  <c:v>6.4893815644313291E-2</c:v>
                </c:pt>
                <c:pt idx="52">
                  <c:v>-0.17614035674890907</c:v>
                </c:pt>
                <c:pt idx="53">
                  <c:v>-0.56179503257811281</c:v>
                </c:pt>
                <c:pt idx="54">
                  <c:v>-0.58589844981741457</c:v>
                </c:pt>
                <c:pt idx="55">
                  <c:v>-0.68231211877472397</c:v>
                </c:pt>
                <c:pt idx="56">
                  <c:v>-0.7787257877319993</c:v>
                </c:pt>
                <c:pt idx="57">
                  <c:v>-0.85103603944997286</c:v>
                </c:pt>
                <c:pt idx="58">
                  <c:v>-0.87513945668930881</c:v>
                </c:pt>
                <c:pt idx="59">
                  <c:v>1.5088739191819092</c:v>
                </c:pt>
                <c:pt idx="60">
                  <c:v>0.97859873991679247</c:v>
                </c:pt>
                <c:pt idx="61">
                  <c:v>-0.34708920824599909</c:v>
                </c:pt>
                <c:pt idx="62">
                  <c:v>-0.39529604272467095</c:v>
                </c:pt>
                <c:pt idx="63">
                  <c:v>-1.7450874081267642</c:v>
                </c:pt>
              </c:numCache>
            </c:numRef>
          </c:yVal>
          <c:smooth val="0"/>
          <c:extLst>
            <c:ext xmlns:c16="http://schemas.microsoft.com/office/drawing/2014/chart" uri="{C3380CC4-5D6E-409C-BE32-E72D297353CC}">
              <c16:uniqueId val="{00000001-6E3C-46A7-9B21-05CF3527F738}"/>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94.548500000000004</c:v>
              </c:pt>
            </c:numLit>
          </c:xVal>
          <c:yVal>
            <c:numLit>
              <c:formatCode>General</c:formatCode>
              <c:ptCount val="1"/>
              <c:pt idx="0">
                <c:v>1.4257171297059825</c:v>
              </c:pt>
            </c:numLit>
          </c:yVal>
          <c:smooth val="0"/>
          <c:extLst>
            <c:ext xmlns:c16="http://schemas.microsoft.com/office/drawing/2014/chart" uri="{C3380CC4-5D6E-409C-BE32-E72D297353CC}">
              <c16:uniqueId val="{00000042-6E3C-46A7-9B21-05CF3527F738}"/>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94.930476190476185</c:v>
              </c:pt>
            </c:numLit>
          </c:xVal>
          <c:yVal>
            <c:numLit>
              <c:formatCode>General</c:formatCode>
              <c:ptCount val="1"/>
              <c:pt idx="0">
                <c:v>0.93888549056031712</c:v>
              </c:pt>
            </c:numLit>
          </c:yVal>
          <c:smooth val="0"/>
          <c:extLst>
            <c:ext xmlns:c16="http://schemas.microsoft.com/office/drawing/2014/chart" uri="{C3380CC4-5D6E-409C-BE32-E72D297353CC}">
              <c16:uniqueId val="{00000043-6E3C-46A7-9B21-05CF3527F738}"/>
            </c:ext>
          </c:extLst>
        </c:ser>
        <c:ser>
          <c:idx val="3"/>
          <c:order val="3"/>
          <c:tx>
            <c:v>Laphroaig</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95.29</c:v>
              </c:pt>
            </c:numLit>
          </c:xVal>
          <c:yVal>
            <c:numLit>
              <c:formatCode>General</c:formatCode>
              <c:ptCount val="1"/>
              <c:pt idx="0">
                <c:v>2.1452041342998025</c:v>
              </c:pt>
            </c:numLit>
          </c:yVal>
          <c:smooth val="0"/>
          <c:extLst>
            <c:ext xmlns:c16="http://schemas.microsoft.com/office/drawing/2014/chart" uri="{C3380CC4-5D6E-409C-BE32-E72D297353CC}">
              <c16:uniqueId val="{00000044-6E3C-46A7-9B21-05CF3527F738}"/>
            </c:ext>
          </c:extLst>
        </c:ser>
        <c:ser>
          <c:idx val="4"/>
          <c:order val="4"/>
          <c:tx>
            <c:v>Macallan</c:v>
          </c:tx>
          <c:spPr>
            <a:ln w="19050">
              <a:noFill/>
            </a:ln>
            <a:effectLst/>
          </c:spPr>
          <c:marker>
            <c:symbol val="circle"/>
            <c:size val="3"/>
            <c:spPr>
              <a:solidFill>
                <a:srgbClr val="C82896"/>
              </a:solidFill>
              <a:ln>
                <a:solidFill>
                  <a:srgbClr val="C82896"/>
                </a:solidFill>
                <a:prstDash val="solid"/>
              </a:ln>
            </c:spPr>
          </c:marker>
          <c:xVal>
            <c:numLit>
              <c:formatCode>General</c:formatCode>
              <c:ptCount val="1"/>
              <c:pt idx="0">
                <c:v>94.613076923076932</c:v>
              </c:pt>
            </c:numLit>
          </c:xVal>
          <c:yVal>
            <c:numLit>
              <c:formatCode>General</c:formatCode>
              <c:ptCount val="1"/>
              <c:pt idx="0">
                <c:v>1.077237339695909</c:v>
              </c:pt>
            </c:numLit>
          </c:yVal>
          <c:smooth val="0"/>
          <c:extLst>
            <c:ext xmlns:c16="http://schemas.microsoft.com/office/drawing/2014/chart" uri="{C3380CC4-5D6E-409C-BE32-E72D297353CC}">
              <c16:uniqueId val="{00000045-6E3C-46A7-9B21-05CF3527F738}"/>
            </c:ext>
          </c:extLst>
        </c:ser>
        <c:ser>
          <c:idx val="5"/>
          <c:order val="5"/>
          <c:tx>
            <c:v>Springbank</c:v>
          </c:tx>
          <c:spPr>
            <a:ln w="19050">
              <a:noFill/>
            </a:ln>
            <a:effectLst/>
          </c:spPr>
          <c:marker>
            <c:symbol val="circle"/>
            <c:size val="3"/>
            <c:spPr>
              <a:solidFill>
                <a:srgbClr val="006699"/>
              </a:solidFill>
              <a:ln>
                <a:solidFill>
                  <a:srgbClr val="006699"/>
                </a:solidFill>
                <a:prstDash val="solid"/>
              </a:ln>
            </c:spPr>
          </c:marker>
          <c:xVal>
            <c:numLit>
              <c:formatCode>General</c:formatCode>
              <c:ptCount val="1"/>
              <c:pt idx="0">
                <c:v>94.983999999999895</c:v>
              </c:pt>
            </c:numLit>
          </c:xVal>
          <c:yVal>
            <c:numLit>
              <c:formatCode>General</c:formatCode>
              <c:ptCount val="1"/>
              <c:pt idx="0">
                <c:v>0.97859873991679247</c:v>
              </c:pt>
            </c:numLit>
          </c:yVal>
          <c:smooth val="0"/>
          <c:extLst>
            <c:ext xmlns:c16="http://schemas.microsoft.com/office/drawing/2014/chart" uri="{C3380CC4-5D6E-409C-BE32-E72D297353CC}">
              <c16:uniqueId val="{00000046-6E3C-46A7-9B21-05CF3527F738}"/>
            </c:ext>
          </c:extLst>
        </c:ser>
        <c:dLbls>
          <c:showLegendKey val="0"/>
          <c:showVal val="0"/>
          <c:showCatName val="0"/>
          <c:showSerName val="0"/>
          <c:showPercent val="0"/>
          <c:showBubbleSize val="0"/>
        </c:dLbls>
        <c:axId val="300022864"/>
        <c:axId val="498812496"/>
      </c:scatterChart>
      <c:valAx>
        <c:axId val="300022864"/>
        <c:scaling>
          <c:orientation val="minMax"/>
          <c:max val="95.300000000000011"/>
          <c:min val="94.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12496"/>
        <c:crosses val="autoZero"/>
        <c:crossBetween val="midCat"/>
      </c:valAx>
      <c:valAx>
        <c:axId val="498812496"/>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300022864"/>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8F26-41C8-82C8-CA462A9D1FF2}"/>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8F26-41C8-82C8-CA462A9D1FF2}"/>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8F26-41C8-82C8-CA462A9D1FF2}"/>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8F26-41C8-82C8-CA462A9D1FF2}"/>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8F26-41C8-82C8-CA462A9D1FF2}"/>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8F26-41C8-82C8-CA462A9D1FF2}"/>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8F26-41C8-82C8-CA462A9D1FF2}"/>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8F26-41C8-82C8-CA462A9D1FF2}"/>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8F26-41C8-82C8-CA462A9D1FF2}"/>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8F26-41C8-82C8-CA462A9D1FF2}"/>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8F26-41C8-82C8-CA462A9D1FF2}"/>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8F26-41C8-82C8-CA462A9D1FF2}"/>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8F26-41C8-82C8-CA462A9D1FF2}"/>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8F26-41C8-82C8-CA462A9D1FF2}"/>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8F26-41C8-82C8-CA462A9D1FF2}"/>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8F26-41C8-82C8-CA462A9D1FF2}"/>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8F26-41C8-82C8-CA462A9D1FF2}"/>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8F26-41C8-82C8-CA462A9D1FF2}"/>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8F26-41C8-82C8-CA462A9D1FF2}"/>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8F26-41C8-82C8-CA462A9D1FF2}"/>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8F26-41C8-82C8-CA462A9D1FF2}"/>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8F26-41C8-82C8-CA462A9D1FF2}"/>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8F26-41C8-82C8-CA462A9D1FF2}"/>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8F26-41C8-82C8-CA462A9D1FF2}"/>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8F26-41C8-82C8-CA462A9D1FF2}"/>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8F26-41C8-82C8-CA462A9D1FF2}"/>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8F26-41C8-82C8-CA462A9D1FF2}"/>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8F26-41C8-82C8-CA462A9D1FF2}"/>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8F26-41C8-82C8-CA462A9D1FF2}"/>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8F26-41C8-82C8-CA462A9D1FF2}"/>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8F26-41C8-82C8-CA462A9D1FF2}"/>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8F26-41C8-82C8-CA462A9D1FF2}"/>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8F26-41C8-82C8-CA462A9D1FF2}"/>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8F26-41C8-82C8-CA462A9D1FF2}"/>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8F26-41C8-82C8-CA462A9D1FF2}"/>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8F26-41C8-82C8-CA462A9D1FF2}"/>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8F26-41C8-82C8-CA462A9D1FF2}"/>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8F26-41C8-82C8-CA462A9D1FF2}"/>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8F26-41C8-82C8-CA462A9D1FF2}"/>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8F26-41C8-82C8-CA462A9D1FF2}"/>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8F26-41C8-82C8-CA462A9D1FF2}"/>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8F26-41C8-82C8-CA462A9D1FF2}"/>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8F26-41C8-82C8-CA462A9D1FF2}"/>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8F26-41C8-82C8-CA462A9D1FF2}"/>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8F26-41C8-82C8-CA462A9D1FF2}"/>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8F26-41C8-82C8-CA462A9D1FF2}"/>
              </c:ext>
            </c:extLst>
          </c:dPt>
          <c:dPt>
            <c:idx val="46"/>
            <c:marker>
              <c:spPr>
                <a:solidFill>
                  <a:srgbClr val="C82896"/>
                </a:solidFill>
                <a:ln>
                  <a:solidFill>
                    <a:srgbClr val="C82896"/>
                  </a:solidFill>
                  <a:prstDash val="solid"/>
                </a:ln>
              </c:spPr>
            </c:marker>
            <c:bubble3D val="0"/>
            <c:extLst>
              <c:ext xmlns:c16="http://schemas.microsoft.com/office/drawing/2014/chart" uri="{C3380CC4-5D6E-409C-BE32-E72D297353CC}">
                <c16:uniqueId val="{00000030-8F26-41C8-82C8-CA462A9D1FF2}"/>
              </c:ext>
            </c:extLst>
          </c:dPt>
          <c:dPt>
            <c:idx val="47"/>
            <c:marker>
              <c:spPr>
                <a:solidFill>
                  <a:srgbClr val="C82896"/>
                </a:solidFill>
                <a:ln>
                  <a:solidFill>
                    <a:srgbClr val="C82896"/>
                  </a:solidFill>
                  <a:prstDash val="solid"/>
                </a:ln>
              </c:spPr>
            </c:marker>
            <c:bubble3D val="0"/>
            <c:extLst>
              <c:ext xmlns:c16="http://schemas.microsoft.com/office/drawing/2014/chart" uri="{C3380CC4-5D6E-409C-BE32-E72D297353CC}">
                <c16:uniqueId val="{00000031-8F26-41C8-82C8-CA462A9D1FF2}"/>
              </c:ext>
            </c:extLst>
          </c:dPt>
          <c:dPt>
            <c:idx val="48"/>
            <c:marker>
              <c:spPr>
                <a:solidFill>
                  <a:srgbClr val="C82896"/>
                </a:solidFill>
                <a:ln>
                  <a:solidFill>
                    <a:srgbClr val="C82896"/>
                  </a:solidFill>
                  <a:prstDash val="solid"/>
                </a:ln>
              </c:spPr>
            </c:marker>
            <c:bubble3D val="0"/>
            <c:extLst>
              <c:ext xmlns:c16="http://schemas.microsoft.com/office/drawing/2014/chart" uri="{C3380CC4-5D6E-409C-BE32-E72D297353CC}">
                <c16:uniqueId val="{00000032-8F26-41C8-82C8-CA462A9D1FF2}"/>
              </c:ext>
            </c:extLst>
          </c:dPt>
          <c:dPt>
            <c:idx val="49"/>
            <c:marker>
              <c:spPr>
                <a:solidFill>
                  <a:srgbClr val="C82896"/>
                </a:solidFill>
                <a:ln>
                  <a:solidFill>
                    <a:srgbClr val="C82896"/>
                  </a:solidFill>
                  <a:prstDash val="solid"/>
                </a:ln>
              </c:spPr>
            </c:marker>
            <c:bubble3D val="0"/>
            <c:extLst>
              <c:ext xmlns:c16="http://schemas.microsoft.com/office/drawing/2014/chart" uri="{C3380CC4-5D6E-409C-BE32-E72D297353CC}">
                <c16:uniqueId val="{00000033-8F26-41C8-82C8-CA462A9D1FF2}"/>
              </c:ext>
            </c:extLst>
          </c:dPt>
          <c:dPt>
            <c:idx val="50"/>
            <c:marker>
              <c:spPr>
                <a:solidFill>
                  <a:srgbClr val="C82896"/>
                </a:solidFill>
                <a:ln>
                  <a:solidFill>
                    <a:srgbClr val="C82896"/>
                  </a:solidFill>
                  <a:prstDash val="solid"/>
                </a:ln>
              </c:spPr>
            </c:marker>
            <c:bubble3D val="0"/>
            <c:extLst>
              <c:ext xmlns:c16="http://schemas.microsoft.com/office/drawing/2014/chart" uri="{C3380CC4-5D6E-409C-BE32-E72D297353CC}">
                <c16:uniqueId val="{00000034-8F26-41C8-82C8-CA462A9D1FF2}"/>
              </c:ext>
            </c:extLst>
          </c:dPt>
          <c:dPt>
            <c:idx val="51"/>
            <c:marker>
              <c:spPr>
                <a:solidFill>
                  <a:srgbClr val="C82896"/>
                </a:solidFill>
                <a:ln>
                  <a:solidFill>
                    <a:srgbClr val="C82896"/>
                  </a:solidFill>
                  <a:prstDash val="solid"/>
                </a:ln>
              </c:spPr>
            </c:marker>
            <c:bubble3D val="0"/>
            <c:extLst>
              <c:ext xmlns:c16="http://schemas.microsoft.com/office/drawing/2014/chart" uri="{C3380CC4-5D6E-409C-BE32-E72D297353CC}">
                <c16:uniqueId val="{00000035-8F26-41C8-82C8-CA462A9D1FF2}"/>
              </c:ext>
            </c:extLst>
          </c:dPt>
          <c:dPt>
            <c:idx val="52"/>
            <c:marker>
              <c:spPr>
                <a:solidFill>
                  <a:srgbClr val="C82896"/>
                </a:solidFill>
                <a:ln>
                  <a:solidFill>
                    <a:srgbClr val="C82896"/>
                  </a:solidFill>
                  <a:prstDash val="solid"/>
                </a:ln>
              </c:spPr>
            </c:marker>
            <c:bubble3D val="0"/>
            <c:extLst>
              <c:ext xmlns:c16="http://schemas.microsoft.com/office/drawing/2014/chart" uri="{C3380CC4-5D6E-409C-BE32-E72D297353CC}">
                <c16:uniqueId val="{00000036-8F26-41C8-82C8-CA462A9D1FF2}"/>
              </c:ext>
            </c:extLst>
          </c:dPt>
          <c:dPt>
            <c:idx val="53"/>
            <c:marker>
              <c:spPr>
                <a:solidFill>
                  <a:srgbClr val="C82896"/>
                </a:solidFill>
                <a:ln>
                  <a:solidFill>
                    <a:srgbClr val="C82896"/>
                  </a:solidFill>
                  <a:prstDash val="solid"/>
                </a:ln>
              </c:spPr>
            </c:marker>
            <c:bubble3D val="0"/>
            <c:extLst>
              <c:ext xmlns:c16="http://schemas.microsoft.com/office/drawing/2014/chart" uri="{C3380CC4-5D6E-409C-BE32-E72D297353CC}">
                <c16:uniqueId val="{00000037-8F26-41C8-82C8-CA462A9D1FF2}"/>
              </c:ext>
            </c:extLst>
          </c:dPt>
          <c:dPt>
            <c:idx val="54"/>
            <c:marker>
              <c:spPr>
                <a:solidFill>
                  <a:srgbClr val="C82896"/>
                </a:solidFill>
                <a:ln>
                  <a:solidFill>
                    <a:srgbClr val="C82896"/>
                  </a:solidFill>
                  <a:prstDash val="solid"/>
                </a:ln>
              </c:spPr>
            </c:marker>
            <c:bubble3D val="0"/>
            <c:extLst>
              <c:ext xmlns:c16="http://schemas.microsoft.com/office/drawing/2014/chart" uri="{C3380CC4-5D6E-409C-BE32-E72D297353CC}">
                <c16:uniqueId val="{00000038-8F26-41C8-82C8-CA462A9D1FF2}"/>
              </c:ext>
            </c:extLst>
          </c:dPt>
          <c:dPt>
            <c:idx val="55"/>
            <c:marker>
              <c:spPr>
                <a:solidFill>
                  <a:srgbClr val="C82896"/>
                </a:solidFill>
                <a:ln>
                  <a:solidFill>
                    <a:srgbClr val="C82896"/>
                  </a:solidFill>
                  <a:prstDash val="solid"/>
                </a:ln>
              </c:spPr>
            </c:marker>
            <c:bubble3D val="0"/>
            <c:extLst>
              <c:ext xmlns:c16="http://schemas.microsoft.com/office/drawing/2014/chart" uri="{C3380CC4-5D6E-409C-BE32-E72D297353CC}">
                <c16:uniqueId val="{00000039-8F26-41C8-82C8-CA462A9D1FF2}"/>
              </c:ext>
            </c:extLst>
          </c:dPt>
          <c:dPt>
            <c:idx val="56"/>
            <c:marker>
              <c:spPr>
                <a:solidFill>
                  <a:srgbClr val="C82896"/>
                </a:solidFill>
                <a:ln>
                  <a:solidFill>
                    <a:srgbClr val="C82896"/>
                  </a:solidFill>
                  <a:prstDash val="solid"/>
                </a:ln>
              </c:spPr>
            </c:marker>
            <c:bubble3D val="0"/>
            <c:extLst>
              <c:ext xmlns:c16="http://schemas.microsoft.com/office/drawing/2014/chart" uri="{C3380CC4-5D6E-409C-BE32-E72D297353CC}">
                <c16:uniqueId val="{0000003A-8F26-41C8-82C8-CA462A9D1FF2}"/>
              </c:ext>
            </c:extLst>
          </c:dPt>
          <c:dPt>
            <c:idx val="57"/>
            <c:marker>
              <c:spPr>
                <a:solidFill>
                  <a:srgbClr val="C82896"/>
                </a:solidFill>
                <a:ln>
                  <a:solidFill>
                    <a:srgbClr val="C82896"/>
                  </a:solidFill>
                  <a:prstDash val="solid"/>
                </a:ln>
              </c:spPr>
            </c:marker>
            <c:bubble3D val="0"/>
            <c:extLst>
              <c:ext xmlns:c16="http://schemas.microsoft.com/office/drawing/2014/chart" uri="{C3380CC4-5D6E-409C-BE32-E72D297353CC}">
                <c16:uniqueId val="{0000003B-8F26-41C8-82C8-CA462A9D1FF2}"/>
              </c:ext>
            </c:extLst>
          </c:dPt>
          <c:dPt>
            <c:idx val="58"/>
            <c:marker>
              <c:spPr>
                <a:solidFill>
                  <a:srgbClr val="C82896"/>
                </a:solidFill>
                <a:ln>
                  <a:solidFill>
                    <a:srgbClr val="C82896"/>
                  </a:solidFill>
                  <a:prstDash val="solid"/>
                </a:ln>
              </c:spPr>
            </c:marker>
            <c:bubble3D val="0"/>
            <c:extLst>
              <c:ext xmlns:c16="http://schemas.microsoft.com/office/drawing/2014/chart" uri="{C3380CC4-5D6E-409C-BE32-E72D297353CC}">
                <c16:uniqueId val="{0000003C-8F26-41C8-82C8-CA462A9D1FF2}"/>
              </c:ext>
            </c:extLst>
          </c:dPt>
          <c:dPt>
            <c:idx val="59"/>
            <c:marker>
              <c:spPr>
                <a:solidFill>
                  <a:srgbClr val="006699"/>
                </a:solidFill>
                <a:ln>
                  <a:solidFill>
                    <a:srgbClr val="006699"/>
                  </a:solidFill>
                  <a:prstDash val="solid"/>
                </a:ln>
              </c:spPr>
            </c:marker>
            <c:bubble3D val="0"/>
            <c:extLst>
              <c:ext xmlns:c16="http://schemas.microsoft.com/office/drawing/2014/chart" uri="{C3380CC4-5D6E-409C-BE32-E72D297353CC}">
                <c16:uniqueId val="{0000003D-8F26-41C8-82C8-CA462A9D1FF2}"/>
              </c:ext>
            </c:extLst>
          </c:dPt>
          <c:dPt>
            <c:idx val="60"/>
            <c:marker>
              <c:spPr>
                <a:solidFill>
                  <a:srgbClr val="006699"/>
                </a:solidFill>
                <a:ln>
                  <a:solidFill>
                    <a:srgbClr val="006699"/>
                  </a:solidFill>
                  <a:prstDash val="solid"/>
                </a:ln>
              </c:spPr>
            </c:marker>
            <c:bubble3D val="0"/>
            <c:extLst>
              <c:ext xmlns:c16="http://schemas.microsoft.com/office/drawing/2014/chart" uri="{C3380CC4-5D6E-409C-BE32-E72D297353CC}">
                <c16:uniqueId val="{0000003E-8F26-41C8-82C8-CA462A9D1FF2}"/>
              </c:ext>
            </c:extLst>
          </c:dPt>
          <c:dPt>
            <c:idx val="61"/>
            <c:marker>
              <c:spPr>
                <a:solidFill>
                  <a:srgbClr val="006699"/>
                </a:solidFill>
                <a:ln>
                  <a:solidFill>
                    <a:srgbClr val="006699"/>
                  </a:solidFill>
                  <a:prstDash val="solid"/>
                </a:ln>
              </c:spPr>
            </c:marker>
            <c:bubble3D val="0"/>
            <c:extLst>
              <c:ext xmlns:c16="http://schemas.microsoft.com/office/drawing/2014/chart" uri="{C3380CC4-5D6E-409C-BE32-E72D297353CC}">
                <c16:uniqueId val="{0000003F-8F26-41C8-82C8-CA462A9D1FF2}"/>
              </c:ext>
            </c:extLst>
          </c:dPt>
          <c:dPt>
            <c:idx val="62"/>
            <c:marker>
              <c:spPr>
                <a:solidFill>
                  <a:srgbClr val="006699"/>
                </a:solidFill>
                <a:ln>
                  <a:solidFill>
                    <a:srgbClr val="006699"/>
                  </a:solidFill>
                  <a:prstDash val="solid"/>
                </a:ln>
              </c:spPr>
            </c:marker>
            <c:bubble3D val="0"/>
            <c:extLst>
              <c:ext xmlns:c16="http://schemas.microsoft.com/office/drawing/2014/chart" uri="{C3380CC4-5D6E-409C-BE32-E72D297353CC}">
                <c16:uniqueId val="{00000040-8F26-41C8-82C8-CA462A9D1FF2}"/>
              </c:ext>
            </c:extLst>
          </c:dPt>
          <c:dPt>
            <c:idx val="63"/>
            <c:marker>
              <c:spPr>
                <a:solidFill>
                  <a:srgbClr val="006699"/>
                </a:solidFill>
                <a:ln>
                  <a:solidFill>
                    <a:srgbClr val="006699"/>
                  </a:solidFill>
                  <a:prstDash val="solid"/>
                </a:ln>
              </c:spPr>
            </c:marker>
            <c:bubble3D val="0"/>
            <c:extLst>
              <c:ext xmlns:c16="http://schemas.microsoft.com/office/drawing/2014/chart" uri="{C3380CC4-5D6E-409C-BE32-E72D297353CC}">
                <c16:uniqueId val="{00000041-8F26-41C8-82C8-CA462A9D1FF2}"/>
              </c:ext>
            </c:extLst>
          </c:dPt>
          <c:xVal>
            <c:numRef>
              <c:f>'ANOVA 5+'!$E$115:$E$178</c:f>
              <c:numCache>
                <c:formatCode>0.000</c:formatCode>
                <c:ptCount val="64"/>
                <c:pt idx="0">
                  <c:v>94.548500000000004</c:v>
                </c:pt>
                <c:pt idx="1">
                  <c:v>94.548500000000004</c:v>
                </c:pt>
                <c:pt idx="2">
                  <c:v>94.548500000000004</c:v>
                </c:pt>
                <c:pt idx="3">
                  <c:v>94.548500000000004</c:v>
                </c:pt>
                <c:pt idx="4">
                  <c:v>94.548500000000004</c:v>
                </c:pt>
                <c:pt idx="5">
                  <c:v>94.548500000000004</c:v>
                </c:pt>
                <c:pt idx="6">
                  <c:v>94.548500000000004</c:v>
                </c:pt>
                <c:pt idx="7">
                  <c:v>94.548500000000004</c:v>
                </c:pt>
                <c:pt idx="8">
                  <c:v>94.548500000000004</c:v>
                </c:pt>
                <c:pt idx="9">
                  <c:v>94.548500000000004</c:v>
                </c:pt>
                <c:pt idx="10">
                  <c:v>94.548500000000004</c:v>
                </c:pt>
                <c:pt idx="11">
                  <c:v>94.548500000000004</c:v>
                </c:pt>
                <c:pt idx="12">
                  <c:v>94.548500000000004</c:v>
                </c:pt>
                <c:pt idx="13">
                  <c:v>94.548500000000004</c:v>
                </c:pt>
                <c:pt idx="14">
                  <c:v>94.548500000000004</c:v>
                </c:pt>
                <c:pt idx="15">
                  <c:v>94.548500000000004</c:v>
                </c:pt>
                <c:pt idx="16">
                  <c:v>94.548500000000004</c:v>
                </c:pt>
                <c:pt idx="17">
                  <c:v>94.548500000000004</c:v>
                </c:pt>
                <c:pt idx="18">
                  <c:v>94.548500000000004</c:v>
                </c:pt>
                <c:pt idx="19">
                  <c:v>94.548500000000004</c:v>
                </c:pt>
                <c:pt idx="20">
                  <c:v>94.930476190476185</c:v>
                </c:pt>
                <c:pt idx="21">
                  <c:v>94.930476190476185</c:v>
                </c:pt>
                <c:pt idx="22">
                  <c:v>94.930476190476185</c:v>
                </c:pt>
                <c:pt idx="23">
                  <c:v>94.930476190476185</c:v>
                </c:pt>
                <c:pt idx="24">
                  <c:v>94.930476190476185</c:v>
                </c:pt>
                <c:pt idx="25">
                  <c:v>94.930476190476185</c:v>
                </c:pt>
                <c:pt idx="26">
                  <c:v>94.930476190476185</c:v>
                </c:pt>
                <c:pt idx="27">
                  <c:v>94.930476190476185</c:v>
                </c:pt>
                <c:pt idx="28">
                  <c:v>94.930476190476185</c:v>
                </c:pt>
                <c:pt idx="29">
                  <c:v>94.930476190476185</c:v>
                </c:pt>
                <c:pt idx="30">
                  <c:v>94.930476190476185</c:v>
                </c:pt>
                <c:pt idx="31">
                  <c:v>94.930476190476185</c:v>
                </c:pt>
                <c:pt idx="32">
                  <c:v>94.930476190476185</c:v>
                </c:pt>
                <c:pt idx="33">
                  <c:v>94.930476190476185</c:v>
                </c:pt>
                <c:pt idx="34">
                  <c:v>94.930476190476185</c:v>
                </c:pt>
                <c:pt idx="35">
                  <c:v>94.930476190476185</c:v>
                </c:pt>
                <c:pt idx="36">
                  <c:v>94.930476190476185</c:v>
                </c:pt>
                <c:pt idx="37">
                  <c:v>94.930476190476185</c:v>
                </c:pt>
                <c:pt idx="38">
                  <c:v>94.930476190476185</c:v>
                </c:pt>
                <c:pt idx="39">
                  <c:v>94.930476190476185</c:v>
                </c:pt>
                <c:pt idx="40">
                  <c:v>94.930476190476185</c:v>
                </c:pt>
                <c:pt idx="41">
                  <c:v>95.29</c:v>
                </c:pt>
                <c:pt idx="42">
                  <c:v>95.29</c:v>
                </c:pt>
                <c:pt idx="43">
                  <c:v>95.29</c:v>
                </c:pt>
                <c:pt idx="44">
                  <c:v>95.29</c:v>
                </c:pt>
                <c:pt idx="45">
                  <c:v>95.29</c:v>
                </c:pt>
                <c:pt idx="46">
                  <c:v>94.613076923076932</c:v>
                </c:pt>
                <c:pt idx="47">
                  <c:v>94.613076923076932</c:v>
                </c:pt>
                <c:pt idx="48">
                  <c:v>94.613076923076932</c:v>
                </c:pt>
                <c:pt idx="49">
                  <c:v>94.613076923076932</c:v>
                </c:pt>
                <c:pt idx="50">
                  <c:v>94.613076923076932</c:v>
                </c:pt>
                <c:pt idx="51">
                  <c:v>94.613076923076932</c:v>
                </c:pt>
                <c:pt idx="52">
                  <c:v>94.613076923076932</c:v>
                </c:pt>
                <c:pt idx="53">
                  <c:v>94.613076923076932</c:v>
                </c:pt>
                <c:pt idx="54">
                  <c:v>94.613076923076932</c:v>
                </c:pt>
                <c:pt idx="55">
                  <c:v>94.613076923076932</c:v>
                </c:pt>
                <c:pt idx="56">
                  <c:v>94.613076923076932</c:v>
                </c:pt>
                <c:pt idx="57">
                  <c:v>94.613076923076932</c:v>
                </c:pt>
                <c:pt idx="58">
                  <c:v>94.613076923076932</c:v>
                </c:pt>
                <c:pt idx="59">
                  <c:v>94.983999999999895</c:v>
                </c:pt>
                <c:pt idx="60">
                  <c:v>94.983999999999895</c:v>
                </c:pt>
                <c:pt idx="61">
                  <c:v>94.983999999999895</c:v>
                </c:pt>
                <c:pt idx="62">
                  <c:v>94.983999999999895</c:v>
                </c:pt>
                <c:pt idx="63">
                  <c:v>94.983999999999895</c:v>
                </c:pt>
              </c:numCache>
            </c:numRef>
          </c:xVal>
          <c:yVal>
            <c:numRef>
              <c:f>'ANOVA 5+'!$D$115:$D$178</c:f>
              <c:numCache>
                <c:formatCode>0.000</c:formatCode>
                <c:ptCount val="64"/>
                <c:pt idx="0">
                  <c:v>95.41</c:v>
                </c:pt>
                <c:pt idx="1">
                  <c:v>95.14</c:v>
                </c:pt>
                <c:pt idx="2">
                  <c:v>94.91</c:v>
                </c:pt>
                <c:pt idx="3">
                  <c:v>94.74</c:v>
                </c:pt>
                <c:pt idx="4">
                  <c:v>94.62</c:v>
                </c:pt>
                <c:pt idx="5">
                  <c:v>94.58</c:v>
                </c:pt>
                <c:pt idx="6">
                  <c:v>94.5</c:v>
                </c:pt>
                <c:pt idx="7">
                  <c:v>94.49</c:v>
                </c:pt>
                <c:pt idx="8">
                  <c:v>94.47</c:v>
                </c:pt>
                <c:pt idx="9">
                  <c:v>94.44</c:v>
                </c:pt>
                <c:pt idx="10">
                  <c:v>94.44</c:v>
                </c:pt>
                <c:pt idx="11">
                  <c:v>94.44</c:v>
                </c:pt>
                <c:pt idx="12">
                  <c:v>94.42</c:v>
                </c:pt>
                <c:pt idx="13">
                  <c:v>94.41</c:v>
                </c:pt>
                <c:pt idx="14">
                  <c:v>94.4</c:v>
                </c:pt>
                <c:pt idx="15">
                  <c:v>94.39</c:v>
                </c:pt>
                <c:pt idx="16">
                  <c:v>94.31</c:v>
                </c:pt>
                <c:pt idx="17">
                  <c:v>94.31</c:v>
                </c:pt>
                <c:pt idx="18">
                  <c:v>94.3</c:v>
                </c:pt>
                <c:pt idx="19">
                  <c:v>94.25</c:v>
                </c:pt>
                <c:pt idx="20">
                  <c:v>96.08</c:v>
                </c:pt>
                <c:pt idx="21">
                  <c:v>95.32</c:v>
                </c:pt>
                <c:pt idx="22">
                  <c:v>95.29</c:v>
                </c:pt>
                <c:pt idx="23">
                  <c:v>95.21</c:v>
                </c:pt>
                <c:pt idx="24">
                  <c:v>95.12</c:v>
                </c:pt>
                <c:pt idx="25">
                  <c:v>95.02</c:v>
                </c:pt>
                <c:pt idx="26">
                  <c:v>94.91</c:v>
                </c:pt>
                <c:pt idx="27">
                  <c:v>94.9</c:v>
                </c:pt>
                <c:pt idx="28">
                  <c:v>94.89</c:v>
                </c:pt>
                <c:pt idx="29">
                  <c:v>94.89</c:v>
                </c:pt>
                <c:pt idx="30">
                  <c:v>94.89</c:v>
                </c:pt>
                <c:pt idx="31">
                  <c:v>94.88</c:v>
                </c:pt>
                <c:pt idx="32">
                  <c:v>94.87</c:v>
                </c:pt>
                <c:pt idx="33">
                  <c:v>94.83</c:v>
                </c:pt>
                <c:pt idx="34">
                  <c:v>94.81</c:v>
                </c:pt>
                <c:pt idx="35">
                  <c:v>94.79</c:v>
                </c:pt>
                <c:pt idx="36">
                  <c:v>94.71</c:v>
                </c:pt>
                <c:pt idx="37">
                  <c:v>94.68</c:v>
                </c:pt>
                <c:pt idx="38">
                  <c:v>94.62</c:v>
                </c:pt>
                <c:pt idx="39">
                  <c:v>94.57</c:v>
                </c:pt>
                <c:pt idx="40">
                  <c:v>94.26</c:v>
                </c:pt>
                <c:pt idx="41">
                  <c:v>96.34</c:v>
                </c:pt>
                <c:pt idx="42">
                  <c:v>96.18</c:v>
                </c:pt>
                <c:pt idx="43">
                  <c:v>95.04</c:v>
                </c:pt>
                <c:pt idx="44">
                  <c:v>94.45</c:v>
                </c:pt>
                <c:pt idx="45">
                  <c:v>94.44</c:v>
                </c:pt>
                <c:pt idx="46">
                  <c:v>95.31</c:v>
                </c:pt>
                <c:pt idx="47">
                  <c:v>95.06</c:v>
                </c:pt>
                <c:pt idx="48">
                  <c:v>94.89</c:v>
                </c:pt>
                <c:pt idx="49">
                  <c:v>94.84</c:v>
                </c:pt>
                <c:pt idx="50">
                  <c:v>94.81</c:v>
                </c:pt>
                <c:pt idx="51">
                  <c:v>94.64</c:v>
                </c:pt>
                <c:pt idx="52">
                  <c:v>94.54</c:v>
                </c:pt>
                <c:pt idx="53">
                  <c:v>94.38</c:v>
                </c:pt>
                <c:pt idx="54">
                  <c:v>94.37</c:v>
                </c:pt>
                <c:pt idx="55">
                  <c:v>94.33</c:v>
                </c:pt>
                <c:pt idx="56">
                  <c:v>94.29</c:v>
                </c:pt>
                <c:pt idx="57">
                  <c:v>94.26</c:v>
                </c:pt>
                <c:pt idx="58">
                  <c:v>94.25</c:v>
                </c:pt>
                <c:pt idx="59">
                  <c:v>95.61</c:v>
                </c:pt>
                <c:pt idx="60">
                  <c:v>95.39</c:v>
                </c:pt>
                <c:pt idx="61">
                  <c:v>94.84</c:v>
                </c:pt>
                <c:pt idx="62">
                  <c:v>94.82</c:v>
                </c:pt>
                <c:pt idx="63">
                  <c:v>94.26</c:v>
                </c:pt>
              </c:numCache>
            </c:numRef>
          </c:yVal>
          <c:smooth val="0"/>
          <c:extLst>
            <c:ext xmlns:c16="http://schemas.microsoft.com/office/drawing/2014/chart" uri="{C3380CC4-5D6E-409C-BE32-E72D297353CC}">
              <c16:uniqueId val="{00000001-8F26-41C8-82C8-CA462A9D1FF2}"/>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94.548500000000004</c:v>
              </c:pt>
            </c:numLit>
          </c:xVal>
          <c:yVal>
            <c:numLit>
              <c:formatCode>General</c:formatCode>
              <c:ptCount val="1"/>
              <c:pt idx="0">
                <c:v>95.14</c:v>
              </c:pt>
            </c:numLit>
          </c:yVal>
          <c:smooth val="0"/>
          <c:extLst>
            <c:ext xmlns:c16="http://schemas.microsoft.com/office/drawing/2014/chart" uri="{C3380CC4-5D6E-409C-BE32-E72D297353CC}">
              <c16:uniqueId val="{00000042-8F26-41C8-82C8-CA462A9D1FF2}"/>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94.930476190476185</c:v>
              </c:pt>
            </c:numLit>
          </c:xVal>
          <c:yVal>
            <c:numLit>
              <c:formatCode>General</c:formatCode>
              <c:ptCount val="1"/>
              <c:pt idx="0">
                <c:v>95.32</c:v>
              </c:pt>
            </c:numLit>
          </c:yVal>
          <c:smooth val="0"/>
          <c:extLst>
            <c:ext xmlns:c16="http://schemas.microsoft.com/office/drawing/2014/chart" uri="{C3380CC4-5D6E-409C-BE32-E72D297353CC}">
              <c16:uniqueId val="{00000043-8F26-41C8-82C8-CA462A9D1FF2}"/>
            </c:ext>
          </c:extLst>
        </c:ser>
        <c:ser>
          <c:idx val="3"/>
          <c:order val="3"/>
          <c:tx>
            <c:v>Laphroaig</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95.29</c:v>
              </c:pt>
            </c:numLit>
          </c:xVal>
          <c:yVal>
            <c:numLit>
              <c:formatCode>General</c:formatCode>
              <c:ptCount val="1"/>
              <c:pt idx="0">
                <c:v>96.18</c:v>
              </c:pt>
            </c:numLit>
          </c:yVal>
          <c:smooth val="0"/>
          <c:extLst>
            <c:ext xmlns:c16="http://schemas.microsoft.com/office/drawing/2014/chart" uri="{C3380CC4-5D6E-409C-BE32-E72D297353CC}">
              <c16:uniqueId val="{00000044-8F26-41C8-82C8-CA462A9D1FF2}"/>
            </c:ext>
          </c:extLst>
        </c:ser>
        <c:ser>
          <c:idx val="4"/>
          <c:order val="4"/>
          <c:tx>
            <c:v>Macallan</c:v>
          </c:tx>
          <c:spPr>
            <a:ln w="19050">
              <a:noFill/>
            </a:ln>
            <a:effectLst/>
          </c:spPr>
          <c:marker>
            <c:symbol val="circle"/>
            <c:size val="3"/>
            <c:spPr>
              <a:solidFill>
                <a:srgbClr val="C82896"/>
              </a:solidFill>
              <a:ln>
                <a:solidFill>
                  <a:srgbClr val="C82896"/>
                </a:solidFill>
                <a:prstDash val="solid"/>
              </a:ln>
            </c:spPr>
          </c:marker>
          <c:xVal>
            <c:numLit>
              <c:formatCode>General</c:formatCode>
              <c:ptCount val="1"/>
              <c:pt idx="0">
                <c:v>94.613076923076932</c:v>
              </c:pt>
            </c:numLit>
          </c:xVal>
          <c:yVal>
            <c:numLit>
              <c:formatCode>General</c:formatCode>
              <c:ptCount val="1"/>
              <c:pt idx="0">
                <c:v>95.06</c:v>
              </c:pt>
            </c:numLit>
          </c:yVal>
          <c:smooth val="0"/>
          <c:extLst>
            <c:ext xmlns:c16="http://schemas.microsoft.com/office/drawing/2014/chart" uri="{C3380CC4-5D6E-409C-BE32-E72D297353CC}">
              <c16:uniqueId val="{00000045-8F26-41C8-82C8-CA462A9D1FF2}"/>
            </c:ext>
          </c:extLst>
        </c:ser>
        <c:ser>
          <c:idx val="5"/>
          <c:order val="5"/>
          <c:tx>
            <c:v>Springbank</c:v>
          </c:tx>
          <c:spPr>
            <a:ln w="19050">
              <a:noFill/>
            </a:ln>
            <a:effectLst/>
          </c:spPr>
          <c:marker>
            <c:symbol val="circle"/>
            <c:size val="3"/>
            <c:spPr>
              <a:solidFill>
                <a:srgbClr val="006699"/>
              </a:solidFill>
              <a:ln>
                <a:solidFill>
                  <a:srgbClr val="006699"/>
                </a:solidFill>
                <a:prstDash val="solid"/>
              </a:ln>
            </c:spPr>
          </c:marker>
          <c:xVal>
            <c:numLit>
              <c:formatCode>General</c:formatCode>
              <c:ptCount val="1"/>
              <c:pt idx="0">
                <c:v>94.983999999999895</c:v>
              </c:pt>
            </c:numLit>
          </c:xVal>
          <c:yVal>
            <c:numLit>
              <c:formatCode>General</c:formatCode>
              <c:ptCount val="1"/>
              <c:pt idx="0">
                <c:v>95.39</c:v>
              </c:pt>
            </c:numLit>
          </c:yVal>
          <c:smooth val="0"/>
          <c:extLst>
            <c:ext xmlns:c16="http://schemas.microsoft.com/office/drawing/2014/chart" uri="{C3380CC4-5D6E-409C-BE32-E72D297353CC}">
              <c16:uniqueId val="{00000046-8F26-41C8-82C8-CA462A9D1FF2}"/>
            </c:ext>
          </c:extLst>
        </c:ser>
        <c:ser>
          <c:idx val="6"/>
          <c:order val="6"/>
          <c:tx>
            <c:v/>
          </c:tx>
          <c:spPr>
            <a:ln w="6350">
              <a:solidFill>
                <a:srgbClr val="C0C0C0"/>
              </a:solidFill>
              <a:prstDash val="solid"/>
            </a:ln>
            <a:effectLst/>
          </c:spPr>
          <c:marker>
            <c:symbol val="none"/>
          </c:marker>
          <c:xVal>
            <c:numRef>
              <c:f>'ANOVA 5+'!xdata1</c:f>
              <c:numCache>
                <c:formatCode>General</c:formatCode>
                <c:ptCount val="70"/>
                <c:pt idx="0">
                  <c:v>94.518839999999997</c:v>
                </c:pt>
                <c:pt idx="1">
                  <c:v>94.806219130434783</c:v>
                </c:pt>
                <c:pt idx="2">
                  <c:v>95.09359826086957</c:v>
                </c:pt>
                <c:pt idx="3">
                  <c:v>95.380977391304341</c:v>
                </c:pt>
                <c:pt idx="4">
                  <c:v>95.668356521739128</c:v>
                </c:pt>
                <c:pt idx="5">
                  <c:v>95.955735652173914</c:v>
                </c:pt>
                <c:pt idx="6">
                  <c:v>96.2431147826087</c:v>
                </c:pt>
                <c:pt idx="7">
                  <c:v>96.530493913043472</c:v>
                </c:pt>
                <c:pt idx="8">
                  <c:v>96.817873043478258</c:v>
                </c:pt>
                <c:pt idx="9">
                  <c:v>97.105252173913044</c:v>
                </c:pt>
                <c:pt idx="10">
                  <c:v>97.39263130434783</c:v>
                </c:pt>
                <c:pt idx="11">
                  <c:v>97.680010434782616</c:v>
                </c:pt>
                <c:pt idx="12">
                  <c:v>97.967389565217388</c:v>
                </c:pt>
                <c:pt idx="13">
                  <c:v>98.254768695652174</c:v>
                </c:pt>
                <c:pt idx="14">
                  <c:v>98.542147826086961</c:v>
                </c:pt>
                <c:pt idx="15">
                  <c:v>98.829526956521747</c:v>
                </c:pt>
                <c:pt idx="16">
                  <c:v>99.116906086956533</c:v>
                </c:pt>
                <c:pt idx="17">
                  <c:v>99.404285217391305</c:v>
                </c:pt>
                <c:pt idx="18">
                  <c:v>99.691664347826091</c:v>
                </c:pt>
                <c:pt idx="19">
                  <c:v>99.979043478260877</c:v>
                </c:pt>
                <c:pt idx="20">
                  <c:v>100.26642260869566</c:v>
                </c:pt>
                <c:pt idx="21">
                  <c:v>100.55380173913044</c:v>
                </c:pt>
                <c:pt idx="22">
                  <c:v>100.84118086956522</c:v>
                </c:pt>
                <c:pt idx="23">
                  <c:v>101.12856000000001</c:v>
                </c:pt>
                <c:pt idx="24">
                  <c:v>101.41593913043479</c:v>
                </c:pt>
                <c:pt idx="25">
                  <c:v>101.70331826086957</c:v>
                </c:pt>
                <c:pt idx="26">
                  <c:v>101.99069739130435</c:v>
                </c:pt>
                <c:pt idx="27">
                  <c:v>102.27807652173914</c:v>
                </c:pt>
                <c:pt idx="28">
                  <c:v>102.56545565217392</c:v>
                </c:pt>
                <c:pt idx="29">
                  <c:v>102.85283478260871</c:v>
                </c:pt>
                <c:pt idx="30">
                  <c:v>103.14021391304348</c:v>
                </c:pt>
                <c:pt idx="31">
                  <c:v>103.42759304347827</c:v>
                </c:pt>
                <c:pt idx="32">
                  <c:v>103.71497217391305</c:v>
                </c:pt>
                <c:pt idx="33">
                  <c:v>104.00235130434784</c:v>
                </c:pt>
                <c:pt idx="34">
                  <c:v>104.28973043478263</c:v>
                </c:pt>
                <c:pt idx="35">
                  <c:v>104.5771095652174</c:v>
                </c:pt>
                <c:pt idx="36">
                  <c:v>104.86448869565218</c:v>
                </c:pt>
                <c:pt idx="37">
                  <c:v>105.15186782608697</c:v>
                </c:pt>
                <c:pt idx="38">
                  <c:v>105.43924695652176</c:v>
                </c:pt>
                <c:pt idx="39">
                  <c:v>105.72662608695654</c:v>
                </c:pt>
                <c:pt idx="40">
                  <c:v>106.01400521739131</c:v>
                </c:pt>
                <c:pt idx="41">
                  <c:v>106.3013843478261</c:v>
                </c:pt>
                <c:pt idx="42">
                  <c:v>106.58876347826089</c:v>
                </c:pt>
                <c:pt idx="43">
                  <c:v>106.87614260869567</c:v>
                </c:pt>
                <c:pt idx="44">
                  <c:v>107.16352173913045</c:v>
                </c:pt>
                <c:pt idx="45">
                  <c:v>107.45090086956523</c:v>
                </c:pt>
                <c:pt idx="46">
                  <c:v>107.73828000000002</c:v>
                </c:pt>
                <c:pt idx="47">
                  <c:v>108.0256591304348</c:v>
                </c:pt>
                <c:pt idx="48">
                  <c:v>108.31303826086958</c:v>
                </c:pt>
                <c:pt idx="49">
                  <c:v>108.60041739130436</c:v>
                </c:pt>
                <c:pt idx="50">
                  <c:v>108.88779652173915</c:v>
                </c:pt>
                <c:pt idx="51">
                  <c:v>109.17517565217393</c:v>
                </c:pt>
                <c:pt idx="52">
                  <c:v>109.46255478260872</c:v>
                </c:pt>
                <c:pt idx="53">
                  <c:v>109.74993391304349</c:v>
                </c:pt>
                <c:pt idx="54">
                  <c:v>110.03731304347828</c:v>
                </c:pt>
                <c:pt idx="55">
                  <c:v>110.32469217391306</c:v>
                </c:pt>
                <c:pt idx="56">
                  <c:v>110.61207130434785</c:v>
                </c:pt>
                <c:pt idx="57">
                  <c:v>110.89945043478264</c:v>
                </c:pt>
                <c:pt idx="58">
                  <c:v>111.18682956521741</c:v>
                </c:pt>
                <c:pt idx="59">
                  <c:v>111.47420869565219</c:v>
                </c:pt>
                <c:pt idx="60">
                  <c:v>111.76158782608698</c:v>
                </c:pt>
                <c:pt idx="61">
                  <c:v>112.04896695652177</c:v>
                </c:pt>
                <c:pt idx="62">
                  <c:v>112.33634608695655</c:v>
                </c:pt>
                <c:pt idx="63">
                  <c:v>112.62372521739132</c:v>
                </c:pt>
                <c:pt idx="64">
                  <c:v>112.91110434782611</c:v>
                </c:pt>
                <c:pt idx="65">
                  <c:v>113.1984834782609</c:v>
                </c:pt>
                <c:pt idx="66">
                  <c:v>113.48586260869567</c:v>
                </c:pt>
                <c:pt idx="67">
                  <c:v>113.77324173913046</c:v>
                </c:pt>
                <c:pt idx="68">
                  <c:v>114.06062086956524</c:v>
                </c:pt>
                <c:pt idx="69">
                  <c:v>114.34800000000003</c:v>
                </c:pt>
              </c:numCache>
            </c:numRef>
          </c:xVal>
          <c:yVal>
            <c:numRef>
              <c:f>'ANOVA 5+'!ydata1</c:f>
              <c:numCache>
                <c:formatCode>General</c:formatCode>
                <c:ptCount val="70"/>
                <c:pt idx="0">
                  <c:v>93.674097929234279</c:v>
                </c:pt>
                <c:pt idx="1">
                  <c:v>93.969497846610153</c:v>
                </c:pt>
                <c:pt idx="2">
                  <c:v>94.245117480066952</c:v>
                </c:pt>
                <c:pt idx="3">
                  <c:v>94.501750144296821</c:v>
                </c:pt>
                <c:pt idx="4">
                  <c:v>94.741283031517284</c:v>
                </c:pt>
                <c:pt idx="5">
                  <c:v>94.966193460770981</c:v>
                </c:pt>
                <c:pt idx="6">
                  <c:v>95.179053680620854</c:v>
                </c:pt>
                <c:pt idx="7">
                  <c:v>95.382207321262754</c:v>
                </c:pt>
                <c:pt idx="8">
                  <c:v>95.577630344299635</c:v>
                </c:pt>
                <c:pt idx="9">
                  <c:v>95.766915296751293</c:v>
                </c:pt>
                <c:pt idx="10">
                  <c:v>95.951314882260377</c:v>
                </c:pt>
                <c:pt idx="11">
                  <c:v>96.131803650050813</c:v>
                </c:pt>
                <c:pt idx="12">
                  <c:v>96.309137697766957</c:v>
                </c:pt>
                <c:pt idx="13">
                  <c:v>96.483905050020795</c:v>
                </c:pt>
                <c:pt idx="14">
                  <c:v>96.656565519520214</c:v>
                </c:pt>
                <c:pt idx="15">
                  <c:v>96.827481251209562</c:v>
                </c:pt>
                <c:pt idx="16">
                  <c:v>96.996939774633844</c:v>
                </c:pt>
                <c:pt idx="17">
                  <c:v>97.165171305034491</c:v>
                </c:pt>
                <c:pt idx="18">
                  <c:v>97.332361728928007</c:v>
                </c:pt>
                <c:pt idx="19">
                  <c:v>97.498662384462676</c:v>
                </c:pt>
                <c:pt idx="20">
                  <c:v>97.664197468300145</c:v>
                </c:pt>
                <c:pt idx="21">
                  <c:v>97.829069682570733</c:v>
                </c:pt>
                <c:pt idx="22">
                  <c:v>97.99336457164776</c:v>
                </c:pt>
                <c:pt idx="23">
                  <c:v>98.157153878106314</c:v>
                </c:pt>
                <c:pt idx="24">
                  <c:v>98.320498159640309</c:v>
                </c:pt>
                <c:pt idx="25">
                  <c:v>98.48344884519112</c:v>
                </c:pt>
                <c:pt idx="26">
                  <c:v>98.646049862449843</c:v>
                </c:pt>
                <c:pt idx="27">
                  <c:v>98.808338935346427</c:v>
                </c:pt>
                <c:pt idx="28">
                  <c:v>98.970348625605325</c:v>
                </c:pt>
                <c:pt idx="29">
                  <c:v>99.132107174405974</c:v>
                </c:pt>
                <c:pt idx="30">
                  <c:v>99.29363918683525</c:v>
                </c:pt>
                <c:pt idx="31">
                  <c:v>99.454966191876352</c:v>
                </c:pt>
                <c:pt idx="32">
                  <c:v>99.616107103221424</c:v>
                </c:pt>
                <c:pt idx="33">
                  <c:v>99.777078600568132</c:v>
                </c:pt>
                <c:pt idx="34">
                  <c:v>99.937895446782889</c:v>
                </c:pt>
                <c:pt idx="35">
                  <c:v>100.09857075304284</c:v>
                </c:pt>
                <c:pt idx="36">
                  <c:v>100.2591162015501</c:v>
                </c:pt>
                <c:pt idx="37">
                  <c:v>100.41954223346204</c:v>
                </c:pt>
                <c:pt idx="38">
                  <c:v>100.57985820816087</c:v>
                </c:pt>
                <c:pt idx="39">
                  <c:v>100.74007253879498</c:v>
                </c:pt>
                <c:pt idx="40">
                  <c:v>100.90019280808536</c:v>
                </c:pt>
                <c:pt idx="41">
                  <c:v>101.06022586764607</c:v>
                </c:pt>
                <c:pt idx="42">
                  <c:v>101.22017792347484</c:v>
                </c:pt>
                <c:pt idx="43">
                  <c:v>101.38005460979551</c:v>
                </c:pt>
                <c:pt idx="44">
                  <c:v>101.53986105305113</c:v>
                </c:pt>
                <c:pt idx="45">
                  <c:v>101.69960192753861</c:v>
                </c:pt>
                <c:pt idx="46">
                  <c:v>101.85928150392421</c:v>
                </c:pt>
                <c:pt idx="47">
                  <c:v>102.01890369167508</c:v>
                </c:pt>
                <c:pt idx="48">
                  <c:v>102.17847207627429</c:v>
                </c:pt>
                <c:pt idx="49">
                  <c:v>102.33798995194881</c:v>
                </c:pt>
                <c:pt idx="50">
                  <c:v>102.49746035052647</c:v>
                </c:pt>
                <c:pt idx="51">
                  <c:v>102.65688606694317</c:v>
                </c:pt>
                <c:pt idx="52">
                  <c:v>102.81626968184385</c:v>
                </c:pt>
                <c:pt idx="53">
                  <c:v>102.9756135816543</c:v>
                </c:pt>
                <c:pt idx="54">
                  <c:v>103.13491997644712</c:v>
                </c:pt>
                <c:pt idx="55">
                  <c:v>103.29419091587825</c:v>
                </c:pt>
                <c:pt idx="56">
                  <c:v>103.45342830343201</c:v>
                </c:pt>
                <c:pt idx="57">
                  <c:v>103.61263390917996</c:v>
                </c:pt>
                <c:pt idx="58">
                  <c:v>103.77180938123047</c:v>
                </c:pt>
                <c:pt idx="59">
                  <c:v>103.93095625602287</c:v>
                </c:pt>
                <c:pt idx="60">
                  <c:v>104.09007596759932</c:v>
                </c:pt>
                <c:pt idx="61">
                  <c:v>104.24916985597085</c:v>
                </c:pt>
                <c:pt idx="62">
                  <c:v>104.40823917467851</c:v>
                </c:pt>
                <c:pt idx="63">
                  <c:v>104.56728509763857</c:v>
                </c:pt>
                <c:pt idx="64">
                  <c:v>104.72630872534931</c:v>
                </c:pt>
                <c:pt idx="65">
                  <c:v>104.88531109052757</c:v>
                </c:pt>
                <c:pt idx="66">
                  <c:v>105.04429316323525</c:v>
                </c:pt>
                <c:pt idx="67">
                  <c:v>105.20325585554858</c:v>
                </c:pt>
                <c:pt idx="68">
                  <c:v>105.3622000258168</c:v>
                </c:pt>
                <c:pt idx="69">
                  <c:v>105.52112648255203</c:v>
                </c:pt>
              </c:numCache>
            </c:numRef>
          </c:yVal>
          <c:smooth val="0"/>
          <c:extLst>
            <c:ext xmlns:c16="http://schemas.microsoft.com/office/drawing/2014/chart" uri="{C3380CC4-5D6E-409C-BE32-E72D297353CC}">
              <c16:uniqueId val="{00000047-8F26-41C8-82C8-CA462A9D1FF2}"/>
            </c:ext>
          </c:extLst>
        </c:ser>
        <c:ser>
          <c:idx val="7"/>
          <c:order val="7"/>
          <c:tx>
            <c:v/>
          </c:tx>
          <c:spPr>
            <a:ln w="6350">
              <a:solidFill>
                <a:srgbClr val="C0C0C0"/>
              </a:solidFill>
              <a:prstDash val="solid"/>
            </a:ln>
            <a:effectLst/>
          </c:spPr>
          <c:marker>
            <c:symbol val="none"/>
          </c:marker>
          <c:xVal>
            <c:numRef>
              <c:f>'ANOVA 5+'!xdata2</c:f>
              <c:numCache>
                <c:formatCode>General</c:formatCode>
                <c:ptCount val="70"/>
                <c:pt idx="0">
                  <c:v>75.638800000000003</c:v>
                </c:pt>
                <c:pt idx="1">
                  <c:v>76.199802898550729</c:v>
                </c:pt>
                <c:pt idx="2">
                  <c:v>76.760805797101455</c:v>
                </c:pt>
                <c:pt idx="3">
                  <c:v>77.32180869565218</c:v>
                </c:pt>
                <c:pt idx="4">
                  <c:v>77.882811594202906</c:v>
                </c:pt>
                <c:pt idx="5">
                  <c:v>78.443814492753631</c:v>
                </c:pt>
                <c:pt idx="6">
                  <c:v>79.004817391304357</c:v>
                </c:pt>
                <c:pt idx="7">
                  <c:v>79.565820289855083</c:v>
                </c:pt>
                <c:pt idx="8">
                  <c:v>80.126823188405808</c:v>
                </c:pt>
                <c:pt idx="9">
                  <c:v>80.687826086956534</c:v>
                </c:pt>
                <c:pt idx="10">
                  <c:v>81.248828985507259</c:v>
                </c:pt>
                <c:pt idx="11">
                  <c:v>81.809831884057985</c:v>
                </c:pt>
                <c:pt idx="12">
                  <c:v>82.370834782608711</c:v>
                </c:pt>
                <c:pt idx="13">
                  <c:v>82.931837681159436</c:v>
                </c:pt>
                <c:pt idx="14">
                  <c:v>83.492840579710148</c:v>
                </c:pt>
                <c:pt idx="15">
                  <c:v>84.053843478260873</c:v>
                </c:pt>
                <c:pt idx="16">
                  <c:v>84.614846376811599</c:v>
                </c:pt>
                <c:pt idx="17">
                  <c:v>85.175849275362324</c:v>
                </c:pt>
                <c:pt idx="18">
                  <c:v>85.73685217391305</c:v>
                </c:pt>
                <c:pt idx="19">
                  <c:v>86.297855072463776</c:v>
                </c:pt>
                <c:pt idx="20">
                  <c:v>86.858857971014501</c:v>
                </c:pt>
                <c:pt idx="21">
                  <c:v>87.419860869565227</c:v>
                </c:pt>
                <c:pt idx="22">
                  <c:v>87.980863768115952</c:v>
                </c:pt>
                <c:pt idx="23">
                  <c:v>88.541866666666678</c:v>
                </c:pt>
                <c:pt idx="24">
                  <c:v>89.102869565217404</c:v>
                </c:pt>
                <c:pt idx="25">
                  <c:v>89.663872463768129</c:v>
                </c:pt>
                <c:pt idx="26">
                  <c:v>90.224875362318855</c:v>
                </c:pt>
                <c:pt idx="27">
                  <c:v>90.78587826086958</c:v>
                </c:pt>
                <c:pt idx="28">
                  <c:v>91.346881159420306</c:v>
                </c:pt>
                <c:pt idx="29">
                  <c:v>91.907884057971032</c:v>
                </c:pt>
                <c:pt idx="30">
                  <c:v>92.468886956521757</c:v>
                </c:pt>
                <c:pt idx="31">
                  <c:v>93.029889855072483</c:v>
                </c:pt>
                <c:pt idx="32">
                  <c:v>93.590892753623208</c:v>
                </c:pt>
                <c:pt idx="33">
                  <c:v>94.151895652173934</c:v>
                </c:pt>
                <c:pt idx="34">
                  <c:v>94.71289855072466</c:v>
                </c:pt>
                <c:pt idx="35">
                  <c:v>95.273901449275385</c:v>
                </c:pt>
                <c:pt idx="36">
                  <c:v>95.834904347826097</c:v>
                </c:pt>
                <c:pt idx="37">
                  <c:v>96.395907246376822</c:v>
                </c:pt>
                <c:pt idx="38">
                  <c:v>96.956910144927548</c:v>
                </c:pt>
                <c:pt idx="39">
                  <c:v>97.517913043478273</c:v>
                </c:pt>
                <c:pt idx="40">
                  <c:v>98.078915942028999</c:v>
                </c:pt>
                <c:pt idx="41">
                  <c:v>98.639918840579725</c:v>
                </c:pt>
                <c:pt idx="42">
                  <c:v>99.20092173913045</c:v>
                </c:pt>
                <c:pt idx="43">
                  <c:v>99.761924637681176</c:v>
                </c:pt>
                <c:pt idx="44">
                  <c:v>100.3229275362319</c:v>
                </c:pt>
                <c:pt idx="45">
                  <c:v>100.88393043478263</c:v>
                </c:pt>
                <c:pt idx="46">
                  <c:v>101.44493333333335</c:v>
                </c:pt>
                <c:pt idx="47">
                  <c:v>102.00593623188408</c:v>
                </c:pt>
                <c:pt idx="48">
                  <c:v>102.5669391304348</c:v>
                </c:pt>
                <c:pt idx="49">
                  <c:v>103.12794202898553</c:v>
                </c:pt>
                <c:pt idx="50">
                  <c:v>103.68894492753626</c:v>
                </c:pt>
                <c:pt idx="51">
                  <c:v>104.24994782608698</c:v>
                </c:pt>
                <c:pt idx="52">
                  <c:v>104.81095072463771</c:v>
                </c:pt>
                <c:pt idx="53">
                  <c:v>105.37195362318843</c:v>
                </c:pt>
                <c:pt idx="54">
                  <c:v>105.93295652173916</c:v>
                </c:pt>
                <c:pt idx="55">
                  <c:v>106.49395942028988</c:v>
                </c:pt>
                <c:pt idx="56">
                  <c:v>107.05496231884061</c:v>
                </c:pt>
                <c:pt idx="57">
                  <c:v>107.61596521739133</c:v>
                </c:pt>
                <c:pt idx="58">
                  <c:v>108.17696811594206</c:v>
                </c:pt>
                <c:pt idx="59">
                  <c:v>108.73797101449279</c:v>
                </c:pt>
                <c:pt idx="60">
                  <c:v>109.29897391304351</c:v>
                </c:pt>
                <c:pt idx="61">
                  <c:v>109.85997681159424</c:v>
                </c:pt>
                <c:pt idx="62">
                  <c:v>110.42097971014496</c:v>
                </c:pt>
                <c:pt idx="63">
                  <c:v>110.98198260869569</c:v>
                </c:pt>
                <c:pt idx="64">
                  <c:v>111.54298550724641</c:v>
                </c:pt>
                <c:pt idx="65">
                  <c:v>112.10398840579714</c:v>
                </c:pt>
                <c:pt idx="66">
                  <c:v>112.66499130434786</c:v>
                </c:pt>
                <c:pt idx="67">
                  <c:v>113.22599420289859</c:v>
                </c:pt>
                <c:pt idx="68">
                  <c:v>113.78699710144932</c:v>
                </c:pt>
                <c:pt idx="69">
                  <c:v>114.34800000000004</c:v>
                </c:pt>
              </c:numCache>
            </c:numRef>
          </c:xVal>
          <c:yVal>
            <c:numRef>
              <c:f>'ANOVA 5+'!ydata2</c:f>
              <c:numCache>
                <c:formatCode>General</c:formatCode>
                <c:ptCount val="70"/>
                <c:pt idx="0">
                  <c:v>84.273931224974191</c:v>
                </c:pt>
                <c:pt idx="1">
                  <c:v>84.584246926174544</c:v>
                </c:pt>
                <c:pt idx="2">
                  <c:v>84.894638052531548</c:v>
                </c:pt>
                <c:pt idx="3">
                  <c:v>85.2051117973906</c:v>
                </c:pt>
                <c:pt idx="4">
                  <c:v>85.515676295975638</c:v>
                </c:pt>
                <c:pt idx="5">
                  <c:v>85.826340784243769</c:v>
                </c:pt>
                <c:pt idx="6">
                  <c:v>86.137115790895024</c:v>
                </c:pt>
                <c:pt idx="7">
                  <c:v>86.448013370868566</c:v>
                </c:pt>
                <c:pt idx="8">
                  <c:v>86.759047391128576</c:v>
                </c:pt>
                <c:pt idx="9">
                  <c:v>87.070233882867043</c:v>
                </c:pt>
                <c:pt idx="10">
                  <c:v>87.381591478764463</c:v>
                </c:pt>
                <c:pt idx="11">
                  <c:v>87.69314196014534</c:v>
                </c:pt>
                <c:pt idx="12">
                  <c:v>88.004910947461767</c:v>
                </c:pt>
                <c:pt idx="13">
                  <c:v>88.316928779611274</c:v>
                </c:pt>
                <c:pt idx="14">
                  <c:v>88.629231644764559</c:v>
                </c:pt>
                <c:pt idx="15">
                  <c:v>88.941863050132696</c:v>
                </c:pt>
                <c:pt idx="16">
                  <c:v>89.254875754317595</c:v>
                </c:pt>
                <c:pt idx="17">
                  <c:v>89.568334339710418</c:v>
                </c:pt>
                <c:pt idx="18">
                  <c:v>89.882318683753539</c:v>
                </c:pt>
                <c:pt idx="19">
                  <c:v>90.196928713110069</c:v>
                </c:pt>
                <c:pt idx="20">
                  <c:v>90.512291021371652</c:v>
                </c:pt>
                <c:pt idx="21">
                  <c:v>90.828568246121165</c:v>
                </c:pt>
                <c:pt idx="22">
                  <c:v>91.145972618032062</c:v>
                </c:pt>
                <c:pt idx="23">
                  <c:v>91.464785962838462</c:v>
                </c:pt>
                <c:pt idx="24">
                  <c:v>91.785389932210933</c:v>
                </c:pt>
                <c:pt idx="25">
                  <c:v>92.108312881127986</c:v>
                </c:pt>
                <c:pt idx="26">
                  <c:v>92.434304590874362</c:v>
                </c:pt>
                <c:pt idx="27">
                  <c:v>92.764458864548374</c:v>
                </c:pt>
                <c:pt idx="28">
                  <c:v>93.10042044378153</c:v>
                </c:pt>
                <c:pt idx="29">
                  <c:v>93.444742530839591</c:v>
                </c:pt>
                <c:pt idx="30">
                  <c:v>93.801509572547488</c:v>
                </c:pt>
                <c:pt idx="31">
                  <c:v>94.177385927024062</c:v>
                </c:pt>
                <c:pt idx="32">
                  <c:v>94.583125871812143</c:v>
                </c:pt>
                <c:pt idx="33">
                  <c:v>95.03463061455119</c:v>
                </c:pt>
                <c:pt idx="34">
                  <c:v>95.550054804993266</c:v>
                </c:pt>
                <c:pt idx="35">
                  <c:v>96.139554556244065</c:v>
                </c:pt>
                <c:pt idx="36">
                  <c:v>96.796567041515331</c:v>
                </c:pt>
                <c:pt idx="37">
                  <c:v>97.503675317115608</c:v>
                </c:pt>
                <c:pt idx="38">
                  <c:v>98.243930031311862</c:v>
                </c:pt>
                <c:pt idx="39">
                  <c:v>99.005395952500976</c:v>
                </c:pt>
                <c:pt idx="40">
                  <c:v>99.780593275898781</c:v>
                </c:pt>
                <c:pt idx="41">
                  <c:v>100.56494383258979</c:v>
                </c:pt>
                <c:pt idx="42">
                  <c:v>101.35560311195711</c:v>
                </c:pt>
                <c:pt idx="43">
                  <c:v>102.15075228827352</c:v>
                </c:pt>
                <c:pt idx="44">
                  <c:v>102.94919073655068</c:v>
                </c:pt>
                <c:pt idx="45">
                  <c:v>103.75010111667655</c:v>
                </c:pt>
                <c:pt idx="46">
                  <c:v>104.5529110497003</c:v>
                </c:pt>
                <c:pt idx="47">
                  <c:v>105.35720938106252</c:v>
                </c:pt>
                <c:pt idx="48">
                  <c:v>106.16269400009165</c:v>
                </c:pt>
                <c:pt idx="49">
                  <c:v>106.969138401498</c:v>
                </c:pt>
                <c:pt idx="50">
                  <c:v>107.77636969002801</c:v>
                </c:pt>
                <c:pt idx="51">
                  <c:v>108.58425376050648</c:v>
                </c:pt>
                <c:pt idx="52">
                  <c:v>109.39268509106959</c:v>
                </c:pt>
                <c:pt idx="53">
                  <c:v>110.20157957177157</c:v>
                </c:pt>
                <c:pt idx="54">
                  <c:v>111.01086937341334</c:v>
                </c:pt>
                <c:pt idx="55">
                  <c:v>111.82049921479566</c:v>
                </c:pt>
                <c:pt idx="56">
                  <c:v>112.6304236058549</c:v>
                </c:pt>
                <c:pt idx="57">
                  <c:v>113.44060478313462</c:v>
                </c:pt>
                <c:pt idx="58">
                  <c:v>114.25101114393706</c:v>
                </c:pt>
                <c:pt idx="59">
                  <c:v>115.06161604472123</c:v>
                </c:pt>
                <c:pt idx="60">
                  <c:v>115.87239686900922</c:v>
                </c:pt>
                <c:pt idx="61">
                  <c:v>116.68333429709845</c:v>
                </c:pt>
                <c:pt idx="62">
                  <c:v>117.49441172856724</c:v>
                </c:pt>
                <c:pt idx="63">
                  <c:v>118.30561482166094</c:v>
                </c:pt>
                <c:pt idx="64">
                  <c:v>119.11693112294822</c:v>
                </c:pt>
                <c:pt idx="65">
                  <c:v>119.92834976732183</c:v>
                </c:pt>
                <c:pt idx="66">
                  <c:v>120.73986123327664</c:v>
                </c:pt>
                <c:pt idx="67">
                  <c:v>121.55145714196699</c:v>
                </c:pt>
                <c:pt idx="68">
                  <c:v>122.36313009119301</c:v>
                </c:pt>
                <c:pt idx="69">
                  <c:v>123.17487351744803</c:v>
                </c:pt>
              </c:numCache>
            </c:numRef>
          </c:yVal>
          <c:smooth val="0"/>
          <c:extLst>
            <c:ext xmlns:c16="http://schemas.microsoft.com/office/drawing/2014/chart" uri="{C3380CC4-5D6E-409C-BE32-E72D297353CC}">
              <c16:uniqueId val="{00000048-8F26-41C8-82C8-CA462A9D1FF2}"/>
            </c:ext>
          </c:extLst>
        </c:ser>
        <c:ser>
          <c:idx val="8"/>
          <c:order val="8"/>
          <c:spPr>
            <a:ln w="3175">
              <a:solidFill>
                <a:srgbClr val="000000"/>
              </a:solidFill>
              <a:prstDash val="lgDash"/>
            </a:ln>
          </c:spPr>
          <c:marker>
            <c:symbol val="none"/>
          </c:marker>
          <c:xVal>
            <c:numLit>
              <c:formatCode>General</c:formatCode>
              <c:ptCount val="2"/>
              <c:pt idx="0">
                <c:v>75</c:v>
              </c:pt>
              <c:pt idx="1">
                <c:v>125</c:v>
              </c:pt>
            </c:numLit>
          </c:xVal>
          <c:yVal>
            <c:numLit>
              <c:formatCode>General</c:formatCode>
              <c:ptCount val="2"/>
              <c:pt idx="0">
                <c:v>75</c:v>
              </c:pt>
              <c:pt idx="1">
                <c:v>125</c:v>
              </c:pt>
            </c:numLit>
          </c:yVal>
          <c:smooth val="0"/>
          <c:extLst>
            <c:ext xmlns:c16="http://schemas.microsoft.com/office/drawing/2014/chart" uri="{C3380CC4-5D6E-409C-BE32-E72D297353CC}">
              <c16:uniqueId val="{00000049-8F26-41C8-82C8-CA462A9D1FF2}"/>
            </c:ext>
          </c:extLst>
        </c:ser>
        <c:dLbls>
          <c:showLegendKey val="0"/>
          <c:showVal val="0"/>
          <c:showCatName val="0"/>
          <c:showSerName val="0"/>
          <c:showPercent val="0"/>
          <c:showBubbleSize val="0"/>
        </c:dLbls>
        <c:axId val="300024864"/>
        <c:axId val="498809168"/>
      </c:scatterChart>
      <c:valAx>
        <c:axId val="300024864"/>
        <c:scaling>
          <c:orientation val="minMax"/>
          <c:max val="125"/>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09168"/>
        <c:crosses val="autoZero"/>
        <c:crossBetween val="midCat"/>
      </c:valAx>
      <c:valAx>
        <c:axId val="498809168"/>
        <c:scaling>
          <c:orientation val="minMax"/>
          <c:max val="125"/>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300024864"/>
        <c:crosses val="autoZero"/>
        <c:crossBetween val="midCat"/>
      </c:valAx>
      <c:spPr>
        <a:ln>
          <a:solidFill>
            <a:srgbClr val="C0C0C0"/>
          </a:solidFill>
          <a:prstDash val="solid"/>
        </a:ln>
      </c:spPr>
    </c:plotArea>
    <c:legend>
      <c:legendPos val="b"/>
      <c:legendEntry>
        <c:idx val="0"/>
        <c:delete val="1"/>
      </c:legendEntry>
      <c:legendEntry>
        <c:idx val="6"/>
        <c:delete val="1"/>
      </c:legendEntry>
      <c:legendEntry>
        <c:idx val="7"/>
        <c:delete val="1"/>
      </c:legendEntry>
      <c:legendEntry>
        <c:idx val="8"/>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Box plot (3778.54)</a:t>
            </a:r>
          </a:p>
        </c:rich>
      </c:tx>
      <c:overlay val="0"/>
    </c:title>
    <c:autoTitleDeleted val="0"/>
    <c:plotArea>
      <c:layout/>
      <c:scatterChart>
        <c:scatterStyle val="lineMarker"/>
        <c:varyColors val="0"/>
        <c:ser>
          <c:idx val="0"/>
          <c:order val="0"/>
          <c:tx>
            <c:v>Mean</c:v>
          </c:tx>
          <c:spPr>
            <a:ln w="19050">
              <a:noFill/>
            </a:ln>
            <a:effectLst/>
          </c:spPr>
          <c:marker>
            <c:symbol val="plus"/>
            <c:size val="8"/>
            <c:spPr>
              <a:noFill/>
              <a:ln>
                <a:solidFill>
                  <a:srgbClr val="FF3737"/>
                </a:solidFill>
                <a:prstDash val="solid"/>
              </a:ln>
            </c:spPr>
          </c:marker>
          <c:xVal>
            <c:numLit>
              <c:formatCode>General</c:formatCode>
              <c:ptCount val="1"/>
              <c:pt idx="0">
                <c:v>1</c:v>
              </c:pt>
            </c:numLit>
          </c:xVal>
          <c:yVal>
            <c:numLit>
              <c:formatCode>General</c:formatCode>
              <c:ptCount val="1"/>
              <c:pt idx="0">
                <c:v>17530.993962264147</c:v>
              </c:pt>
            </c:numLit>
          </c:yVal>
          <c:smooth val="0"/>
          <c:extLst>
            <c:ext xmlns:c16="http://schemas.microsoft.com/office/drawing/2014/chart" uri="{C3380CC4-5D6E-409C-BE32-E72D297353CC}">
              <c16:uniqueId val="{00000001-AFF8-40BA-9976-F6D6C63D9A0E}"/>
            </c:ext>
          </c:extLst>
        </c:ser>
        <c:ser>
          <c:idx val="1"/>
          <c:order val="1"/>
          <c:tx>
            <c:v>Minimum/Maximum</c:v>
          </c:tx>
          <c:spPr>
            <a:ln w="19050">
              <a:noFill/>
            </a:ln>
            <a:effectLst/>
          </c:spPr>
          <c:marker>
            <c:symbol val="diamond"/>
            <c:size val="3"/>
            <c:spPr>
              <a:solidFill>
                <a:srgbClr val="000000"/>
              </a:solidFill>
              <a:ln>
                <a:solidFill>
                  <a:srgbClr val="000000"/>
                </a:solidFill>
                <a:prstDash val="solid"/>
              </a:ln>
            </c:spPr>
          </c:marker>
          <c:xVal>
            <c:numLit>
              <c:formatCode>General</c:formatCode>
              <c:ptCount val="2"/>
              <c:pt idx="0">
                <c:v>1</c:v>
              </c:pt>
              <c:pt idx="1">
                <c:v>1</c:v>
              </c:pt>
            </c:numLit>
          </c:xVal>
          <c:yVal>
            <c:numLit>
              <c:formatCode>General</c:formatCode>
              <c:ptCount val="2"/>
              <c:pt idx="0">
                <c:v>1148</c:v>
              </c:pt>
              <c:pt idx="1">
                <c:v>88990.2</c:v>
              </c:pt>
            </c:numLit>
          </c:yVal>
          <c:smooth val="0"/>
          <c:extLst>
            <c:ext xmlns:c16="http://schemas.microsoft.com/office/drawing/2014/chart" uri="{C3380CC4-5D6E-409C-BE32-E72D297353CC}">
              <c16:uniqueId val="{00000002-AFF8-40BA-9976-F6D6C63D9A0E}"/>
            </c:ext>
          </c:extLst>
        </c:ser>
        <c:ser>
          <c:idx val="2"/>
          <c:order val="2"/>
          <c:tx>
            <c:v/>
          </c:tx>
          <c:spPr>
            <a:ln w="6350">
              <a:solidFill>
                <a:srgbClr val="A7DA74"/>
              </a:solidFill>
              <a:prstDash val="solid"/>
            </a:ln>
            <a:effectLst/>
          </c:spPr>
          <c:marker>
            <c:symbol val="none"/>
          </c:marker>
          <c:xVal>
            <c:numRef>
              <c:f>Desc!xdata1</c:f>
              <c:numCache>
                <c:formatCode>General</c:formatCode>
                <c:ptCount val="700"/>
                <c:pt idx="0">
                  <c:v>1.25</c:v>
                </c:pt>
                <c:pt idx="1">
                  <c:v>1.2492846924177397</c:v>
                </c:pt>
                <c:pt idx="2">
                  <c:v>1.2485693848354793</c:v>
                </c:pt>
                <c:pt idx="3">
                  <c:v>1.2478540772532187</c:v>
                </c:pt>
                <c:pt idx="4">
                  <c:v>1.2471387696709584</c:v>
                </c:pt>
                <c:pt idx="5">
                  <c:v>1.246423462088698</c:v>
                </c:pt>
                <c:pt idx="6">
                  <c:v>1.2457081545064377</c:v>
                </c:pt>
                <c:pt idx="7">
                  <c:v>1.2449928469241771</c:v>
                </c:pt>
                <c:pt idx="8">
                  <c:v>1.2442775393419168</c:v>
                </c:pt>
                <c:pt idx="9">
                  <c:v>1.2435622317596564</c:v>
                </c:pt>
                <c:pt idx="10">
                  <c:v>1.2428469241773961</c:v>
                </c:pt>
                <c:pt idx="11">
                  <c:v>1.2421316165951355</c:v>
                </c:pt>
                <c:pt idx="12">
                  <c:v>1.2414163090128751</c:v>
                </c:pt>
                <c:pt idx="13">
                  <c:v>1.2407010014306148</c:v>
                </c:pt>
                <c:pt idx="14">
                  <c:v>1.2399856938483544</c:v>
                </c:pt>
                <c:pt idx="15">
                  <c:v>1.2392703862660941</c:v>
                </c:pt>
                <c:pt idx="16">
                  <c:v>1.2385550786838335</c:v>
                </c:pt>
                <c:pt idx="17">
                  <c:v>1.2378397711015732</c:v>
                </c:pt>
                <c:pt idx="18">
                  <c:v>1.2371244635193128</c:v>
                </c:pt>
                <c:pt idx="19">
                  <c:v>1.2364091559370525</c:v>
                </c:pt>
                <c:pt idx="20">
                  <c:v>1.2356938483547919</c:v>
                </c:pt>
                <c:pt idx="21">
                  <c:v>1.2349785407725316</c:v>
                </c:pt>
                <c:pt idx="22">
                  <c:v>1.2342632331902712</c:v>
                </c:pt>
                <c:pt idx="23">
                  <c:v>1.2335479256080109</c:v>
                </c:pt>
                <c:pt idx="24">
                  <c:v>1.2328326180257505</c:v>
                </c:pt>
                <c:pt idx="25">
                  <c:v>1.2321173104434899</c:v>
                </c:pt>
                <c:pt idx="26">
                  <c:v>1.2314020028612296</c:v>
                </c:pt>
                <c:pt idx="27">
                  <c:v>1.2306866952789692</c:v>
                </c:pt>
                <c:pt idx="28">
                  <c:v>1.2299713876967089</c:v>
                </c:pt>
                <c:pt idx="29">
                  <c:v>1.2292560801144483</c:v>
                </c:pt>
                <c:pt idx="30">
                  <c:v>1.228540772532188</c:v>
                </c:pt>
                <c:pt idx="31">
                  <c:v>1.2278254649499276</c:v>
                </c:pt>
                <c:pt idx="32">
                  <c:v>1.2271101573676673</c:v>
                </c:pt>
                <c:pt idx="33">
                  <c:v>1.2263948497854067</c:v>
                </c:pt>
                <c:pt idx="34">
                  <c:v>1.2256795422031463</c:v>
                </c:pt>
                <c:pt idx="35">
                  <c:v>1.224964234620886</c:v>
                </c:pt>
                <c:pt idx="36">
                  <c:v>1.2242489270386256</c:v>
                </c:pt>
                <c:pt idx="37">
                  <c:v>1.2235336194563653</c:v>
                </c:pt>
                <c:pt idx="38">
                  <c:v>1.2228183118741047</c:v>
                </c:pt>
                <c:pt idx="39">
                  <c:v>1.2221030042918444</c:v>
                </c:pt>
                <c:pt idx="40">
                  <c:v>1.221387696709584</c:v>
                </c:pt>
                <c:pt idx="41">
                  <c:v>1.2206723891273237</c:v>
                </c:pt>
                <c:pt idx="42">
                  <c:v>1.2199570815450631</c:v>
                </c:pt>
                <c:pt idx="43">
                  <c:v>1.2192417739628028</c:v>
                </c:pt>
                <c:pt idx="44">
                  <c:v>1.2185264663805424</c:v>
                </c:pt>
                <c:pt idx="45">
                  <c:v>1.2178111587982821</c:v>
                </c:pt>
                <c:pt idx="46">
                  <c:v>1.2170958512160217</c:v>
                </c:pt>
                <c:pt idx="47">
                  <c:v>1.2163805436337611</c:v>
                </c:pt>
                <c:pt idx="48">
                  <c:v>1.2156652360515008</c:v>
                </c:pt>
                <c:pt idx="49">
                  <c:v>1.2149499284692404</c:v>
                </c:pt>
                <c:pt idx="50">
                  <c:v>1.2142346208869801</c:v>
                </c:pt>
                <c:pt idx="51">
                  <c:v>1.2135193133047195</c:v>
                </c:pt>
                <c:pt idx="52">
                  <c:v>1.2128040057224592</c:v>
                </c:pt>
                <c:pt idx="53">
                  <c:v>1.2120886981401988</c:v>
                </c:pt>
                <c:pt idx="54">
                  <c:v>1.2113733905579385</c:v>
                </c:pt>
                <c:pt idx="55">
                  <c:v>1.2106580829756779</c:v>
                </c:pt>
                <c:pt idx="56">
                  <c:v>1.2099427753934175</c:v>
                </c:pt>
                <c:pt idx="57">
                  <c:v>1.2092274678111572</c:v>
                </c:pt>
                <c:pt idx="58">
                  <c:v>1.2085121602288968</c:v>
                </c:pt>
                <c:pt idx="59">
                  <c:v>1.2077968526466365</c:v>
                </c:pt>
                <c:pt idx="60">
                  <c:v>1.2070815450643759</c:v>
                </c:pt>
                <c:pt idx="61">
                  <c:v>1.2063662374821156</c:v>
                </c:pt>
                <c:pt idx="62">
                  <c:v>1.2056509298998552</c:v>
                </c:pt>
                <c:pt idx="63">
                  <c:v>1.2049356223175949</c:v>
                </c:pt>
                <c:pt idx="64">
                  <c:v>1.2042203147353343</c:v>
                </c:pt>
                <c:pt idx="65">
                  <c:v>1.203505007153074</c:v>
                </c:pt>
                <c:pt idx="66">
                  <c:v>1.2027896995708136</c:v>
                </c:pt>
                <c:pt idx="67">
                  <c:v>1.2020743919885533</c:v>
                </c:pt>
                <c:pt idx="68">
                  <c:v>1.2013590844062927</c:v>
                </c:pt>
                <c:pt idx="69">
                  <c:v>1.2006437768240323</c:v>
                </c:pt>
                <c:pt idx="70">
                  <c:v>1.199928469241772</c:v>
                </c:pt>
                <c:pt idx="71">
                  <c:v>1.1992131616595116</c:v>
                </c:pt>
                <c:pt idx="72">
                  <c:v>1.1984978540772513</c:v>
                </c:pt>
                <c:pt idx="73">
                  <c:v>1.1977825464949907</c:v>
                </c:pt>
                <c:pt idx="74">
                  <c:v>1.1970672389127304</c:v>
                </c:pt>
                <c:pt idx="75">
                  <c:v>1.19635193133047</c:v>
                </c:pt>
                <c:pt idx="76">
                  <c:v>1.1956366237482097</c:v>
                </c:pt>
                <c:pt idx="77">
                  <c:v>1.1949213161659491</c:v>
                </c:pt>
                <c:pt idx="78">
                  <c:v>1.1942060085836887</c:v>
                </c:pt>
                <c:pt idx="79">
                  <c:v>1.1934907010014284</c:v>
                </c:pt>
                <c:pt idx="80">
                  <c:v>1.1927753934191681</c:v>
                </c:pt>
                <c:pt idx="81">
                  <c:v>1.1920600858369077</c:v>
                </c:pt>
                <c:pt idx="82">
                  <c:v>1.1913447782546471</c:v>
                </c:pt>
                <c:pt idx="83">
                  <c:v>1.1906294706723868</c:v>
                </c:pt>
                <c:pt idx="84">
                  <c:v>1.1899141630901264</c:v>
                </c:pt>
                <c:pt idx="85">
                  <c:v>1.1891988555078661</c:v>
                </c:pt>
                <c:pt idx="86">
                  <c:v>1.1884835479256055</c:v>
                </c:pt>
                <c:pt idx="87">
                  <c:v>1.1877682403433452</c:v>
                </c:pt>
                <c:pt idx="88">
                  <c:v>1.1870529327610848</c:v>
                </c:pt>
                <c:pt idx="89">
                  <c:v>1.1863376251788245</c:v>
                </c:pt>
                <c:pt idx="90">
                  <c:v>1.1856223175965641</c:v>
                </c:pt>
                <c:pt idx="91">
                  <c:v>1.1849070100143035</c:v>
                </c:pt>
                <c:pt idx="92">
                  <c:v>1.1841917024320432</c:v>
                </c:pt>
                <c:pt idx="93">
                  <c:v>1.1834763948497828</c:v>
                </c:pt>
                <c:pt idx="94">
                  <c:v>1.1827610872675225</c:v>
                </c:pt>
                <c:pt idx="95">
                  <c:v>1.1820457796852619</c:v>
                </c:pt>
                <c:pt idx="96">
                  <c:v>1.1813304721030016</c:v>
                </c:pt>
                <c:pt idx="97">
                  <c:v>1.1806151645207412</c:v>
                </c:pt>
                <c:pt idx="98">
                  <c:v>1.1798998569384809</c:v>
                </c:pt>
                <c:pt idx="99">
                  <c:v>1.1791845493562203</c:v>
                </c:pt>
                <c:pt idx="100">
                  <c:v>1.17846924177396</c:v>
                </c:pt>
                <c:pt idx="101">
                  <c:v>1.1777539341916996</c:v>
                </c:pt>
                <c:pt idx="102">
                  <c:v>1.1770386266094393</c:v>
                </c:pt>
                <c:pt idx="103">
                  <c:v>1.1763233190271789</c:v>
                </c:pt>
                <c:pt idx="104">
                  <c:v>1.1756080114449183</c:v>
                </c:pt>
                <c:pt idx="105">
                  <c:v>1.174892703862658</c:v>
                </c:pt>
                <c:pt idx="106">
                  <c:v>1.1741773962803976</c:v>
                </c:pt>
                <c:pt idx="107">
                  <c:v>1.1734620886981373</c:v>
                </c:pt>
                <c:pt idx="108">
                  <c:v>1.1727467811158767</c:v>
                </c:pt>
                <c:pt idx="109">
                  <c:v>1.1720314735336164</c:v>
                </c:pt>
                <c:pt idx="110">
                  <c:v>1.171316165951356</c:v>
                </c:pt>
                <c:pt idx="111">
                  <c:v>1.1706008583690957</c:v>
                </c:pt>
                <c:pt idx="112">
                  <c:v>1.1698855507868351</c:v>
                </c:pt>
                <c:pt idx="113">
                  <c:v>1.1691702432045747</c:v>
                </c:pt>
                <c:pt idx="114">
                  <c:v>1.1684549356223144</c:v>
                </c:pt>
                <c:pt idx="115">
                  <c:v>1.167739628040054</c:v>
                </c:pt>
                <c:pt idx="116">
                  <c:v>1.1670243204577937</c:v>
                </c:pt>
                <c:pt idx="117">
                  <c:v>1.1663090128755331</c:v>
                </c:pt>
                <c:pt idx="118">
                  <c:v>1.1655937052932728</c:v>
                </c:pt>
                <c:pt idx="119">
                  <c:v>1.1648783977110124</c:v>
                </c:pt>
                <c:pt idx="120">
                  <c:v>1.1641630901287521</c:v>
                </c:pt>
                <c:pt idx="121">
                  <c:v>1.1634477825464915</c:v>
                </c:pt>
                <c:pt idx="122">
                  <c:v>1.1627324749642312</c:v>
                </c:pt>
                <c:pt idx="123">
                  <c:v>1.1620171673819708</c:v>
                </c:pt>
                <c:pt idx="124">
                  <c:v>1.1613018597997105</c:v>
                </c:pt>
                <c:pt idx="125">
                  <c:v>1.1605865522174499</c:v>
                </c:pt>
                <c:pt idx="126">
                  <c:v>1.1598712446351895</c:v>
                </c:pt>
                <c:pt idx="127">
                  <c:v>1.1591559370529292</c:v>
                </c:pt>
                <c:pt idx="128">
                  <c:v>1.1584406294706688</c:v>
                </c:pt>
                <c:pt idx="129">
                  <c:v>1.1577253218884085</c:v>
                </c:pt>
                <c:pt idx="130">
                  <c:v>1.1570100143061479</c:v>
                </c:pt>
                <c:pt idx="131">
                  <c:v>1.1562947067238876</c:v>
                </c:pt>
                <c:pt idx="132">
                  <c:v>1.1555793991416272</c:v>
                </c:pt>
                <c:pt idx="133">
                  <c:v>1.1548640915593669</c:v>
                </c:pt>
                <c:pt idx="134">
                  <c:v>1.1541487839771063</c:v>
                </c:pt>
                <c:pt idx="135">
                  <c:v>1.1534334763948459</c:v>
                </c:pt>
                <c:pt idx="136">
                  <c:v>1.1527181688125856</c:v>
                </c:pt>
                <c:pt idx="137">
                  <c:v>1.1520028612303252</c:v>
                </c:pt>
                <c:pt idx="138">
                  <c:v>1.1512875536480649</c:v>
                </c:pt>
                <c:pt idx="139">
                  <c:v>1.1505722460658043</c:v>
                </c:pt>
                <c:pt idx="140">
                  <c:v>1.149856938483544</c:v>
                </c:pt>
                <c:pt idx="141">
                  <c:v>1.1491416309012836</c:v>
                </c:pt>
                <c:pt idx="142">
                  <c:v>1.1484263233190233</c:v>
                </c:pt>
                <c:pt idx="143">
                  <c:v>1.1477110157367627</c:v>
                </c:pt>
                <c:pt idx="144">
                  <c:v>1.1469957081545024</c:v>
                </c:pt>
                <c:pt idx="145">
                  <c:v>1.146280400572242</c:v>
                </c:pt>
                <c:pt idx="146">
                  <c:v>1.1455650929899817</c:v>
                </c:pt>
                <c:pt idx="147">
                  <c:v>1.1448497854077213</c:v>
                </c:pt>
                <c:pt idx="148">
                  <c:v>1.1441344778254607</c:v>
                </c:pt>
                <c:pt idx="149">
                  <c:v>1.1434191702432004</c:v>
                </c:pt>
                <c:pt idx="150">
                  <c:v>1.14270386266094</c:v>
                </c:pt>
                <c:pt idx="151">
                  <c:v>1.1419885550786797</c:v>
                </c:pt>
                <c:pt idx="152">
                  <c:v>1.1412732474964191</c:v>
                </c:pt>
                <c:pt idx="153">
                  <c:v>1.1405579399141588</c:v>
                </c:pt>
                <c:pt idx="154">
                  <c:v>1.1398426323318984</c:v>
                </c:pt>
                <c:pt idx="155">
                  <c:v>1.1391273247496381</c:v>
                </c:pt>
                <c:pt idx="156">
                  <c:v>1.1384120171673775</c:v>
                </c:pt>
                <c:pt idx="157">
                  <c:v>1.1376967095851171</c:v>
                </c:pt>
                <c:pt idx="158">
                  <c:v>1.1369814020028568</c:v>
                </c:pt>
                <c:pt idx="159">
                  <c:v>1.1362660944205965</c:v>
                </c:pt>
                <c:pt idx="160">
                  <c:v>1.1355507868383361</c:v>
                </c:pt>
                <c:pt idx="161">
                  <c:v>1.1348354792560755</c:v>
                </c:pt>
                <c:pt idx="162">
                  <c:v>1.1341201716738152</c:v>
                </c:pt>
                <c:pt idx="163">
                  <c:v>1.1334048640915548</c:v>
                </c:pt>
                <c:pt idx="164">
                  <c:v>1.1326895565092945</c:v>
                </c:pt>
                <c:pt idx="165">
                  <c:v>1.1319742489270339</c:v>
                </c:pt>
                <c:pt idx="166">
                  <c:v>1.1312589413447736</c:v>
                </c:pt>
                <c:pt idx="167">
                  <c:v>1.1305436337625132</c:v>
                </c:pt>
                <c:pt idx="168">
                  <c:v>1.1298283261802529</c:v>
                </c:pt>
                <c:pt idx="169">
                  <c:v>1.1291130185979923</c:v>
                </c:pt>
                <c:pt idx="170">
                  <c:v>1.1283977110157319</c:v>
                </c:pt>
                <c:pt idx="171">
                  <c:v>1.1276824034334716</c:v>
                </c:pt>
                <c:pt idx="172">
                  <c:v>1.1269670958512112</c:v>
                </c:pt>
                <c:pt idx="173">
                  <c:v>1.1262517882689509</c:v>
                </c:pt>
                <c:pt idx="174">
                  <c:v>1.1255364806866903</c:v>
                </c:pt>
                <c:pt idx="175">
                  <c:v>1.12482117310443</c:v>
                </c:pt>
                <c:pt idx="176">
                  <c:v>1.1241058655221696</c:v>
                </c:pt>
                <c:pt idx="177">
                  <c:v>1.1233905579399093</c:v>
                </c:pt>
                <c:pt idx="178">
                  <c:v>1.1226752503576487</c:v>
                </c:pt>
                <c:pt idx="179">
                  <c:v>1.1219599427753884</c:v>
                </c:pt>
                <c:pt idx="180">
                  <c:v>1.121244635193128</c:v>
                </c:pt>
                <c:pt idx="181">
                  <c:v>1.1205293276108677</c:v>
                </c:pt>
                <c:pt idx="182">
                  <c:v>1.1198140200286071</c:v>
                </c:pt>
                <c:pt idx="183">
                  <c:v>1.1190987124463467</c:v>
                </c:pt>
                <c:pt idx="184">
                  <c:v>1.1183834048640864</c:v>
                </c:pt>
                <c:pt idx="185">
                  <c:v>1.117668097281826</c:v>
                </c:pt>
                <c:pt idx="186">
                  <c:v>1.1169527896995657</c:v>
                </c:pt>
                <c:pt idx="187">
                  <c:v>1.1162374821173051</c:v>
                </c:pt>
                <c:pt idx="188">
                  <c:v>1.1155221745350448</c:v>
                </c:pt>
                <c:pt idx="189">
                  <c:v>1.1148068669527844</c:v>
                </c:pt>
                <c:pt idx="190">
                  <c:v>1.1140915593705241</c:v>
                </c:pt>
                <c:pt idx="191">
                  <c:v>1.1133762517882637</c:v>
                </c:pt>
                <c:pt idx="192">
                  <c:v>1.1126609442060031</c:v>
                </c:pt>
                <c:pt idx="193">
                  <c:v>1.1119456366237428</c:v>
                </c:pt>
                <c:pt idx="194">
                  <c:v>1.1112303290414824</c:v>
                </c:pt>
                <c:pt idx="195">
                  <c:v>1.1105150214592219</c:v>
                </c:pt>
                <c:pt idx="196">
                  <c:v>1.1097997138769615</c:v>
                </c:pt>
                <c:pt idx="197">
                  <c:v>1.1090844062947012</c:v>
                </c:pt>
                <c:pt idx="198">
                  <c:v>1.1083690987124408</c:v>
                </c:pt>
                <c:pt idx="199">
                  <c:v>1.1076537911301805</c:v>
                </c:pt>
                <c:pt idx="200">
                  <c:v>1.1069384835479199</c:v>
                </c:pt>
                <c:pt idx="201">
                  <c:v>1.1062231759656596</c:v>
                </c:pt>
                <c:pt idx="202">
                  <c:v>1.1055078683833992</c:v>
                </c:pt>
                <c:pt idx="203">
                  <c:v>1.1047925608011389</c:v>
                </c:pt>
                <c:pt idx="204">
                  <c:v>1.1040772532188785</c:v>
                </c:pt>
                <c:pt idx="205">
                  <c:v>1.1033619456366179</c:v>
                </c:pt>
                <c:pt idx="206">
                  <c:v>1.1026466380543576</c:v>
                </c:pt>
                <c:pt idx="207">
                  <c:v>1.1019313304720972</c:v>
                </c:pt>
                <c:pt idx="208">
                  <c:v>1.1012160228898369</c:v>
                </c:pt>
                <c:pt idx="209">
                  <c:v>1.1005007153075763</c:v>
                </c:pt>
                <c:pt idx="210">
                  <c:v>1.099785407725316</c:v>
                </c:pt>
                <c:pt idx="211">
                  <c:v>1.0990701001430556</c:v>
                </c:pt>
                <c:pt idx="212">
                  <c:v>1.0983547925607953</c:v>
                </c:pt>
                <c:pt idx="213">
                  <c:v>1.0976394849785347</c:v>
                </c:pt>
                <c:pt idx="214">
                  <c:v>1.0969241773962743</c:v>
                </c:pt>
                <c:pt idx="215">
                  <c:v>1.096208869814014</c:v>
                </c:pt>
                <c:pt idx="216">
                  <c:v>1.0954935622317536</c:v>
                </c:pt>
                <c:pt idx="217">
                  <c:v>1.0947782546494933</c:v>
                </c:pt>
                <c:pt idx="218">
                  <c:v>1.0940629470672327</c:v>
                </c:pt>
                <c:pt idx="219">
                  <c:v>1.0933476394849724</c:v>
                </c:pt>
                <c:pt idx="220">
                  <c:v>1.092632331902712</c:v>
                </c:pt>
                <c:pt idx="221">
                  <c:v>1.0919170243204517</c:v>
                </c:pt>
                <c:pt idx="222">
                  <c:v>1.0912017167381911</c:v>
                </c:pt>
                <c:pt idx="223">
                  <c:v>1.0904864091559308</c:v>
                </c:pt>
                <c:pt idx="224">
                  <c:v>1.0897711015736704</c:v>
                </c:pt>
                <c:pt idx="225">
                  <c:v>1.0890557939914101</c:v>
                </c:pt>
                <c:pt idx="226">
                  <c:v>1.0883404864091495</c:v>
                </c:pt>
                <c:pt idx="227">
                  <c:v>1.0876251788268891</c:v>
                </c:pt>
                <c:pt idx="228">
                  <c:v>1.0869098712446288</c:v>
                </c:pt>
                <c:pt idx="229">
                  <c:v>1.0861945636623684</c:v>
                </c:pt>
                <c:pt idx="230">
                  <c:v>1.0854792560801081</c:v>
                </c:pt>
                <c:pt idx="231">
                  <c:v>1.0847639484978475</c:v>
                </c:pt>
                <c:pt idx="232">
                  <c:v>1.0840486409155872</c:v>
                </c:pt>
                <c:pt idx="233">
                  <c:v>1.0833333333333268</c:v>
                </c:pt>
                <c:pt idx="234">
                  <c:v>1.0826180257510665</c:v>
                </c:pt>
                <c:pt idx="235">
                  <c:v>1.0819027181688059</c:v>
                </c:pt>
                <c:pt idx="236">
                  <c:v>1.0811874105865455</c:v>
                </c:pt>
                <c:pt idx="237">
                  <c:v>1.0804721030042852</c:v>
                </c:pt>
                <c:pt idx="238">
                  <c:v>1.0797567954220249</c:v>
                </c:pt>
                <c:pt idx="239">
                  <c:v>1.0790414878397643</c:v>
                </c:pt>
                <c:pt idx="240">
                  <c:v>1.0783261802575039</c:v>
                </c:pt>
                <c:pt idx="241">
                  <c:v>1.0776108726752436</c:v>
                </c:pt>
                <c:pt idx="242">
                  <c:v>1.0768955650929832</c:v>
                </c:pt>
                <c:pt idx="243">
                  <c:v>1.0761802575107229</c:v>
                </c:pt>
                <c:pt idx="244">
                  <c:v>1.0754649499284623</c:v>
                </c:pt>
                <c:pt idx="245">
                  <c:v>1.074749642346202</c:v>
                </c:pt>
                <c:pt idx="246">
                  <c:v>1.0740343347639416</c:v>
                </c:pt>
                <c:pt idx="247">
                  <c:v>1.0733190271816813</c:v>
                </c:pt>
                <c:pt idx="248">
                  <c:v>1.0726037195994209</c:v>
                </c:pt>
                <c:pt idx="249">
                  <c:v>1.0718884120171603</c:v>
                </c:pt>
                <c:pt idx="250">
                  <c:v>1.0711731044349</c:v>
                </c:pt>
                <c:pt idx="251">
                  <c:v>1.0704577968526396</c:v>
                </c:pt>
                <c:pt idx="252">
                  <c:v>1.0697424892703791</c:v>
                </c:pt>
                <c:pt idx="253">
                  <c:v>1.0690271816881187</c:v>
                </c:pt>
                <c:pt idx="254">
                  <c:v>1.0683118741058584</c:v>
                </c:pt>
                <c:pt idx="255">
                  <c:v>1.067596566523598</c:v>
                </c:pt>
                <c:pt idx="256">
                  <c:v>1.0668812589413377</c:v>
                </c:pt>
                <c:pt idx="257">
                  <c:v>1.0661659513590771</c:v>
                </c:pt>
                <c:pt idx="258">
                  <c:v>1.0654506437768168</c:v>
                </c:pt>
                <c:pt idx="259">
                  <c:v>1.0647353361945564</c:v>
                </c:pt>
                <c:pt idx="260">
                  <c:v>1.0640200286122961</c:v>
                </c:pt>
                <c:pt idx="261">
                  <c:v>1.0633047210300357</c:v>
                </c:pt>
                <c:pt idx="262">
                  <c:v>1.0625894134477751</c:v>
                </c:pt>
                <c:pt idx="263">
                  <c:v>1.0618741058655148</c:v>
                </c:pt>
                <c:pt idx="264">
                  <c:v>1.0611587982832544</c:v>
                </c:pt>
                <c:pt idx="265">
                  <c:v>1.0604434907009941</c:v>
                </c:pt>
                <c:pt idx="266">
                  <c:v>1.0597281831187335</c:v>
                </c:pt>
                <c:pt idx="267">
                  <c:v>1.0590128755364732</c:v>
                </c:pt>
                <c:pt idx="268">
                  <c:v>1.0582975679542128</c:v>
                </c:pt>
                <c:pt idx="269">
                  <c:v>1.0575822603719525</c:v>
                </c:pt>
                <c:pt idx="270">
                  <c:v>1.0568669527896919</c:v>
                </c:pt>
                <c:pt idx="271">
                  <c:v>1.0561516452074315</c:v>
                </c:pt>
                <c:pt idx="272">
                  <c:v>1.0554363376251712</c:v>
                </c:pt>
                <c:pt idx="273">
                  <c:v>1.0547210300429108</c:v>
                </c:pt>
                <c:pt idx="274">
                  <c:v>1.0540057224606505</c:v>
                </c:pt>
                <c:pt idx="275">
                  <c:v>1.0532904148783899</c:v>
                </c:pt>
                <c:pt idx="276">
                  <c:v>1.0525751072961296</c:v>
                </c:pt>
                <c:pt idx="277">
                  <c:v>1.0518597997138692</c:v>
                </c:pt>
                <c:pt idx="278">
                  <c:v>1.0511444921316089</c:v>
                </c:pt>
                <c:pt idx="279">
                  <c:v>1.0504291845493483</c:v>
                </c:pt>
                <c:pt idx="280">
                  <c:v>1.049713876967088</c:v>
                </c:pt>
                <c:pt idx="281">
                  <c:v>1.0489985693848276</c:v>
                </c:pt>
                <c:pt idx="282">
                  <c:v>1.0482832618025673</c:v>
                </c:pt>
                <c:pt idx="283">
                  <c:v>1.0475679542203067</c:v>
                </c:pt>
                <c:pt idx="284">
                  <c:v>1.0468526466380463</c:v>
                </c:pt>
                <c:pt idx="285">
                  <c:v>1.046137339055786</c:v>
                </c:pt>
                <c:pt idx="286">
                  <c:v>1.0454220314735256</c:v>
                </c:pt>
                <c:pt idx="287">
                  <c:v>1.0447067238912653</c:v>
                </c:pt>
                <c:pt idx="288">
                  <c:v>1.0439914163090047</c:v>
                </c:pt>
                <c:pt idx="289">
                  <c:v>1.0432761087267444</c:v>
                </c:pt>
                <c:pt idx="290">
                  <c:v>1.042560801144484</c:v>
                </c:pt>
                <c:pt idx="291">
                  <c:v>1.0418454935622237</c:v>
                </c:pt>
                <c:pt idx="292">
                  <c:v>1.0411301859799631</c:v>
                </c:pt>
                <c:pt idx="293">
                  <c:v>1.0404148783977027</c:v>
                </c:pt>
                <c:pt idx="294">
                  <c:v>1.0396995708154424</c:v>
                </c:pt>
                <c:pt idx="295">
                  <c:v>1.038984263233182</c:v>
                </c:pt>
                <c:pt idx="296">
                  <c:v>1.0382689556509215</c:v>
                </c:pt>
                <c:pt idx="297">
                  <c:v>1.0375536480686611</c:v>
                </c:pt>
                <c:pt idx="298">
                  <c:v>1.0368383404864008</c:v>
                </c:pt>
                <c:pt idx="299">
                  <c:v>1.0361230329041404</c:v>
                </c:pt>
                <c:pt idx="300">
                  <c:v>1.0354077253218801</c:v>
                </c:pt>
                <c:pt idx="301">
                  <c:v>1.0346924177396195</c:v>
                </c:pt>
                <c:pt idx="302">
                  <c:v>1.0339771101573592</c:v>
                </c:pt>
                <c:pt idx="303">
                  <c:v>1.0332618025750988</c:v>
                </c:pt>
                <c:pt idx="304">
                  <c:v>1.0325464949928385</c:v>
                </c:pt>
                <c:pt idx="305">
                  <c:v>1.0318311874105781</c:v>
                </c:pt>
                <c:pt idx="306">
                  <c:v>1.0311158798283175</c:v>
                </c:pt>
                <c:pt idx="307">
                  <c:v>1.0304005722460572</c:v>
                </c:pt>
                <c:pt idx="308">
                  <c:v>1.0296852646637968</c:v>
                </c:pt>
                <c:pt idx="309">
                  <c:v>1.0289699570815363</c:v>
                </c:pt>
                <c:pt idx="310">
                  <c:v>1.0282546494992759</c:v>
                </c:pt>
                <c:pt idx="311">
                  <c:v>1.0275393419170156</c:v>
                </c:pt>
                <c:pt idx="312">
                  <c:v>1.0268240343347552</c:v>
                </c:pt>
                <c:pt idx="313">
                  <c:v>1.0261087267524949</c:v>
                </c:pt>
                <c:pt idx="314">
                  <c:v>1.0253934191702343</c:v>
                </c:pt>
                <c:pt idx="315">
                  <c:v>1.0246781115879739</c:v>
                </c:pt>
                <c:pt idx="316">
                  <c:v>1.0239628040057136</c:v>
                </c:pt>
                <c:pt idx="317">
                  <c:v>1.0232474964234533</c:v>
                </c:pt>
                <c:pt idx="318">
                  <c:v>1.0225321888411929</c:v>
                </c:pt>
                <c:pt idx="319">
                  <c:v>1.0218168812589323</c:v>
                </c:pt>
                <c:pt idx="320">
                  <c:v>1.021101573676672</c:v>
                </c:pt>
                <c:pt idx="321">
                  <c:v>1.0203862660944116</c:v>
                </c:pt>
                <c:pt idx="322">
                  <c:v>1.0196709585121513</c:v>
                </c:pt>
                <c:pt idx="323">
                  <c:v>1.0189556509298907</c:v>
                </c:pt>
                <c:pt idx="324">
                  <c:v>1.0182403433476304</c:v>
                </c:pt>
                <c:pt idx="325">
                  <c:v>1.01752503576537</c:v>
                </c:pt>
                <c:pt idx="326">
                  <c:v>1.0168097281831097</c:v>
                </c:pt>
                <c:pt idx="327">
                  <c:v>1.0160944206008491</c:v>
                </c:pt>
                <c:pt idx="328">
                  <c:v>1.0153791130185887</c:v>
                </c:pt>
                <c:pt idx="329">
                  <c:v>1.0146638054363284</c:v>
                </c:pt>
                <c:pt idx="330">
                  <c:v>1.013948497854068</c:v>
                </c:pt>
                <c:pt idx="331">
                  <c:v>1.0132331902718077</c:v>
                </c:pt>
                <c:pt idx="332">
                  <c:v>1.0125178826895471</c:v>
                </c:pt>
                <c:pt idx="333">
                  <c:v>1.0118025751072868</c:v>
                </c:pt>
                <c:pt idx="334">
                  <c:v>1.0110872675250264</c:v>
                </c:pt>
                <c:pt idx="335">
                  <c:v>1.0103719599427661</c:v>
                </c:pt>
                <c:pt idx="336">
                  <c:v>1.0096566523605055</c:v>
                </c:pt>
                <c:pt idx="337">
                  <c:v>1.0089413447782452</c:v>
                </c:pt>
                <c:pt idx="338">
                  <c:v>1.0082260371959848</c:v>
                </c:pt>
                <c:pt idx="339">
                  <c:v>1.0075107296137245</c:v>
                </c:pt>
                <c:pt idx="340">
                  <c:v>1.0067954220314639</c:v>
                </c:pt>
                <c:pt idx="341">
                  <c:v>1.0060801144492035</c:v>
                </c:pt>
                <c:pt idx="342">
                  <c:v>1.0053648068669432</c:v>
                </c:pt>
                <c:pt idx="343">
                  <c:v>1.0046494992846828</c:v>
                </c:pt>
                <c:pt idx="344">
                  <c:v>1.0039341917024225</c:v>
                </c:pt>
                <c:pt idx="345">
                  <c:v>1.0032188841201619</c:v>
                </c:pt>
                <c:pt idx="346">
                  <c:v>1.0025035765379016</c:v>
                </c:pt>
                <c:pt idx="347">
                  <c:v>1.0017882689556412</c:v>
                </c:pt>
                <c:pt idx="348">
                  <c:v>1.0010729613733809</c:v>
                </c:pt>
                <c:pt idx="349">
                  <c:v>1.0003576537911203</c:v>
                </c:pt>
                <c:pt idx="350">
                  <c:v>0.99964234620885994</c:v>
                </c:pt>
                <c:pt idx="351">
                  <c:v>0.99892703862659959</c:v>
                </c:pt>
                <c:pt idx="352">
                  <c:v>0.99821173104433925</c:v>
                </c:pt>
                <c:pt idx="353">
                  <c:v>0.99749642346207879</c:v>
                </c:pt>
                <c:pt idx="354">
                  <c:v>0.99678111587981832</c:v>
                </c:pt>
                <c:pt idx="355">
                  <c:v>0.99606580829755798</c:v>
                </c:pt>
                <c:pt idx="356">
                  <c:v>0.99535050071529763</c:v>
                </c:pt>
                <c:pt idx="357">
                  <c:v>0.99463519313303717</c:v>
                </c:pt>
                <c:pt idx="358">
                  <c:v>0.9939198855507767</c:v>
                </c:pt>
                <c:pt idx="359">
                  <c:v>0.99320457796851636</c:v>
                </c:pt>
                <c:pt idx="360">
                  <c:v>0.99248927038625601</c:v>
                </c:pt>
                <c:pt idx="361">
                  <c:v>0.99177396280399566</c:v>
                </c:pt>
                <c:pt idx="362">
                  <c:v>0.9910586552217352</c:v>
                </c:pt>
                <c:pt idx="363">
                  <c:v>0.99034334763947474</c:v>
                </c:pt>
                <c:pt idx="364">
                  <c:v>0.98962804005721439</c:v>
                </c:pt>
                <c:pt idx="365">
                  <c:v>0.98891273247495404</c:v>
                </c:pt>
                <c:pt idx="366">
                  <c:v>0.98819742489269358</c:v>
                </c:pt>
                <c:pt idx="367">
                  <c:v>0.98748211731043312</c:v>
                </c:pt>
                <c:pt idx="368">
                  <c:v>0.98676680972817277</c:v>
                </c:pt>
                <c:pt idx="369">
                  <c:v>0.98605150214591242</c:v>
                </c:pt>
                <c:pt idx="370">
                  <c:v>0.98533619456365207</c:v>
                </c:pt>
                <c:pt idx="371">
                  <c:v>0.98462088698139161</c:v>
                </c:pt>
                <c:pt idx="372">
                  <c:v>0.98390557939913115</c:v>
                </c:pt>
                <c:pt idx="373">
                  <c:v>0.9831902718168708</c:v>
                </c:pt>
                <c:pt idx="374">
                  <c:v>0.98247496423461045</c:v>
                </c:pt>
                <c:pt idx="375">
                  <c:v>0.98175965665234999</c:v>
                </c:pt>
                <c:pt idx="376">
                  <c:v>0.98104434907008953</c:v>
                </c:pt>
                <c:pt idx="377">
                  <c:v>0.98032904148782918</c:v>
                </c:pt>
                <c:pt idx="378">
                  <c:v>0.97961373390556883</c:v>
                </c:pt>
                <c:pt idx="379">
                  <c:v>0.97889842632330837</c:v>
                </c:pt>
                <c:pt idx="380">
                  <c:v>0.97818311874104791</c:v>
                </c:pt>
                <c:pt idx="381">
                  <c:v>0.97746781115878756</c:v>
                </c:pt>
                <c:pt idx="382">
                  <c:v>0.97675250357652721</c:v>
                </c:pt>
                <c:pt idx="383">
                  <c:v>0.97603719599426686</c:v>
                </c:pt>
                <c:pt idx="384">
                  <c:v>0.9753218884120064</c:v>
                </c:pt>
                <c:pt idx="385">
                  <c:v>0.97460658082974594</c:v>
                </c:pt>
                <c:pt idx="386">
                  <c:v>0.97389127324748559</c:v>
                </c:pt>
                <c:pt idx="387">
                  <c:v>0.97317596566522524</c:v>
                </c:pt>
                <c:pt idx="388">
                  <c:v>0.97246065808296478</c:v>
                </c:pt>
                <c:pt idx="389">
                  <c:v>0.97174535050070432</c:v>
                </c:pt>
                <c:pt idx="390">
                  <c:v>0.97103004291844397</c:v>
                </c:pt>
                <c:pt idx="391">
                  <c:v>0.97031473533618362</c:v>
                </c:pt>
                <c:pt idx="392">
                  <c:v>0.96959942775392316</c:v>
                </c:pt>
                <c:pt idx="393">
                  <c:v>0.96888412017166281</c:v>
                </c:pt>
                <c:pt idx="394">
                  <c:v>0.96816881258940235</c:v>
                </c:pt>
                <c:pt idx="395">
                  <c:v>0.967453505007142</c:v>
                </c:pt>
                <c:pt idx="396">
                  <c:v>0.96673819742488165</c:v>
                </c:pt>
                <c:pt idx="397">
                  <c:v>0.96602288984262119</c:v>
                </c:pt>
                <c:pt idx="398">
                  <c:v>0.96530758226036073</c:v>
                </c:pt>
                <c:pt idx="399">
                  <c:v>0.96459227467810038</c:v>
                </c:pt>
                <c:pt idx="400">
                  <c:v>0.96387696709584003</c:v>
                </c:pt>
                <c:pt idx="401">
                  <c:v>0.96316165951357957</c:v>
                </c:pt>
                <c:pt idx="402">
                  <c:v>0.96244635193131911</c:v>
                </c:pt>
                <c:pt idx="403">
                  <c:v>0.96173104434905876</c:v>
                </c:pt>
                <c:pt idx="404">
                  <c:v>0.96101573676679841</c:v>
                </c:pt>
                <c:pt idx="405">
                  <c:v>0.96030042918453806</c:v>
                </c:pt>
                <c:pt idx="406">
                  <c:v>0.9595851216022776</c:v>
                </c:pt>
                <c:pt idx="407">
                  <c:v>0.95886981402001714</c:v>
                </c:pt>
                <c:pt idx="408">
                  <c:v>0.95815450643775679</c:v>
                </c:pt>
                <c:pt idx="409">
                  <c:v>0.95743919885549644</c:v>
                </c:pt>
                <c:pt idx="410">
                  <c:v>0.95672389127323598</c:v>
                </c:pt>
                <c:pt idx="411">
                  <c:v>0.95600858369097552</c:v>
                </c:pt>
                <c:pt idx="412">
                  <c:v>0.95529327610871517</c:v>
                </c:pt>
                <c:pt idx="413">
                  <c:v>0.95457796852645482</c:v>
                </c:pt>
                <c:pt idx="414">
                  <c:v>0.95386266094419436</c:v>
                </c:pt>
                <c:pt idx="415">
                  <c:v>0.9531473533619339</c:v>
                </c:pt>
                <c:pt idx="416">
                  <c:v>0.95243204577967355</c:v>
                </c:pt>
                <c:pt idx="417">
                  <c:v>0.9517167381974132</c:v>
                </c:pt>
                <c:pt idx="418">
                  <c:v>0.95100143061515285</c:v>
                </c:pt>
                <c:pt idx="419">
                  <c:v>0.95028612303289239</c:v>
                </c:pt>
                <c:pt idx="420">
                  <c:v>0.94957081545063193</c:v>
                </c:pt>
                <c:pt idx="421">
                  <c:v>0.94885550786837158</c:v>
                </c:pt>
                <c:pt idx="422">
                  <c:v>0.94814020028611123</c:v>
                </c:pt>
                <c:pt idx="423">
                  <c:v>0.94742489270385077</c:v>
                </c:pt>
                <c:pt idx="424">
                  <c:v>0.94670958512159031</c:v>
                </c:pt>
                <c:pt idx="425">
                  <c:v>0.94599427753932996</c:v>
                </c:pt>
                <c:pt idx="426">
                  <c:v>0.94527896995706961</c:v>
                </c:pt>
                <c:pt idx="427">
                  <c:v>0.94456366237480927</c:v>
                </c:pt>
                <c:pt idx="428">
                  <c:v>0.9438483547925488</c:v>
                </c:pt>
                <c:pt idx="429">
                  <c:v>0.94313304721028834</c:v>
                </c:pt>
                <c:pt idx="430">
                  <c:v>0.942417739628028</c:v>
                </c:pt>
                <c:pt idx="431">
                  <c:v>0.94170243204576765</c:v>
                </c:pt>
                <c:pt idx="432">
                  <c:v>0.94098712446350719</c:v>
                </c:pt>
                <c:pt idx="433">
                  <c:v>0.94027181688124672</c:v>
                </c:pt>
                <c:pt idx="434">
                  <c:v>0.93955650929898638</c:v>
                </c:pt>
                <c:pt idx="435">
                  <c:v>0.93884120171672603</c:v>
                </c:pt>
                <c:pt idx="436">
                  <c:v>0.93812589413446557</c:v>
                </c:pt>
                <c:pt idx="437">
                  <c:v>0.93741058655220511</c:v>
                </c:pt>
                <c:pt idx="438">
                  <c:v>0.93669527896994476</c:v>
                </c:pt>
                <c:pt idx="439">
                  <c:v>0.93597997138768441</c:v>
                </c:pt>
                <c:pt idx="440">
                  <c:v>0.93526466380542406</c:v>
                </c:pt>
                <c:pt idx="441">
                  <c:v>0.9345493562231636</c:v>
                </c:pt>
                <c:pt idx="442">
                  <c:v>0.93383404864090314</c:v>
                </c:pt>
                <c:pt idx="443">
                  <c:v>0.93311874105864279</c:v>
                </c:pt>
                <c:pt idx="444">
                  <c:v>0.93240343347638244</c:v>
                </c:pt>
                <c:pt idx="445">
                  <c:v>0.93168812589412198</c:v>
                </c:pt>
                <c:pt idx="446">
                  <c:v>0.93097281831186152</c:v>
                </c:pt>
                <c:pt idx="447">
                  <c:v>0.93025751072960117</c:v>
                </c:pt>
                <c:pt idx="448">
                  <c:v>0.92954220314734082</c:v>
                </c:pt>
                <c:pt idx="449">
                  <c:v>0.92882689556508036</c:v>
                </c:pt>
                <c:pt idx="450">
                  <c:v>0.92811158798282001</c:v>
                </c:pt>
                <c:pt idx="451">
                  <c:v>0.92739628040055955</c:v>
                </c:pt>
                <c:pt idx="452">
                  <c:v>0.9266809728182992</c:v>
                </c:pt>
                <c:pt idx="453">
                  <c:v>0.92596566523603885</c:v>
                </c:pt>
                <c:pt idx="454">
                  <c:v>0.92525035765377839</c:v>
                </c:pt>
                <c:pt idx="455">
                  <c:v>0.92453505007151793</c:v>
                </c:pt>
                <c:pt idx="456">
                  <c:v>0.92381974248925758</c:v>
                </c:pt>
                <c:pt idx="457">
                  <c:v>0.92310443490699723</c:v>
                </c:pt>
                <c:pt idx="458">
                  <c:v>0.92238912732473677</c:v>
                </c:pt>
                <c:pt idx="459">
                  <c:v>0.92167381974247631</c:v>
                </c:pt>
                <c:pt idx="460">
                  <c:v>0.92095851216021596</c:v>
                </c:pt>
                <c:pt idx="461">
                  <c:v>0.92024320457795561</c:v>
                </c:pt>
                <c:pt idx="462">
                  <c:v>0.91952789699569526</c:v>
                </c:pt>
                <c:pt idx="463">
                  <c:v>0.9188125894134348</c:v>
                </c:pt>
                <c:pt idx="464">
                  <c:v>0.91809728183117434</c:v>
                </c:pt>
                <c:pt idx="465">
                  <c:v>0.91738197424891399</c:v>
                </c:pt>
                <c:pt idx="466">
                  <c:v>0.91666666666665364</c:v>
                </c:pt>
                <c:pt idx="467">
                  <c:v>0.91595135908439318</c:v>
                </c:pt>
                <c:pt idx="468">
                  <c:v>0.91523605150213272</c:v>
                </c:pt>
                <c:pt idx="469">
                  <c:v>0.91452074391987237</c:v>
                </c:pt>
                <c:pt idx="470">
                  <c:v>0.91380543633761202</c:v>
                </c:pt>
                <c:pt idx="471">
                  <c:v>0.91309012875535156</c:v>
                </c:pt>
                <c:pt idx="472">
                  <c:v>0.9123748211730911</c:v>
                </c:pt>
                <c:pt idx="473">
                  <c:v>0.91165951359083075</c:v>
                </c:pt>
                <c:pt idx="474">
                  <c:v>0.9109442060085704</c:v>
                </c:pt>
                <c:pt idx="475">
                  <c:v>0.91022889842631005</c:v>
                </c:pt>
                <c:pt idx="476">
                  <c:v>0.90951359084404959</c:v>
                </c:pt>
                <c:pt idx="477">
                  <c:v>0.90879828326178913</c:v>
                </c:pt>
                <c:pt idx="478">
                  <c:v>0.90808297567952878</c:v>
                </c:pt>
                <c:pt idx="479">
                  <c:v>0.90736766809726843</c:v>
                </c:pt>
                <c:pt idx="480">
                  <c:v>0.90665236051500797</c:v>
                </c:pt>
                <c:pt idx="481">
                  <c:v>0.90593705293274751</c:v>
                </c:pt>
                <c:pt idx="482">
                  <c:v>0.90522174535048716</c:v>
                </c:pt>
                <c:pt idx="483">
                  <c:v>0.90450643776822681</c:v>
                </c:pt>
                <c:pt idx="484">
                  <c:v>0.90379113018596646</c:v>
                </c:pt>
                <c:pt idx="485">
                  <c:v>0.903075822603706</c:v>
                </c:pt>
                <c:pt idx="486">
                  <c:v>0.90236051502144554</c:v>
                </c:pt>
                <c:pt idx="487">
                  <c:v>0.90164520743918519</c:v>
                </c:pt>
                <c:pt idx="488">
                  <c:v>0.90092989985692484</c:v>
                </c:pt>
                <c:pt idx="489">
                  <c:v>0.90021459227466438</c:v>
                </c:pt>
                <c:pt idx="490">
                  <c:v>0.89949928469240392</c:v>
                </c:pt>
                <c:pt idx="491">
                  <c:v>0.89878397711014357</c:v>
                </c:pt>
                <c:pt idx="492">
                  <c:v>0.89806866952788322</c:v>
                </c:pt>
                <c:pt idx="493">
                  <c:v>0.89735336194562276</c:v>
                </c:pt>
                <c:pt idx="494">
                  <c:v>0.8966380543633623</c:v>
                </c:pt>
                <c:pt idx="495">
                  <c:v>0.89592274678110195</c:v>
                </c:pt>
                <c:pt idx="496">
                  <c:v>0.8952074391988416</c:v>
                </c:pt>
                <c:pt idx="497">
                  <c:v>0.89449213161658125</c:v>
                </c:pt>
                <c:pt idx="498">
                  <c:v>0.89377682403432079</c:v>
                </c:pt>
                <c:pt idx="499">
                  <c:v>0.89306151645206033</c:v>
                </c:pt>
                <c:pt idx="500">
                  <c:v>0.89234620886979998</c:v>
                </c:pt>
                <c:pt idx="501">
                  <c:v>0.89163090128753963</c:v>
                </c:pt>
                <c:pt idx="502">
                  <c:v>0.89091559370527917</c:v>
                </c:pt>
                <c:pt idx="503">
                  <c:v>0.89020028612301871</c:v>
                </c:pt>
                <c:pt idx="504">
                  <c:v>0.88948497854075836</c:v>
                </c:pt>
                <c:pt idx="505">
                  <c:v>0.88876967095849801</c:v>
                </c:pt>
                <c:pt idx="506">
                  <c:v>0.88805436337623755</c:v>
                </c:pt>
                <c:pt idx="507">
                  <c:v>0.8873390557939772</c:v>
                </c:pt>
                <c:pt idx="508">
                  <c:v>0.88662374821171674</c:v>
                </c:pt>
                <c:pt idx="509">
                  <c:v>0.8859084406294564</c:v>
                </c:pt>
                <c:pt idx="510">
                  <c:v>0.88519313304719605</c:v>
                </c:pt>
                <c:pt idx="511">
                  <c:v>0.88447782546493559</c:v>
                </c:pt>
                <c:pt idx="512">
                  <c:v>0.88376251788267512</c:v>
                </c:pt>
                <c:pt idx="513">
                  <c:v>0.88304721030041478</c:v>
                </c:pt>
                <c:pt idx="514">
                  <c:v>0.88233190271815443</c:v>
                </c:pt>
                <c:pt idx="515">
                  <c:v>0.88161659513589397</c:v>
                </c:pt>
                <c:pt idx="516">
                  <c:v>0.88090128755363351</c:v>
                </c:pt>
                <c:pt idx="517">
                  <c:v>0.88018597997137316</c:v>
                </c:pt>
                <c:pt idx="518">
                  <c:v>0.87947067238911281</c:v>
                </c:pt>
                <c:pt idx="519">
                  <c:v>0.87875536480685246</c:v>
                </c:pt>
                <c:pt idx="520">
                  <c:v>0.878040057224592</c:v>
                </c:pt>
                <c:pt idx="521">
                  <c:v>0.87732474964233154</c:v>
                </c:pt>
                <c:pt idx="522">
                  <c:v>0.87660944206007119</c:v>
                </c:pt>
                <c:pt idx="523">
                  <c:v>0.87589413447781084</c:v>
                </c:pt>
                <c:pt idx="524">
                  <c:v>0.87517882689555038</c:v>
                </c:pt>
                <c:pt idx="525">
                  <c:v>0.87446351931328992</c:v>
                </c:pt>
                <c:pt idx="526">
                  <c:v>0.87374821173102957</c:v>
                </c:pt>
                <c:pt idx="527">
                  <c:v>0.87303290414876922</c:v>
                </c:pt>
                <c:pt idx="528">
                  <c:v>0.87231759656650876</c:v>
                </c:pt>
                <c:pt idx="529">
                  <c:v>0.8716022889842483</c:v>
                </c:pt>
                <c:pt idx="530">
                  <c:v>0.87088698140198795</c:v>
                </c:pt>
                <c:pt idx="531">
                  <c:v>0.8701716738197276</c:v>
                </c:pt>
                <c:pt idx="532">
                  <c:v>0.86945636623746725</c:v>
                </c:pt>
                <c:pt idx="533">
                  <c:v>0.86874105865520679</c:v>
                </c:pt>
                <c:pt idx="534">
                  <c:v>0.86802575107294633</c:v>
                </c:pt>
                <c:pt idx="535">
                  <c:v>0.86731044349068598</c:v>
                </c:pt>
                <c:pt idx="536">
                  <c:v>0.86659513590842563</c:v>
                </c:pt>
                <c:pt idx="537">
                  <c:v>0.86587982832616517</c:v>
                </c:pt>
                <c:pt idx="538">
                  <c:v>0.86516452074390471</c:v>
                </c:pt>
                <c:pt idx="539">
                  <c:v>0.86444921316164436</c:v>
                </c:pt>
                <c:pt idx="540">
                  <c:v>0.86373390557938401</c:v>
                </c:pt>
                <c:pt idx="541">
                  <c:v>0.86301859799712366</c:v>
                </c:pt>
                <c:pt idx="542">
                  <c:v>0.8623032904148632</c:v>
                </c:pt>
                <c:pt idx="543">
                  <c:v>0.86158798283260274</c:v>
                </c:pt>
                <c:pt idx="544">
                  <c:v>0.86087267525034239</c:v>
                </c:pt>
                <c:pt idx="545">
                  <c:v>0.86015736766808204</c:v>
                </c:pt>
                <c:pt idx="546">
                  <c:v>0.85944206008582158</c:v>
                </c:pt>
                <c:pt idx="547">
                  <c:v>0.85872675250356112</c:v>
                </c:pt>
                <c:pt idx="548">
                  <c:v>0.85801144492130077</c:v>
                </c:pt>
                <c:pt idx="549">
                  <c:v>0.85729613733904042</c:v>
                </c:pt>
                <c:pt idx="550">
                  <c:v>0.85658082975677996</c:v>
                </c:pt>
                <c:pt idx="551">
                  <c:v>0.8558655221745195</c:v>
                </c:pt>
                <c:pt idx="552">
                  <c:v>0.85515021459225915</c:v>
                </c:pt>
                <c:pt idx="553">
                  <c:v>0.8544349070099988</c:v>
                </c:pt>
                <c:pt idx="554">
                  <c:v>0.85371959942773845</c:v>
                </c:pt>
                <c:pt idx="555">
                  <c:v>0.85300429184547799</c:v>
                </c:pt>
                <c:pt idx="556">
                  <c:v>0.85228898426321753</c:v>
                </c:pt>
                <c:pt idx="557">
                  <c:v>0.85157367668095718</c:v>
                </c:pt>
                <c:pt idx="558">
                  <c:v>0.85085836909869683</c:v>
                </c:pt>
                <c:pt idx="559">
                  <c:v>0.85014306151643637</c:v>
                </c:pt>
                <c:pt idx="560">
                  <c:v>0.84942775393417591</c:v>
                </c:pt>
                <c:pt idx="561">
                  <c:v>0.84871244635191556</c:v>
                </c:pt>
                <c:pt idx="562">
                  <c:v>0.84799713876965521</c:v>
                </c:pt>
                <c:pt idx="563">
                  <c:v>0.84728183118739475</c:v>
                </c:pt>
                <c:pt idx="564">
                  <c:v>0.8465665236051344</c:v>
                </c:pt>
                <c:pt idx="565">
                  <c:v>0.84585121602287394</c:v>
                </c:pt>
                <c:pt idx="566">
                  <c:v>0.84513590844061359</c:v>
                </c:pt>
                <c:pt idx="567">
                  <c:v>0.84442060085835324</c:v>
                </c:pt>
                <c:pt idx="568">
                  <c:v>0.84370529327609278</c:v>
                </c:pt>
                <c:pt idx="569">
                  <c:v>0.84298998569383232</c:v>
                </c:pt>
                <c:pt idx="570">
                  <c:v>0.84227467811157197</c:v>
                </c:pt>
                <c:pt idx="571">
                  <c:v>0.84155937052931162</c:v>
                </c:pt>
                <c:pt idx="572">
                  <c:v>0.84084406294705116</c:v>
                </c:pt>
                <c:pt idx="573">
                  <c:v>0.8401287553647907</c:v>
                </c:pt>
                <c:pt idx="574">
                  <c:v>0.83941344778253035</c:v>
                </c:pt>
                <c:pt idx="575">
                  <c:v>0.83869814020027</c:v>
                </c:pt>
                <c:pt idx="576">
                  <c:v>0.83798283261800965</c:v>
                </c:pt>
                <c:pt idx="577">
                  <c:v>0.83726752503574919</c:v>
                </c:pt>
                <c:pt idx="578">
                  <c:v>0.83655221745348873</c:v>
                </c:pt>
                <c:pt idx="579">
                  <c:v>0.83583690987122838</c:v>
                </c:pt>
                <c:pt idx="580">
                  <c:v>0.83512160228896803</c:v>
                </c:pt>
                <c:pt idx="581">
                  <c:v>0.83440629470670757</c:v>
                </c:pt>
                <c:pt idx="582">
                  <c:v>0.83369098712444711</c:v>
                </c:pt>
                <c:pt idx="583">
                  <c:v>0.83297567954218676</c:v>
                </c:pt>
                <c:pt idx="584">
                  <c:v>0.83226037195992641</c:v>
                </c:pt>
                <c:pt idx="585">
                  <c:v>0.83154506437766595</c:v>
                </c:pt>
                <c:pt idx="586">
                  <c:v>0.83082975679540561</c:v>
                </c:pt>
                <c:pt idx="587">
                  <c:v>0.83011444921314514</c:v>
                </c:pt>
                <c:pt idx="588">
                  <c:v>0.8293991416308848</c:v>
                </c:pt>
                <c:pt idx="589">
                  <c:v>0.82868383404862445</c:v>
                </c:pt>
                <c:pt idx="590">
                  <c:v>0.82796852646636399</c:v>
                </c:pt>
                <c:pt idx="591">
                  <c:v>0.82725321888410352</c:v>
                </c:pt>
                <c:pt idx="592">
                  <c:v>0.82653791130184318</c:v>
                </c:pt>
                <c:pt idx="593">
                  <c:v>0.82582260371958283</c:v>
                </c:pt>
                <c:pt idx="594">
                  <c:v>0.82510729613732237</c:v>
                </c:pt>
                <c:pt idx="595">
                  <c:v>0.82439198855506191</c:v>
                </c:pt>
                <c:pt idx="596">
                  <c:v>0.82367668097280156</c:v>
                </c:pt>
                <c:pt idx="597">
                  <c:v>0.82296137339054121</c:v>
                </c:pt>
                <c:pt idx="598">
                  <c:v>0.82224606580828086</c:v>
                </c:pt>
                <c:pt idx="599">
                  <c:v>0.8215307582260204</c:v>
                </c:pt>
                <c:pt idx="600">
                  <c:v>0.82081545064375994</c:v>
                </c:pt>
                <c:pt idx="601">
                  <c:v>0.82010014306149959</c:v>
                </c:pt>
                <c:pt idx="602">
                  <c:v>0.81938483547923924</c:v>
                </c:pt>
                <c:pt idx="603">
                  <c:v>0.81866952789697878</c:v>
                </c:pt>
                <c:pt idx="604">
                  <c:v>0.81795422031471832</c:v>
                </c:pt>
                <c:pt idx="605">
                  <c:v>0.81723891273245797</c:v>
                </c:pt>
                <c:pt idx="606">
                  <c:v>0.81652360515019762</c:v>
                </c:pt>
                <c:pt idx="607">
                  <c:v>0.81580829756793716</c:v>
                </c:pt>
                <c:pt idx="608">
                  <c:v>0.8150929899856767</c:v>
                </c:pt>
                <c:pt idx="609">
                  <c:v>0.81437768240341635</c:v>
                </c:pt>
                <c:pt idx="610">
                  <c:v>0.813662374821156</c:v>
                </c:pt>
                <c:pt idx="611">
                  <c:v>0.81294706723889565</c:v>
                </c:pt>
                <c:pt idx="612">
                  <c:v>0.81223175965663519</c:v>
                </c:pt>
                <c:pt idx="613">
                  <c:v>0.81151645207437473</c:v>
                </c:pt>
                <c:pt idx="614">
                  <c:v>0.81080114449211438</c:v>
                </c:pt>
                <c:pt idx="615">
                  <c:v>0.81008583690985403</c:v>
                </c:pt>
                <c:pt idx="616">
                  <c:v>0.80937052932759357</c:v>
                </c:pt>
                <c:pt idx="617">
                  <c:v>0.80865522174533311</c:v>
                </c:pt>
                <c:pt idx="618">
                  <c:v>0.80793991416307276</c:v>
                </c:pt>
                <c:pt idx="619">
                  <c:v>0.80722460658081241</c:v>
                </c:pt>
                <c:pt idx="620">
                  <c:v>0.80650929899855195</c:v>
                </c:pt>
                <c:pt idx="621">
                  <c:v>0.8057939914162916</c:v>
                </c:pt>
                <c:pt idx="622">
                  <c:v>0.80507868383403114</c:v>
                </c:pt>
                <c:pt idx="623">
                  <c:v>0.80436337625177079</c:v>
                </c:pt>
                <c:pt idx="624">
                  <c:v>0.80364806866951044</c:v>
                </c:pt>
                <c:pt idx="625">
                  <c:v>0.80293276108724998</c:v>
                </c:pt>
                <c:pt idx="626">
                  <c:v>0.80221745350498952</c:v>
                </c:pt>
                <c:pt idx="627">
                  <c:v>0.80150214592272917</c:v>
                </c:pt>
                <c:pt idx="628">
                  <c:v>0.80078683834046882</c:v>
                </c:pt>
                <c:pt idx="629">
                  <c:v>0.80007153075820836</c:v>
                </c:pt>
                <c:pt idx="630">
                  <c:v>0.7993562231759479</c:v>
                </c:pt>
                <c:pt idx="631">
                  <c:v>0.79864091559368755</c:v>
                </c:pt>
                <c:pt idx="632">
                  <c:v>0.7979256080114272</c:v>
                </c:pt>
                <c:pt idx="633">
                  <c:v>0.79721030042916685</c:v>
                </c:pt>
                <c:pt idx="634">
                  <c:v>0.79649499284690639</c:v>
                </c:pt>
                <c:pt idx="635">
                  <c:v>0.79577968526464593</c:v>
                </c:pt>
                <c:pt idx="636">
                  <c:v>0.79506437768238558</c:v>
                </c:pt>
                <c:pt idx="637">
                  <c:v>0.79434907010012523</c:v>
                </c:pt>
                <c:pt idx="638">
                  <c:v>0.79363376251786477</c:v>
                </c:pt>
                <c:pt idx="639">
                  <c:v>0.79291845493560431</c:v>
                </c:pt>
                <c:pt idx="640">
                  <c:v>0.79220314735334396</c:v>
                </c:pt>
                <c:pt idx="641">
                  <c:v>0.79148783977108361</c:v>
                </c:pt>
                <c:pt idx="642">
                  <c:v>0.79077253218882315</c:v>
                </c:pt>
                <c:pt idx="643">
                  <c:v>0.7900572246065628</c:v>
                </c:pt>
                <c:pt idx="644">
                  <c:v>0.78934191702430234</c:v>
                </c:pt>
                <c:pt idx="645">
                  <c:v>0.78862660944204199</c:v>
                </c:pt>
                <c:pt idx="646">
                  <c:v>0.78791130185978164</c:v>
                </c:pt>
                <c:pt idx="647">
                  <c:v>0.78719599427752118</c:v>
                </c:pt>
                <c:pt idx="648">
                  <c:v>0.78648068669526072</c:v>
                </c:pt>
                <c:pt idx="649">
                  <c:v>0.78576537911300037</c:v>
                </c:pt>
                <c:pt idx="650">
                  <c:v>0.78505007153074002</c:v>
                </c:pt>
                <c:pt idx="651">
                  <c:v>0.78433476394847956</c:v>
                </c:pt>
                <c:pt idx="652">
                  <c:v>0.7836194563662191</c:v>
                </c:pt>
                <c:pt idx="653">
                  <c:v>0.78290414878395875</c:v>
                </c:pt>
                <c:pt idx="654">
                  <c:v>0.7821888412016984</c:v>
                </c:pt>
                <c:pt idx="655">
                  <c:v>0.78147353361943805</c:v>
                </c:pt>
                <c:pt idx="656">
                  <c:v>0.78075822603717759</c:v>
                </c:pt>
                <c:pt idx="657">
                  <c:v>0.78004291845491713</c:v>
                </c:pt>
                <c:pt idx="658">
                  <c:v>0.77932761087265678</c:v>
                </c:pt>
                <c:pt idx="659">
                  <c:v>0.77861230329039643</c:v>
                </c:pt>
                <c:pt idx="660">
                  <c:v>0.77789699570813597</c:v>
                </c:pt>
                <c:pt idx="661">
                  <c:v>0.77718168812587551</c:v>
                </c:pt>
                <c:pt idx="662">
                  <c:v>0.77646638054361516</c:v>
                </c:pt>
                <c:pt idx="663">
                  <c:v>0.77575107296135482</c:v>
                </c:pt>
                <c:pt idx="664">
                  <c:v>0.77503576537909435</c:v>
                </c:pt>
                <c:pt idx="665">
                  <c:v>0.77432045779683389</c:v>
                </c:pt>
                <c:pt idx="666">
                  <c:v>0.77360515021457354</c:v>
                </c:pt>
                <c:pt idx="667">
                  <c:v>0.7728898426323132</c:v>
                </c:pt>
                <c:pt idx="668">
                  <c:v>0.77217453505005285</c:v>
                </c:pt>
                <c:pt idx="669">
                  <c:v>0.77145922746779239</c:v>
                </c:pt>
                <c:pt idx="670">
                  <c:v>0.77074391988553193</c:v>
                </c:pt>
                <c:pt idx="671">
                  <c:v>0.77002861230327158</c:v>
                </c:pt>
                <c:pt idx="672">
                  <c:v>0.76931330472101123</c:v>
                </c:pt>
                <c:pt idx="673">
                  <c:v>0.76859799713875077</c:v>
                </c:pt>
                <c:pt idx="674">
                  <c:v>0.76788268955649031</c:v>
                </c:pt>
                <c:pt idx="675">
                  <c:v>0.76716738197422996</c:v>
                </c:pt>
                <c:pt idx="676">
                  <c:v>0.76645207439196961</c:v>
                </c:pt>
                <c:pt idx="677">
                  <c:v>0.76573676680970926</c:v>
                </c:pt>
                <c:pt idx="678">
                  <c:v>0.7650214592274488</c:v>
                </c:pt>
                <c:pt idx="679">
                  <c:v>0.76430615164518834</c:v>
                </c:pt>
                <c:pt idx="680">
                  <c:v>0.76359084406292799</c:v>
                </c:pt>
                <c:pt idx="681">
                  <c:v>0.76287553648066764</c:v>
                </c:pt>
                <c:pt idx="682">
                  <c:v>0.76216022889840718</c:v>
                </c:pt>
                <c:pt idx="683">
                  <c:v>0.76144492131614672</c:v>
                </c:pt>
                <c:pt idx="684">
                  <c:v>0.76072961373388637</c:v>
                </c:pt>
                <c:pt idx="685">
                  <c:v>0.76001430615162602</c:v>
                </c:pt>
                <c:pt idx="686">
                  <c:v>0.75929899856936556</c:v>
                </c:pt>
                <c:pt idx="687">
                  <c:v>0.7585836909871051</c:v>
                </c:pt>
                <c:pt idx="688">
                  <c:v>0.75786838340484475</c:v>
                </c:pt>
                <c:pt idx="689">
                  <c:v>0.7571530758225844</c:v>
                </c:pt>
                <c:pt idx="690">
                  <c:v>0.75643776824032405</c:v>
                </c:pt>
                <c:pt idx="691">
                  <c:v>0.75572246065806359</c:v>
                </c:pt>
                <c:pt idx="692">
                  <c:v>0.75500715307580313</c:v>
                </c:pt>
                <c:pt idx="693">
                  <c:v>0.75429184549354278</c:v>
                </c:pt>
                <c:pt idx="694">
                  <c:v>0.75357653791128243</c:v>
                </c:pt>
                <c:pt idx="695">
                  <c:v>0.75286123032902197</c:v>
                </c:pt>
                <c:pt idx="696">
                  <c:v>0.75214592274676151</c:v>
                </c:pt>
                <c:pt idx="697">
                  <c:v>0.75143061516450116</c:v>
                </c:pt>
                <c:pt idx="698">
                  <c:v>0.75071530758224081</c:v>
                </c:pt>
                <c:pt idx="699">
                  <c:v>0.74999999999998035</c:v>
                </c:pt>
              </c:numCache>
            </c:numRef>
          </c:xVal>
          <c:yVal>
            <c:numRef>
              <c:f>Desc!ydata1</c:f>
              <c:numCache>
                <c:formatCode>General</c:formatCode>
                <c:ptCount val="700"/>
                <c:pt idx="0">
                  <c:v>25019.99</c:v>
                </c:pt>
                <c:pt idx="1">
                  <c:v>5170.49</c:v>
                </c:pt>
                <c:pt idx="2">
                  <c:v>25019.99</c:v>
                </c:pt>
                <c:pt idx="3">
                  <c:v>5170.49</c:v>
                </c:pt>
                <c:pt idx="4">
                  <c:v>25019.99</c:v>
                </c:pt>
                <c:pt idx="5">
                  <c:v>5170.49</c:v>
                </c:pt>
                <c:pt idx="6">
                  <c:v>25019.99</c:v>
                </c:pt>
                <c:pt idx="7">
                  <c:v>5170.49</c:v>
                </c:pt>
                <c:pt idx="8">
                  <c:v>25019.99</c:v>
                </c:pt>
                <c:pt idx="9">
                  <c:v>5170.49</c:v>
                </c:pt>
                <c:pt idx="10">
                  <c:v>25019.99</c:v>
                </c:pt>
                <c:pt idx="11">
                  <c:v>5170.49</c:v>
                </c:pt>
                <c:pt idx="12">
                  <c:v>25019.99</c:v>
                </c:pt>
                <c:pt idx="13">
                  <c:v>5170.49</c:v>
                </c:pt>
                <c:pt idx="14">
                  <c:v>25019.99</c:v>
                </c:pt>
                <c:pt idx="15">
                  <c:v>5170.49</c:v>
                </c:pt>
                <c:pt idx="16">
                  <c:v>25019.99</c:v>
                </c:pt>
                <c:pt idx="17">
                  <c:v>5170.49</c:v>
                </c:pt>
                <c:pt idx="18">
                  <c:v>25019.99</c:v>
                </c:pt>
                <c:pt idx="19">
                  <c:v>5170.49</c:v>
                </c:pt>
                <c:pt idx="20">
                  <c:v>25019.99</c:v>
                </c:pt>
                <c:pt idx="21">
                  <c:v>5170.49</c:v>
                </c:pt>
                <c:pt idx="22">
                  <c:v>25019.99</c:v>
                </c:pt>
                <c:pt idx="23">
                  <c:v>5170.49</c:v>
                </c:pt>
                <c:pt idx="24">
                  <c:v>25019.99</c:v>
                </c:pt>
                <c:pt idx="25">
                  <c:v>5170.49</c:v>
                </c:pt>
                <c:pt idx="26">
                  <c:v>25019.99</c:v>
                </c:pt>
                <c:pt idx="27">
                  <c:v>5170.49</c:v>
                </c:pt>
                <c:pt idx="28">
                  <c:v>25019.99</c:v>
                </c:pt>
                <c:pt idx="29">
                  <c:v>5170.49</c:v>
                </c:pt>
                <c:pt idx="30">
                  <c:v>25019.99</c:v>
                </c:pt>
                <c:pt idx="31">
                  <c:v>5170.49</c:v>
                </c:pt>
                <c:pt idx="32">
                  <c:v>25019.99</c:v>
                </c:pt>
                <c:pt idx="33">
                  <c:v>5170.49</c:v>
                </c:pt>
                <c:pt idx="34">
                  <c:v>25019.99</c:v>
                </c:pt>
                <c:pt idx="35">
                  <c:v>5170.49</c:v>
                </c:pt>
                <c:pt idx="36">
                  <c:v>25019.99</c:v>
                </c:pt>
                <c:pt idx="37">
                  <c:v>5170.49</c:v>
                </c:pt>
                <c:pt idx="38">
                  <c:v>25019.99</c:v>
                </c:pt>
                <c:pt idx="39">
                  <c:v>5170.49</c:v>
                </c:pt>
                <c:pt idx="40">
                  <c:v>25019.99</c:v>
                </c:pt>
                <c:pt idx="41">
                  <c:v>5170.49</c:v>
                </c:pt>
                <c:pt idx="42">
                  <c:v>25019.99</c:v>
                </c:pt>
                <c:pt idx="43">
                  <c:v>5170.49</c:v>
                </c:pt>
                <c:pt idx="44">
                  <c:v>25019.99</c:v>
                </c:pt>
                <c:pt idx="45">
                  <c:v>5170.49</c:v>
                </c:pt>
                <c:pt idx="46">
                  <c:v>25019.99</c:v>
                </c:pt>
                <c:pt idx="47">
                  <c:v>5170.49</c:v>
                </c:pt>
                <c:pt idx="48">
                  <c:v>25019.99</c:v>
                </c:pt>
                <c:pt idx="49">
                  <c:v>5170.49</c:v>
                </c:pt>
                <c:pt idx="50">
                  <c:v>25019.99</c:v>
                </c:pt>
                <c:pt idx="51">
                  <c:v>5170.49</c:v>
                </c:pt>
                <c:pt idx="52">
                  <c:v>25019.99</c:v>
                </c:pt>
                <c:pt idx="53">
                  <c:v>5170.49</c:v>
                </c:pt>
                <c:pt idx="54">
                  <c:v>25019.99</c:v>
                </c:pt>
                <c:pt idx="55">
                  <c:v>5170.49</c:v>
                </c:pt>
                <c:pt idx="56">
                  <c:v>25019.99</c:v>
                </c:pt>
                <c:pt idx="57">
                  <c:v>5170.49</c:v>
                </c:pt>
                <c:pt idx="58">
                  <c:v>25019.99</c:v>
                </c:pt>
                <c:pt idx="59">
                  <c:v>5170.49</c:v>
                </c:pt>
                <c:pt idx="60">
                  <c:v>25019.99</c:v>
                </c:pt>
                <c:pt idx="61">
                  <c:v>5170.49</c:v>
                </c:pt>
                <c:pt idx="62">
                  <c:v>25019.99</c:v>
                </c:pt>
                <c:pt idx="63">
                  <c:v>5170.49</c:v>
                </c:pt>
                <c:pt idx="64">
                  <c:v>25019.99</c:v>
                </c:pt>
                <c:pt idx="65">
                  <c:v>5170.49</c:v>
                </c:pt>
                <c:pt idx="66">
                  <c:v>25019.99</c:v>
                </c:pt>
                <c:pt idx="67">
                  <c:v>5170.49</c:v>
                </c:pt>
                <c:pt idx="68">
                  <c:v>25019.99</c:v>
                </c:pt>
                <c:pt idx="69">
                  <c:v>5170.49</c:v>
                </c:pt>
                <c:pt idx="70">
                  <c:v>25019.99</c:v>
                </c:pt>
                <c:pt idx="71">
                  <c:v>5170.49</c:v>
                </c:pt>
                <c:pt idx="72">
                  <c:v>25019.99</c:v>
                </c:pt>
                <c:pt idx="73">
                  <c:v>5170.49</c:v>
                </c:pt>
                <c:pt idx="74">
                  <c:v>25019.99</c:v>
                </c:pt>
                <c:pt idx="75">
                  <c:v>5170.49</c:v>
                </c:pt>
                <c:pt idx="76">
                  <c:v>25019.99</c:v>
                </c:pt>
                <c:pt idx="77">
                  <c:v>5170.49</c:v>
                </c:pt>
                <c:pt idx="78">
                  <c:v>25019.99</c:v>
                </c:pt>
                <c:pt idx="79">
                  <c:v>5170.49</c:v>
                </c:pt>
                <c:pt idx="80">
                  <c:v>25019.99</c:v>
                </c:pt>
                <c:pt idx="81">
                  <c:v>5170.49</c:v>
                </c:pt>
                <c:pt idx="82">
                  <c:v>25019.99</c:v>
                </c:pt>
                <c:pt idx="83">
                  <c:v>5170.49</c:v>
                </c:pt>
                <c:pt idx="84">
                  <c:v>25019.99</c:v>
                </c:pt>
                <c:pt idx="85">
                  <c:v>5170.49</c:v>
                </c:pt>
                <c:pt idx="86">
                  <c:v>25019.99</c:v>
                </c:pt>
                <c:pt idx="87">
                  <c:v>5170.49</c:v>
                </c:pt>
                <c:pt idx="88">
                  <c:v>25019.99</c:v>
                </c:pt>
                <c:pt idx="89">
                  <c:v>5170.49</c:v>
                </c:pt>
                <c:pt idx="90">
                  <c:v>25019.99</c:v>
                </c:pt>
                <c:pt idx="91">
                  <c:v>5170.49</c:v>
                </c:pt>
                <c:pt idx="92">
                  <c:v>25019.99</c:v>
                </c:pt>
                <c:pt idx="93">
                  <c:v>5170.49</c:v>
                </c:pt>
                <c:pt idx="94">
                  <c:v>25019.99</c:v>
                </c:pt>
                <c:pt idx="95">
                  <c:v>5170.49</c:v>
                </c:pt>
                <c:pt idx="96">
                  <c:v>25019.99</c:v>
                </c:pt>
                <c:pt idx="97">
                  <c:v>5170.49</c:v>
                </c:pt>
                <c:pt idx="98">
                  <c:v>25019.99</c:v>
                </c:pt>
                <c:pt idx="99">
                  <c:v>5170.49</c:v>
                </c:pt>
                <c:pt idx="100">
                  <c:v>25019.99</c:v>
                </c:pt>
                <c:pt idx="101">
                  <c:v>5170.49</c:v>
                </c:pt>
                <c:pt idx="102">
                  <c:v>25019.99</c:v>
                </c:pt>
                <c:pt idx="103">
                  <c:v>5170.49</c:v>
                </c:pt>
                <c:pt idx="104">
                  <c:v>25019.99</c:v>
                </c:pt>
                <c:pt idx="105">
                  <c:v>5170.49</c:v>
                </c:pt>
                <c:pt idx="106">
                  <c:v>25019.99</c:v>
                </c:pt>
                <c:pt idx="107">
                  <c:v>5170.49</c:v>
                </c:pt>
                <c:pt idx="108">
                  <c:v>25019.99</c:v>
                </c:pt>
                <c:pt idx="109">
                  <c:v>5170.49</c:v>
                </c:pt>
                <c:pt idx="110">
                  <c:v>25019.99</c:v>
                </c:pt>
                <c:pt idx="111">
                  <c:v>5170.49</c:v>
                </c:pt>
                <c:pt idx="112">
                  <c:v>25019.99</c:v>
                </c:pt>
                <c:pt idx="113">
                  <c:v>5170.49</c:v>
                </c:pt>
                <c:pt idx="114">
                  <c:v>25019.99</c:v>
                </c:pt>
                <c:pt idx="115">
                  <c:v>5170.49</c:v>
                </c:pt>
                <c:pt idx="116">
                  <c:v>25019.99</c:v>
                </c:pt>
                <c:pt idx="117">
                  <c:v>5170.49</c:v>
                </c:pt>
                <c:pt idx="118">
                  <c:v>25019.99</c:v>
                </c:pt>
                <c:pt idx="119">
                  <c:v>5170.49</c:v>
                </c:pt>
                <c:pt idx="120">
                  <c:v>25019.99</c:v>
                </c:pt>
                <c:pt idx="121">
                  <c:v>5170.49</c:v>
                </c:pt>
                <c:pt idx="122">
                  <c:v>25019.99</c:v>
                </c:pt>
                <c:pt idx="123">
                  <c:v>5170.49</c:v>
                </c:pt>
                <c:pt idx="124">
                  <c:v>25019.99</c:v>
                </c:pt>
                <c:pt idx="125">
                  <c:v>5170.49</c:v>
                </c:pt>
                <c:pt idx="126">
                  <c:v>25019.99</c:v>
                </c:pt>
                <c:pt idx="127">
                  <c:v>5170.49</c:v>
                </c:pt>
                <c:pt idx="128">
                  <c:v>25019.99</c:v>
                </c:pt>
                <c:pt idx="129">
                  <c:v>5170.49</c:v>
                </c:pt>
                <c:pt idx="130">
                  <c:v>25019.99</c:v>
                </c:pt>
                <c:pt idx="131">
                  <c:v>5170.49</c:v>
                </c:pt>
                <c:pt idx="132">
                  <c:v>25019.99</c:v>
                </c:pt>
                <c:pt idx="133">
                  <c:v>5170.49</c:v>
                </c:pt>
                <c:pt idx="134">
                  <c:v>25019.99</c:v>
                </c:pt>
                <c:pt idx="135">
                  <c:v>5170.49</c:v>
                </c:pt>
                <c:pt idx="136">
                  <c:v>25019.99</c:v>
                </c:pt>
                <c:pt idx="137">
                  <c:v>5170.49</c:v>
                </c:pt>
                <c:pt idx="138">
                  <c:v>25019.99</c:v>
                </c:pt>
                <c:pt idx="139">
                  <c:v>5170.49</c:v>
                </c:pt>
                <c:pt idx="140">
                  <c:v>25019.99</c:v>
                </c:pt>
                <c:pt idx="141">
                  <c:v>5170.49</c:v>
                </c:pt>
                <c:pt idx="142">
                  <c:v>25019.99</c:v>
                </c:pt>
                <c:pt idx="143">
                  <c:v>5170.49</c:v>
                </c:pt>
                <c:pt idx="144">
                  <c:v>25019.99</c:v>
                </c:pt>
                <c:pt idx="145">
                  <c:v>5170.49</c:v>
                </c:pt>
                <c:pt idx="146">
                  <c:v>25019.99</c:v>
                </c:pt>
                <c:pt idx="147">
                  <c:v>5170.49</c:v>
                </c:pt>
                <c:pt idx="148">
                  <c:v>25019.99</c:v>
                </c:pt>
                <c:pt idx="149">
                  <c:v>5170.49</c:v>
                </c:pt>
                <c:pt idx="150">
                  <c:v>25019.99</c:v>
                </c:pt>
                <c:pt idx="151">
                  <c:v>5170.49</c:v>
                </c:pt>
                <c:pt idx="152">
                  <c:v>25019.99</c:v>
                </c:pt>
                <c:pt idx="153">
                  <c:v>5170.49</c:v>
                </c:pt>
                <c:pt idx="154">
                  <c:v>25019.99</c:v>
                </c:pt>
                <c:pt idx="155">
                  <c:v>5170.49</c:v>
                </c:pt>
                <c:pt idx="156">
                  <c:v>25019.99</c:v>
                </c:pt>
                <c:pt idx="157">
                  <c:v>5170.49</c:v>
                </c:pt>
                <c:pt idx="158">
                  <c:v>25019.99</c:v>
                </c:pt>
                <c:pt idx="159">
                  <c:v>5170.49</c:v>
                </c:pt>
                <c:pt idx="160">
                  <c:v>25019.99</c:v>
                </c:pt>
                <c:pt idx="161">
                  <c:v>5170.49</c:v>
                </c:pt>
                <c:pt idx="162">
                  <c:v>25019.99</c:v>
                </c:pt>
                <c:pt idx="163">
                  <c:v>5170.49</c:v>
                </c:pt>
                <c:pt idx="164">
                  <c:v>25019.99</c:v>
                </c:pt>
                <c:pt idx="165">
                  <c:v>5170.49</c:v>
                </c:pt>
                <c:pt idx="166">
                  <c:v>25019.99</c:v>
                </c:pt>
                <c:pt idx="167">
                  <c:v>5170.49</c:v>
                </c:pt>
                <c:pt idx="168">
                  <c:v>25019.99</c:v>
                </c:pt>
                <c:pt idx="169">
                  <c:v>5170.49</c:v>
                </c:pt>
                <c:pt idx="170">
                  <c:v>25019.99</c:v>
                </c:pt>
                <c:pt idx="171">
                  <c:v>5170.49</c:v>
                </c:pt>
                <c:pt idx="172">
                  <c:v>25019.99</c:v>
                </c:pt>
                <c:pt idx="173">
                  <c:v>5170.49</c:v>
                </c:pt>
                <c:pt idx="174">
                  <c:v>25019.99</c:v>
                </c:pt>
                <c:pt idx="175">
                  <c:v>5170.49</c:v>
                </c:pt>
                <c:pt idx="176">
                  <c:v>25019.99</c:v>
                </c:pt>
                <c:pt idx="177">
                  <c:v>5170.49</c:v>
                </c:pt>
                <c:pt idx="178">
                  <c:v>25019.99</c:v>
                </c:pt>
                <c:pt idx="179">
                  <c:v>5170.49</c:v>
                </c:pt>
                <c:pt idx="180">
                  <c:v>25019.99</c:v>
                </c:pt>
                <c:pt idx="181">
                  <c:v>5170.49</c:v>
                </c:pt>
                <c:pt idx="182">
                  <c:v>25019.99</c:v>
                </c:pt>
                <c:pt idx="183">
                  <c:v>5170.49</c:v>
                </c:pt>
                <c:pt idx="184">
                  <c:v>25019.99</c:v>
                </c:pt>
                <c:pt idx="185">
                  <c:v>5170.49</c:v>
                </c:pt>
                <c:pt idx="186">
                  <c:v>25019.99</c:v>
                </c:pt>
                <c:pt idx="187">
                  <c:v>5170.49</c:v>
                </c:pt>
                <c:pt idx="188">
                  <c:v>25019.99</c:v>
                </c:pt>
                <c:pt idx="189">
                  <c:v>5170.49</c:v>
                </c:pt>
                <c:pt idx="190">
                  <c:v>25019.99</c:v>
                </c:pt>
                <c:pt idx="191">
                  <c:v>5170.49</c:v>
                </c:pt>
                <c:pt idx="192">
                  <c:v>25019.99</c:v>
                </c:pt>
                <c:pt idx="193">
                  <c:v>5170.49</c:v>
                </c:pt>
                <c:pt idx="194">
                  <c:v>25019.99</c:v>
                </c:pt>
                <c:pt idx="195">
                  <c:v>5170.49</c:v>
                </c:pt>
                <c:pt idx="196">
                  <c:v>25019.99</c:v>
                </c:pt>
                <c:pt idx="197">
                  <c:v>5170.49</c:v>
                </c:pt>
                <c:pt idx="198">
                  <c:v>25019.99</c:v>
                </c:pt>
                <c:pt idx="199">
                  <c:v>5170.49</c:v>
                </c:pt>
                <c:pt idx="200">
                  <c:v>25019.99</c:v>
                </c:pt>
                <c:pt idx="201">
                  <c:v>5170.49</c:v>
                </c:pt>
                <c:pt idx="202">
                  <c:v>25019.99</c:v>
                </c:pt>
                <c:pt idx="203">
                  <c:v>5170.49</c:v>
                </c:pt>
                <c:pt idx="204">
                  <c:v>25019.99</c:v>
                </c:pt>
                <c:pt idx="205">
                  <c:v>5170.49</c:v>
                </c:pt>
                <c:pt idx="206">
                  <c:v>25019.99</c:v>
                </c:pt>
                <c:pt idx="207">
                  <c:v>5170.49</c:v>
                </c:pt>
                <c:pt idx="208">
                  <c:v>25019.99</c:v>
                </c:pt>
                <c:pt idx="209">
                  <c:v>5170.49</c:v>
                </c:pt>
                <c:pt idx="210">
                  <c:v>25019.99</c:v>
                </c:pt>
                <c:pt idx="211">
                  <c:v>5170.49</c:v>
                </c:pt>
                <c:pt idx="212">
                  <c:v>25019.99</c:v>
                </c:pt>
                <c:pt idx="213">
                  <c:v>5170.49</c:v>
                </c:pt>
                <c:pt idx="214">
                  <c:v>25019.99</c:v>
                </c:pt>
                <c:pt idx="215">
                  <c:v>5170.49</c:v>
                </c:pt>
                <c:pt idx="216">
                  <c:v>25019.99</c:v>
                </c:pt>
                <c:pt idx="217">
                  <c:v>5170.49</c:v>
                </c:pt>
                <c:pt idx="218">
                  <c:v>25019.99</c:v>
                </c:pt>
                <c:pt idx="219">
                  <c:v>5170.49</c:v>
                </c:pt>
                <c:pt idx="220">
                  <c:v>25019.99</c:v>
                </c:pt>
                <c:pt idx="221">
                  <c:v>5170.49</c:v>
                </c:pt>
                <c:pt idx="222">
                  <c:v>25019.99</c:v>
                </c:pt>
                <c:pt idx="223">
                  <c:v>5170.49</c:v>
                </c:pt>
                <c:pt idx="224">
                  <c:v>25019.99</c:v>
                </c:pt>
                <c:pt idx="225">
                  <c:v>5170.49</c:v>
                </c:pt>
                <c:pt idx="226">
                  <c:v>25019.99</c:v>
                </c:pt>
                <c:pt idx="227">
                  <c:v>5170.49</c:v>
                </c:pt>
                <c:pt idx="228">
                  <c:v>25019.99</c:v>
                </c:pt>
                <c:pt idx="229">
                  <c:v>5170.49</c:v>
                </c:pt>
                <c:pt idx="230">
                  <c:v>25019.99</c:v>
                </c:pt>
                <c:pt idx="231">
                  <c:v>5170.49</c:v>
                </c:pt>
                <c:pt idx="232">
                  <c:v>25019.99</c:v>
                </c:pt>
                <c:pt idx="233">
                  <c:v>5170.49</c:v>
                </c:pt>
                <c:pt idx="234">
                  <c:v>25019.99</c:v>
                </c:pt>
                <c:pt idx="235">
                  <c:v>5170.49</c:v>
                </c:pt>
                <c:pt idx="236">
                  <c:v>25019.99</c:v>
                </c:pt>
                <c:pt idx="237">
                  <c:v>5170.49</c:v>
                </c:pt>
                <c:pt idx="238">
                  <c:v>25019.99</c:v>
                </c:pt>
                <c:pt idx="239">
                  <c:v>5170.49</c:v>
                </c:pt>
                <c:pt idx="240">
                  <c:v>25019.99</c:v>
                </c:pt>
                <c:pt idx="241">
                  <c:v>5170.49</c:v>
                </c:pt>
                <c:pt idx="242">
                  <c:v>25019.99</c:v>
                </c:pt>
                <c:pt idx="243">
                  <c:v>5170.49</c:v>
                </c:pt>
                <c:pt idx="244">
                  <c:v>25019.99</c:v>
                </c:pt>
                <c:pt idx="245">
                  <c:v>5170.49</c:v>
                </c:pt>
                <c:pt idx="246">
                  <c:v>25019.99</c:v>
                </c:pt>
                <c:pt idx="247">
                  <c:v>5170.49</c:v>
                </c:pt>
                <c:pt idx="248">
                  <c:v>25019.99</c:v>
                </c:pt>
                <c:pt idx="249">
                  <c:v>5170.49</c:v>
                </c:pt>
                <c:pt idx="250">
                  <c:v>25019.99</c:v>
                </c:pt>
                <c:pt idx="251">
                  <c:v>5170.49</c:v>
                </c:pt>
                <c:pt idx="252">
                  <c:v>25019.99</c:v>
                </c:pt>
                <c:pt idx="253">
                  <c:v>5170.49</c:v>
                </c:pt>
                <c:pt idx="254">
                  <c:v>25019.99</c:v>
                </c:pt>
                <c:pt idx="255">
                  <c:v>5170.49</c:v>
                </c:pt>
                <c:pt idx="256">
                  <c:v>25019.99</c:v>
                </c:pt>
                <c:pt idx="257">
                  <c:v>5170.49</c:v>
                </c:pt>
                <c:pt idx="258">
                  <c:v>25019.99</c:v>
                </c:pt>
                <c:pt idx="259">
                  <c:v>5170.49</c:v>
                </c:pt>
                <c:pt idx="260">
                  <c:v>25019.99</c:v>
                </c:pt>
                <c:pt idx="261">
                  <c:v>5170.49</c:v>
                </c:pt>
                <c:pt idx="262">
                  <c:v>25019.99</c:v>
                </c:pt>
                <c:pt idx="263">
                  <c:v>5170.49</c:v>
                </c:pt>
                <c:pt idx="264">
                  <c:v>25019.99</c:v>
                </c:pt>
                <c:pt idx="265">
                  <c:v>5170.49</c:v>
                </c:pt>
                <c:pt idx="266">
                  <c:v>25019.99</c:v>
                </c:pt>
                <c:pt idx="267">
                  <c:v>5170.49</c:v>
                </c:pt>
                <c:pt idx="268">
                  <c:v>25019.99</c:v>
                </c:pt>
                <c:pt idx="269">
                  <c:v>5170.49</c:v>
                </c:pt>
                <c:pt idx="270">
                  <c:v>25019.99</c:v>
                </c:pt>
                <c:pt idx="271">
                  <c:v>5170.49</c:v>
                </c:pt>
                <c:pt idx="272">
                  <c:v>25019.99</c:v>
                </c:pt>
                <c:pt idx="273">
                  <c:v>5170.49</c:v>
                </c:pt>
                <c:pt idx="274">
                  <c:v>25019.99</c:v>
                </c:pt>
                <c:pt idx="275">
                  <c:v>5170.49</c:v>
                </c:pt>
                <c:pt idx="276">
                  <c:v>25019.99</c:v>
                </c:pt>
                <c:pt idx="277">
                  <c:v>5170.49</c:v>
                </c:pt>
                <c:pt idx="278">
                  <c:v>25019.99</c:v>
                </c:pt>
                <c:pt idx="279">
                  <c:v>5170.49</c:v>
                </c:pt>
                <c:pt idx="280">
                  <c:v>25019.99</c:v>
                </c:pt>
                <c:pt idx="281">
                  <c:v>5170.49</c:v>
                </c:pt>
                <c:pt idx="282">
                  <c:v>25019.99</c:v>
                </c:pt>
                <c:pt idx="283">
                  <c:v>5170.49</c:v>
                </c:pt>
                <c:pt idx="284">
                  <c:v>25019.99</c:v>
                </c:pt>
                <c:pt idx="285">
                  <c:v>5170.49</c:v>
                </c:pt>
                <c:pt idx="286">
                  <c:v>25019.99</c:v>
                </c:pt>
                <c:pt idx="287">
                  <c:v>5170.49</c:v>
                </c:pt>
                <c:pt idx="288">
                  <c:v>25019.99</c:v>
                </c:pt>
                <c:pt idx="289">
                  <c:v>5170.49</c:v>
                </c:pt>
                <c:pt idx="290">
                  <c:v>25019.99</c:v>
                </c:pt>
                <c:pt idx="291">
                  <c:v>5170.49</c:v>
                </c:pt>
                <c:pt idx="292">
                  <c:v>25019.99</c:v>
                </c:pt>
                <c:pt idx="293">
                  <c:v>5170.49</c:v>
                </c:pt>
                <c:pt idx="294">
                  <c:v>25019.99</c:v>
                </c:pt>
                <c:pt idx="295">
                  <c:v>5170.49</c:v>
                </c:pt>
                <c:pt idx="296">
                  <c:v>25019.99</c:v>
                </c:pt>
                <c:pt idx="297">
                  <c:v>5170.49</c:v>
                </c:pt>
                <c:pt idx="298">
                  <c:v>25019.99</c:v>
                </c:pt>
                <c:pt idx="299">
                  <c:v>5170.49</c:v>
                </c:pt>
                <c:pt idx="300">
                  <c:v>25019.99</c:v>
                </c:pt>
                <c:pt idx="301">
                  <c:v>5170.49</c:v>
                </c:pt>
                <c:pt idx="302">
                  <c:v>25019.99</c:v>
                </c:pt>
                <c:pt idx="303">
                  <c:v>5170.49</c:v>
                </c:pt>
                <c:pt idx="304">
                  <c:v>25019.99</c:v>
                </c:pt>
                <c:pt idx="305">
                  <c:v>5170.49</c:v>
                </c:pt>
                <c:pt idx="306">
                  <c:v>25019.99</c:v>
                </c:pt>
                <c:pt idx="307">
                  <c:v>5170.49</c:v>
                </c:pt>
                <c:pt idx="308">
                  <c:v>25019.99</c:v>
                </c:pt>
                <c:pt idx="309">
                  <c:v>5170.49</c:v>
                </c:pt>
                <c:pt idx="310">
                  <c:v>25019.99</c:v>
                </c:pt>
                <c:pt idx="311">
                  <c:v>5170.49</c:v>
                </c:pt>
                <c:pt idx="312">
                  <c:v>25019.99</c:v>
                </c:pt>
                <c:pt idx="313">
                  <c:v>5170.49</c:v>
                </c:pt>
                <c:pt idx="314">
                  <c:v>25019.99</c:v>
                </c:pt>
                <c:pt idx="315">
                  <c:v>5170.49</c:v>
                </c:pt>
                <c:pt idx="316">
                  <c:v>25019.99</c:v>
                </c:pt>
                <c:pt idx="317">
                  <c:v>5170.49</c:v>
                </c:pt>
                <c:pt idx="318">
                  <c:v>25019.99</c:v>
                </c:pt>
                <c:pt idx="319">
                  <c:v>5170.49</c:v>
                </c:pt>
                <c:pt idx="320">
                  <c:v>25019.99</c:v>
                </c:pt>
                <c:pt idx="321">
                  <c:v>5170.49</c:v>
                </c:pt>
                <c:pt idx="322">
                  <c:v>25019.99</c:v>
                </c:pt>
                <c:pt idx="323">
                  <c:v>5170.49</c:v>
                </c:pt>
                <c:pt idx="324">
                  <c:v>25019.99</c:v>
                </c:pt>
                <c:pt idx="325">
                  <c:v>5170.49</c:v>
                </c:pt>
                <c:pt idx="326">
                  <c:v>25019.99</c:v>
                </c:pt>
                <c:pt idx="327">
                  <c:v>5170.49</c:v>
                </c:pt>
                <c:pt idx="328">
                  <c:v>25019.99</c:v>
                </c:pt>
                <c:pt idx="329">
                  <c:v>5170.49</c:v>
                </c:pt>
                <c:pt idx="330">
                  <c:v>25019.99</c:v>
                </c:pt>
                <c:pt idx="331">
                  <c:v>5170.49</c:v>
                </c:pt>
                <c:pt idx="332">
                  <c:v>25019.99</c:v>
                </c:pt>
                <c:pt idx="333">
                  <c:v>5170.49</c:v>
                </c:pt>
                <c:pt idx="334">
                  <c:v>25019.99</c:v>
                </c:pt>
                <c:pt idx="335">
                  <c:v>5170.49</c:v>
                </c:pt>
                <c:pt idx="336">
                  <c:v>25019.99</c:v>
                </c:pt>
                <c:pt idx="337">
                  <c:v>5170.49</c:v>
                </c:pt>
                <c:pt idx="338">
                  <c:v>25019.99</c:v>
                </c:pt>
                <c:pt idx="339">
                  <c:v>5170.49</c:v>
                </c:pt>
                <c:pt idx="340">
                  <c:v>25019.99</c:v>
                </c:pt>
                <c:pt idx="341">
                  <c:v>5170.49</c:v>
                </c:pt>
                <c:pt idx="342">
                  <c:v>25019.99</c:v>
                </c:pt>
                <c:pt idx="343">
                  <c:v>5170.49</c:v>
                </c:pt>
                <c:pt idx="344">
                  <c:v>25019.99</c:v>
                </c:pt>
                <c:pt idx="345">
                  <c:v>5170.49</c:v>
                </c:pt>
                <c:pt idx="346">
                  <c:v>25019.99</c:v>
                </c:pt>
                <c:pt idx="347">
                  <c:v>5170.49</c:v>
                </c:pt>
                <c:pt idx="348">
                  <c:v>25019.99</c:v>
                </c:pt>
                <c:pt idx="349">
                  <c:v>5170.49</c:v>
                </c:pt>
                <c:pt idx="350">
                  <c:v>25019.99</c:v>
                </c:pt>
                <c:pt idx="351">
                  <c:v>5170.49</c:v>
                </c:pt>
                <c:pt idx="352">
                  <c:v>25019.99</c:v>
                </c:pt>
                <c:pt idx="353">
                  <c:v>5170.49</c:v>
                </c:pt>
                <c:pt idx="354">
                  <c:v>25019.99</c:v>
                </c:pt>
                <c:pt idx="355">
                  <c:v>5170.49</c:v>
                </c:pt>
                <c:pt idx="356">
                  <c:v>25019.99</c:v>
                </c:pt>
                <c:pt idx="357">
                  <c:v>5170.49</c:v>
                </c:pt>
                <c:pt idx="358">
                  <c:v>25019.99</c:v>
                </c:pt>
                <c:pt idx="359">
                  <c:v>5170.49</c:v>
                </c:pt>
                <c:pt idx="360">
                  <c:v>25019.99</c:v>
                </c:pt>
                <c:pt idx="361">
                  <c:v>5170.49</c:v>
                </c:pt>
                <c:pt idx="362">
                  <c:v>25019.99</c:v>
                </c:pt>
                <c:pt idx="363">
                  <c:v>5170.49</c:v>
                </c:pt>
                <c:pt idx="364">
                  <c:v>25019.99</c:v>
                </c:pt>
                <c:pt idx="365">
                  <c:v>5170.49</c:v>
                </c:pt>
                <c:pt idx="366">
                  <c:v>25019.99</c:v>
                </c:pt>
                <c:pt idx="367">
                  <c:v>5170.49</c:v>
                </c:pt>
                <c:pt idx="368">
                  <c:v>25019.99</c:v>
                </c:pt>
                <c:pt idx="369">
                  <c:v>5170.49</c:v>
                </c:pt>
                <c:pt idx="370">
                  <c:v>25019.99</c:v>
                </c:pt>
                <c:pt idx="371">
                  <c:v>5170.49</c:v>
                </c:pt>
                <c:pt idx="372">
                  <c:v>25019.99</c:v>
                </c:pt>
                <c:pt idx="373">
                  <c:v>5170.49</c:v>
                </c:pt>
                <c:pt idx="374">
                  <c:v>25019.99</c:v>
                </c:pt>
                <c:pt idx="375">
                  <c:v>5170.49</c:v>
                </c:pt>
                <c:pt idx="376">
                  <c:v>25019.99</c:v>
                </c:pt>
                <c:pt idx="377">
                  <c:v>5170.49</c:v>
                </c:pt>
                <c:pt idx="378">
                  <c:v>25019.99</c:v>
                </c:pt>
                <c:pt idx="379">
                  <c:v>5170.49</c:v>
                </c:pt>
                <c:pt idx="380">
                  <c:v>25019.99</c:v>
                </c:pt>
                <c:pt idx="381">
                  <c:v>5170.49</c:v>
                </c:pt>
                <c:pt idx="382">
                  <c:v>25019.99</c:v>
                </c:pt>
                <c:pt idx="383">
                  <c:v>5170.49</c:v>
                </c:pt>
                <c:pt idx="384">
                  <c:v>25019.99</c:v>
                </c:pt>
                <c:pt idx="385">
                  <c:v>5170.49</c:v>
                </c:pt>
                <c:pt idx="386">
                  <c:v>25019.99</c:v>
                </c:pt>
                <c:pt idx="387">
                  <c:v>5170.49</c:v>
                </c:pt>
                <c:pt idx="388">
                  <c:v>25019.99</c:v>
                </c:pt>
                <c:pt idx="389">
                  <c:v>5170.49</c:v>
                </c:pt>
                <c:pt idx="390">
                  <c:v>25019.99</c:v>
                </c:pt>
                <c:pt idx="391">
                  <c:v>5170.49</c:v>
                </c:pt>
                <c:pt idx="392">
                  <c:v>25019.99</c:v>
                </c:pt>
                <c:pt idx="393">
                  <c:v>5170.49</c:v>
                </c:pt>
                <c:pt idx="394">
                  <c:v>25019.99</c:v>
                </c:pt>
                <c:pt idx="395">
                  <c:v>5170.49</c:v>
                </c:pt>
                <c:pt idx="396">
                  <c:v>25019.99</c:v>
                </c:pt>
                <c:pt idx="397">
                  <c:v>5170.49</c:v>
                </c:pt>
                <c:pt idx="398">
                  <c:v>25019.99</c:v>
                </c:pt>
                <c:pt idx="399">
                  <c:v>5170.49</c:v>
                </c:pt>
                <c:pt idx="400">
                  <c:v>25019.99</c:v>
                </c:pt>
                <c:pt idx="401">
                  <c:v>5170.49</c:v>
                </c:pt>
                <c:pt idx="402">
                  <c:v>25019.99</c:v>
                </c:pt>
                <c:pt idx="403">
                  <c:v>5170.49</c:v>
                </c:pt>
                <c:pt idx="404">
                  <c:v>25019.99</c:v>
                </c:pt>
                <c:pt idx="405">
                  <c:v>5170.49</c:v>
                </c:pt>
                <c:pt idx="406">
                  <c:v>25019.99</c:v>
                </c:pt>
                <c:pt idx="407">
                  <c:v>5170.49</c:v>
                </c:pt>
                <c:pt idx="408">
                  <c:v>25019.99</c:v>
                </c:pt>
                <c:pt idx="409">
                  <c:v>5170.49</c:v>
                </c:pt>
                <c:pt idx="410">
                  <c:v>25019.99</c:v>
                </c:pt>
                <c:pt idx="411">
                  <c:v>5170.49</c:v>
                </c:pt>
                <c:pt idx="412">
                  <c:v>25019.99</c:v>
                </c:pt>
                <c:pt idx="413">
                  <c:v>5170.49</c:v>
                </c:pt>
                <c:pt idx="414">
                  <c:v>25019.99</c:v>
                </c:pt>
                <c:pt idx="415">
                  <c:v>5170.49</c:v>
                </c:pt>
                <c:pt idx="416">
                  <c:v>25019.99</c:v>
                </c:pt>
                <c:pt idx="417">
                  <c:v>5170.49</c:v>
                </c:pt>
                <c:pt idx="418">
                  <c:v>25019.99</c:v>
                </c:pt>
                <c:pt idx="419">
                  <c:v>5170.49</c:v>
                </c:pt>
                <c:pt idx="420">
                  <c:v>25019.99</c:v>
                </c:pt>
                <c:pt idx="421">
                  <c:v>5170.49</c:v>
                </c:pt>
                <c:pt idx="422">
                  <c:v>25019.99</c:v>
                </c:pt>
                <c:pt idx="423">
                  <c:v>5170.49</c:v>
                </c:pt>
                <c:pt idx="424">
                  <c:v>25019.99</c:v>
                </c:pt>
                <c:pt idx="425">
                  <c:v>5170.49</c:v>
                </c:pt>
                <c:pt idx="426">
                  <c:v>25019.99</c:v>
                </c:pt>
                <c:pt idx="427">
                  <c:v>5170.49</c:v>
                </c:pt>
                <c:pt idx="428">
                  <c:v>25019.99</c:v>
                </c:pt>
                <c:pt idx="429">
                  <c:v>5170.49</c:v>
                </c:pt>
                <c:pt idx="430">
                  <c:v>25019.99</c:v>
                </c:pt>
                <c:pt idx="431">
                  <c:v>5170.49</c:v>
                </c:pt>
                <c:pt idx="432">
                  <c:v>25019.99</c:v>
                </c:pt>
                <c:pt idx="433">
                  <c:v>5170.49</c:v>
                </c:pt>
                <c:pt idx="434">
                  <c:v>25019.99</c:v>
                </c:pt>
                <c:pt idx="435">
                  <c:v>5170.49</c:v>
                </c:pt>
                <c:pt idx="436">
                  <c:v>25019.99</c:v>
                </c:pt>
                <c:pt idx="437">
                  <c:v>5170.49</c:v>
                </c:pt>
                <c:pt idx="438">
                  <c:v>25019.99</c:v>
                </c:pt>
                <c:pt idx="439">
                  <c:v>5170.49</c:v>
                </c:pt>
                <c:pt idx="440">
                  <c:v>25019.99</c:v>
                </c:pt>
                <c:pt idx="441">
                  <c:v>5170.49</c:v>
                </c:pt>
                <c:pt idx="442">
                  <c:v>25019.99</c:v>
                </c:pt>
                <c:pt idx="443">
                  <c:v>5170.49</c:v>
                </c:pt>
                <c:pt idx="444">
                  <c:v>25019.99</c:v>
                </c:pt>
                <c:pt idx="445">
                  <c:v>5170.49</c:v>
                </c:pt>
                <c:pt idx="446">
                  <c:v>25019.99</c:v>
                </c:pt>
                <c:pt idx="447">
                  <c:v>5170.49</c:v>
                </c:pt>
                <c:pt idx="448">
                  <c:v>25019.99</c:v>
                </c:pt>
                <c:pt idx="449">
                  <c:v>5170.49</c:v>
                </c:pt>
                <c:pt idx="450">
                  <c:v>25019.99</c:v>
                </c:pt>
                <c:pt idx="451">
                  <c:v>5170.49</c:v>
                </c:pt>
                <c:pt idx="452">
                  <c:v>25019.99</c:v>
                </c:pt>
                <c:pt idx="453">
                  <c:v>5170.49</c:v>
                </c:pt>
                <c:pt idx="454">
                  <c:v>25019.99</c:v>
                </c:pt>
                <c:pt idx="455">
                  <c:v>5170.49</c:v>
                </c:pt>
                <c:pt idx="456">
                  <c:v>25019.99</c:v>
                </c:pt>
                <c:pt idx="457">
                  <c:v>5170.49</c:v>
                </c:pt>
                <c:pt idx="458">
                  <c:v>25019.99</c:v>
                </c:pt>
                <c:pt idx="459">
                  <c:v>5170.49</c:v>
                </c:pt>
                <c:pt idx="460">
                  <c:v>25019.99</c:v>
                </c:pt>
                <c:pt idx="461">
                  <c:v>5170.49</c:v>
                </c:pt>
                <c:pt idx="462">
                  <c:v>25019.99</c:v>
                </c:pt>
                <c:pt idx="463">
                  <c:v>5170.49</c:v>
                </c:pt>
                <c:pt idx="464">
                  <c:v>25019.99</c:v>
                </c:pt>
                <c:pt idx="465">
                  <c:v>5170.49</c:v>
                </c:pt>
                <c:pt idx="466">
                  <c:v>25019.99</c:v>
                </c:pt>
                <c:pt idx="467">
                  <c:v>5170.49</c:v>
                </c:pt>
                <c:pt idx="468">
                  <c:v>25019.99</c:v>
                </c:pt>
                <c:pt idx="469">
                  <c:v>5170.49</c:v>
                </c:pt>
                <c:pt idx="470">
                  <c:v>25019.99</c:v>
                </c:pt>
                <c:pt idx="471">
                  <c:v>5170.49</c:v>
                </c:pt>
                <c:pt idx="472">
                  <c:v>25019.99</c:v>
                </c:pt>
                <c:pt idx="473">
                  <c:v>5170.49</c:v>
                </c:pt>
                <c:pt idx="474">
                  <c:v>25019.99</c:v>
                </c:pt>
                <c:pt idx="475">
                  <c:v>5170.49</c:v>
                </c:pt>
                <c:pt idx="476">
                  <c:v>25019.99</c:v>
                </c:pt>
                <c:pt idx="477">
                  <c:v>5170.49</c:v>
                </c:pt>
                <c:pt idx="478">
                  <c:v>25019.99</c:v>
                </c:pt>
                <c:pt idx="479">
                  <c:v>5170.49</c:v>
                </c:pt>
                <c:pt idx="480">
                  <c:v>25019.99</c:v>
                </c:pt>
                <c:pt idx="481">
                  <c:v>5170.49</c:v>
                </c:pt>
                <c:pt idx="482">
                  <c:v>25019.99</c:v>
                </c:pt>
                <c:pt idx="483">
                  <c:v>5170.49</c:v>
                </c:pt>
                <c:pt idx="484">
                  <c:v>25019.99</c:v>
                </c:pt>
                <c:pt idx="485">
                  <c:v>5170.49</c:v>
                </c:pt>
                <c:pt idx="486">
                  <c:v>25019.99</c:v>
                </c:pt>
                <c:pt idx="487">
                  <c:v>5170.49</c:v>
                </c:pt>
                <c:pt idx="488">
                  <c:v>25019.99</c:v>
                </c:pt>
                <c:pt idx="489">
                  <c:v>5170.49</c:v>
                </c:pt>
                <c:pt idx="490">
                  <c:v>25019.99</c:v>
                </c:pt>
                <c:pt idx="491">
                  <c:v>5170.49</c:v>
                </c:pt>
                <c:pt idx="492">
                  <c:v>25019.99</c:v>
                </c:pt>
                <c:pt idx="493">
                  <c:v>5170.49</c:v>
                </c:pt>
                <c:pt idx="494">
                  <c:v>25019.99</c:v>
                </c:pt>
                <c:pt idx="495">
                  <c:v>5170.49</c:v>
                </c:pt>
                <c:pt idx="496">
                  <c:v>25019.99</c:v>
                </c:pt>
                <c:pt idx="497">
                  <c:v>5170.49</c:v>
                </c:pt>
                <c:pt idx="498">
                  <c:v>25019.99</c:v>
                </c:pt>
                <c:pt idx="499">
                  <c:v>5170.49</c:v>
                </c:pt>
                <c:pt idx="500">
                  <c:v>25019.99</c:v>
                </c:pt>
                <c:pt idx="501">
                  <c:v>5170.49</c:v>
                </c:pt>
                <c:pt idx="502">
                  <c:v>25019.99</c:v>
                </c:pt>
                <c:pt idx="503">
                  <c:v>5170.49</c:v>
                </c:pt>
                <c:pt idx="504">
                  <c:v>25019.99</c:v>
                </c:pt>
                <c:pt idx="505">
                  <c:v>5170.49</c:v>
                </c:pt>
                <c:pt idx="506">
                  <c:v>25019.99</c:v>
                </c:pt>
                <c:pt idx="507">
                  <c:v>5170.49</c:v>
                </c:pt>
                <c:pt idx="508">
                  <c:v>25019.99</c:v>
                </c:pt>
                <c:pt idx="509">
                  <c:v>5170.49</c:v>
                </c:pt>
                <c:pt idx="510">
                  <c:v>25019.99</c:v>
                </c:pt>
                <c:pt idx="511">
                  <c:v>5170.49</c:v>
                </c:pt>
                <c:pt idx="512">
                  <c:v>25019.99</c:v>
                </c:pt>
                <c:pt idx="513">
                  <c:v>5170.49</c:v>
                </c:pt>
                <c:pt idx="514">
                  <c:v>25019.99</c:v>
                </c:pt>
                <c:pt idx="515">
                  <c:v>5170.49</c:v>
                </c:pt>
                <c:pt idx="516">
                  <c:v>25019.99</c:v>
                </c:pt>
                <c:pt idx="517">
                  <c:v>5170.49</c:v>
                </c:pt>
                <c:pt idx="518">
                  <c:v>25019.99</c:v>
                </c:pt>
                <c:pt idx="519">
                  <c:v>5170.49</c:v>
                </c:pt>
                <c:pt idx="520">
                  <c:v>25019.99</c:v>
                </c:pt>
                <c:pt idx="521">
                  <c:v>5170.49</c:v>
                </c:pt>
                <c:pt idx="522">
                  <c:v>25019.99</c:v>
                </c:pt>
                <c:pt idx="523">
                  <c:v>5170.49</c:v>
                </c:pt>
                <c:pt idx="524">
                  <c:v>25019.99</c:v>
                </c:pt>
                <c:pt idx="525">
                  <c:v>5170.49</c:v>
                </c:pt>
                <c:pt idx="526">
                  <c:v>25019.99</c:v>
                </c:pt>
                <c:pt idx="527">
                  <c:v>5170.49</c:v>
                </c:pt>
                <c:pt idx="528">
                  <c:v>25019.99</c:v>
                </c:pt>
                <c:pt idx="529">
                  <c:v>5170.49</c:v>
                </c:pt>
                <c:pt idx="530">
                  <c:v>25019.99</c:v>
                </c:pt>
                <c:pt idx="531">
                  <c:v>5170.49</c:v>
                </c:pt>
                <c:pt idx="532">
                  <c:v>25019.99</c:v>
                </c:pt>
                <c:pt idx="533">
                  <c:v>5170.49</c:v>
                </c:pt>
                <c:pt idx="534">
                  <c:v>25019.99</c:v>
                </c:pt>
                <c:pt idx="535">
                  <c:v>5170.49</c:v>
                </c:pt>
                <c:pt idx="536">
                  <c:v>25019.99</c:v>
                </c:pt>
                <c:pt idx="537">
                  <c:v>5170.49</c:v>
                </c:pt>
                <c:pt idx="538">
                  <c:v>25019.99</c:v>
                </c:pt>
                <c:pt idx="539">
                  <c:v>5170.49</c:v>
                </c:pt>
                <c:pt idx="540">
                  <c:v>25019.99</c:v>
                </c:pt>
                <c:pt idx="541">
                  <c:v>5170.49</c:v>
                </c:pt>
                <c:pt idx="542">
                  <c:v>25019.99</c:v>
                </c:pt>
                <c:pt idx="543">
                  <c:v>5170.49</c:v>
                </c:pt>
                <c:pt idx="544">
                  <c:v>25019.99</c:v>
                </c:pt>
                <c:pt idx="545">
                  <c:v>5170.49</c:v>
                </c:pt>
                <c:pt idx="546">
                  <c:v>25019.99</c:v>
                </c:pt>
                <c:pt idx="547">
                  <c:v>5170.49</c:v>
                </c:pt>
                <c:pt idx="548">
                  <c:v>25019.99</c:v>
                </c:pt>
                <c:pt idx="549">
                  <c:v>5170.49</c:v>
                </c:pt>
                <c:pt idx="550">
                  <c:v>25019.99</c:v>
                </c:pt>
                <c:pt idx="551">
                  <c:v>5170.49</c:v>
                </c:pt>
                <c:pt idx="552">
                  <c:v>25019.99</c:v>
                </c:pt>
                <c:pt idx="553">
                  <c:v>5170.49</c:v>
                </c:pt>
                <c:pt idx="554">
                  <c:v>25019.99</c:v>
                </c:pt>
                <c:pt idx="555">
                  <c:v>5170.49</c:v>
                </c:pt>
                <c:pt idx="556">
                  <c:v>25019.99</c:v>
                </c:pt>
                <c:pt idx="557">
                  <c:v>5170.49</c:v>
                </c:pt>
                <c:pt idx="558">
                  <c:v>25019.99</c:v>
                </c:pt>
                <c:pt idx="559">
                  <c:v>5170.49</c:v>
                </c:pt>
                <c:pt idx="560">
                  <c:v>25019.99</c:v>
                </c:pt>
                <c:pt idx="561">
                  <c:v>5170.49</c:v>
                </c:pt>
                <c:pt idx="562">
                  <c:v>25019.99</c:v>
                </c:pt>
                <c:pt idx="563">
                  <c:v>5170.49</c:v>
                </c:pt>
                <c:pt idx="564">
                  <c:v>25019.99</c:v>
                </c:pt>
                <c:pt idx="565">
                  <c:v>5170.49</c:v>
                </c:pt>
                <c:pt idx="566">
                  <c:v>25019.99</c:v>
                </c:pt>
                <c:pt idx="567">
                  <c:v>5170.49</c:v>
                </c:pt>
                <c:pt idx="568">
                  <c:v>25019.99</c:v>
                </c:pt>
                <c:pt idx="569">
                  <c:v>5170.49</c:v>
                </c:pt>
                <c:pt idx="570">
                  <c:v>25019.99</c:v>
                </c:pt>
                <c:pt idx="571">
                  <c:v>5170.49</c:v>
                </c:pt>
                <c:pt idx="572">
                  <c:v>25019.99</c:v>
                </c:pt>
                <c:pt idx="573">
                  <c:v>5170.49</c:v>
                </c:pt>
                <c:pt idx="574">
                  <c:v>25019.99</c:v>
                </c:pt>
                <c:pt idx="575">
                  <c:v>5170.49</c:v>
                </c:pt>
                <c:pt idx="576">
                  <c:v>25019.99</c:v>
                </c:pt>
                <c:pt idx="577">
                  <c:v>5170.49</c:v>
                </c:pt>
                <c:pt idx="578">
                  <c:v>25019.99</c:v>
                </c:pt>
                <c:pt idx="579">
                  <c:v>5170.49</c:v>
                </c:pt>
                <c:pt idx="580">
                  <c:v>25019.99</c:v>
                </c:pt>
                <c:pt idx="581">
                  <c:v>5170.49</c:v>
                </c:pt>
                <c:pt idx="582">
                  <c:v>25019.99</c:v>
                </c:pt>
                <c:pt idx="583">
                  <c:v>5170.49</c:v>
                </c:pt>
                <c:pt idx="584">
                  <c:v>25019.99</c:v>
                </c:pt>
                <c:pt idx="585">
                  <c:v>5170.49</c:v>
                </c:pt>
                <c:pt idx="586">
                  <c:v>25019.99</c:v>
                </c:pt>
                <c:pt idx="587">
                  <c:v>5170.49</c:v>
                </c:pt>
                <c:pt idx="588">
                  <c:v>25019.99</c:v>
                </c:pt>
                <c:pt idx="589">
                  <c:v>5170.49</c:v>
                </c:pt>
                <c:pt idx="590">
                  <c:v>25019.99</c:v>
                </c:pt>
                <c:pt idx="591">
                  <c:v>5170.49</c:v>
                </c:pt>
                <c:pt idx="592">
                  <c:v>25019.99</c:v>
                </c:pt>
                <c:pt idx="593">
                  <c:v>5170.49</c:v>
                </c:pt>
                <c:pt idx="594">
                  <c:v>25019.99</c:v>
                </c:pt>
                <c:pt idx="595">
                  <c:v>5170.49</c:v>
                </c:pt>
                <c:pt idx="596">
                  <c:v>25019.99</c:v>
                </c:pt>
                <c:pt idx="597">
                  <c:v>5170.49</c:v>
                </c:pt>
                <c:pt idx="598">
                  <c:v>25019.99</c:v>
                </c:pt>
                <c:pt idx="599">
                  <c:v>5170.49</c:v>
                </c:pt>
                <c:pt idx="600">
                  <c:v>25019.99</c:v>
                </c:pt>
                <c:pt idx="601">
                  <c:v>5170.49</c:v>
                </c:pt>
                <c:pt idx="602">
                  <c:v>25019.99</c:v>
                </c:pt>
                <c:pt idx="603">
                  <c:v>5170.49</c:v>
                </c:pt>
                <c:pt idx="604">
                  <c:v>25019.99</c:v>
                </c:pt>
                <c:pt idx="605">
                  <c:v>5170.49</c:v>
                </c:pt>
                <c:pt idx="606">
                  <c:v>25019.99</c:v>
                </c:pt>
                <c:pt idx="607">
                  <c:v>5170.49</c:v>
                </c:pt>
                <c:pt idx="608">
                  <c:v>25019.99</c:v>
                </c:pt>
                <c:pt idx="609">
                  <c:v>5170.49</c:v>
                </c:pt>
                <c:pt idx="610">
                  <c:v>25019.99</c:v>
                </c:pt>
                <c:pt idx="611">
                  <c:v>5170.49</c:v>
                </c:pt>
                <c:pt idx="612">
                  <c:v>25019.99</c:v>
                </c:pt>
                <c:pt idx="613">
                  <c:v>5170.49</c:v>
                </c:pt>
                <c:pt idx="614">
                  <c:v>25019.99</c:v>
                </c:pt>
                <c:pt idx="615">
                  <c:v>5170.49</c:v>
                </c:pt>
                <c:pt idx="616">
                  <c:v>25019.99</c:v>
                </c:pt>
                <c:pt idx="617">
                  <c:v>5170.49</c:v>
                </c:pt>
                <c:pt idx="618">
                  <c:v>25019.99</c:v>
                </c:pt>
                <c:pt idx="619">
                  <c:v>5170.49</c:v>
                </c:pt>
                <c:pt idx="620">
                  <c:v>25019.99</c:v>
                </c:pt>
                <c:pt idx="621">
                  <c:v>5170.49</c:v>
                </c:pt>
                <c:pt idx="622">
                  <c:v>25019.99</c:v>
                </c:pt>
                <c:pt idx="623">
                  <c:v>5170.49</c:v>
                </c:pt>
                <c:pt idx="624">
                  <c:v>25019.99</c:v>
                </c:pt>
                <c:pt idx="625">
                  <c:v>5170.49</c:v>
                </c:pt>
                <c:pt idx="626">
                  <c:v>25019.99</c:v>
                </c:pt>
                <c:pt idx="627">
                  <c:v>5170.49</c:v>
                </c:pt>
                <c:pt idx="628">
                  <c:v>25019.99</c:v>
                </c:pt>
                <c:pt idx="629">
                  <c:v>5170.49</c:v>
                </c:pt>
                <c:pt idx="630">
                  <c:v>25019.99</c:v>
                </c:pt>
                <c:pt idx="631">
                  <c:v>5170.49</c:v>
                </c:pt>
                <c:pt idx="632">
                  <c:v>25019.99</c:v>
                </c:pt>
                <c:pt idx="633">
                  <c:v>5170.49</c:v>
                </c:pt>
                <c:pt idx="634">
                  <c:v>25019.99</c:v>
                </c:pt>
                <c:pt idx="635">
                  <c:v>5170.49</c:v>
                </c:pt>
                <c:pt idx="636">
                  <c:v>25019.99</c:v>
                </c:pt>
                <c:pt idx="637">
                  <c:v>5170.49</c:v>
                </c:pt>
                <c:pt idx="638">
                  <c:v>25019.99</c:v>
                </c:pt>
                <c:pt idx="639">
                  <c:v>5170.49</c:v>
                </c:pt>
                <c:pt idx="640">
                  <c:v>25019.99</c:v>
                </c:pt>
                <c:pt idx="641">
                  <c:v>5170.49</c:v>
                </c:pt>
                <c:pt idx="642">
                  <c:v>25019.99</c:v>
                </c:pt>
                <c:pt idx="643">
                  <c:v>5170.49</c:v>
                </c:pt>
                <c:pt idx="644">
                  <c:v>25019.99</c:v>
                </c:pt>
                <c:pt idx="645">
                  <c:v>5170.49</c:v>
                </c:pt>
                <c:pt idx="646">
                  <c:v>25019.99</c:v>
                </c:pt>
                <c:pt idx="647">
                  <c:v>5170.49</c:v>
                </c:pt>
                <c:pt idx="648">
                  <c:v>25019.99</c:v>
                </c:pt>
                <c:pt idx="649">
                  <c:v>5170.49</c:v>
                </c:pt>
                <c:pt idx="650">
                  <c:v>25019.99</c:v>
                </c:pt>
                <c:pt idx="651">
                  <c:v>5170.49</c:v>
                </c:pt>
                <c:pt idx="652">
                  <c:v>25019.99</c:v>
                </c:pt>
                <c:pt idx="653">
                  <c:v>5170.49</c:v>
                </c:pt>
                <c:pt idx="654">
                  <c:v>25019.99</c:v>
                </c:pt>
                <c:pt idx="655">
                  <c:v>5170.49</c:v>
                </c:pt>
                <c:pt idx="656">
                  <c:v>25019.99</c:v>
                </c:pt>
                <c:pt idx="657">
                  <c:v>5170.49</c:v>
                </c:pt>
                <c:pt idx="658">
                  <c:v>25019.99</c:v>
                </c:pt>
                <c:pt idx="659">
                  <c:v>5170.49</c:v>
                </c:pt>
                <c:pt idx="660">
                  <c:v>25019.99</c:v>
                </c:pt>
                <c:pt idx="661">
                  <c:v>5170.49</c:v>
                </c:pt>
                <c:pt idx="662">
                  <c:v>25019.99</c:v>
                </c:pt>
                <c:pt idx="663">
                  <c:v>5170.49</c:v>
                </c:pt>
                <c:pt idx="664">
                  <c:v>25019.99</c:v>
                </c:pt>
                <c:pt idx="665">
                  <c:v>5170.49</c:v>
                </c:pt>
                <c:pt idx="666">
                  <c:v>25019.99</c:v>
                </c:pt>
                <c:pt idx="667">
                  <c:v>5170.49</c:v>
                </c:pt>
                <c:pt idx="668">
                  <c:v>25019.99</c:v>
                </c:pt>
                <c:pt idx="669">
                  <c:v>5170.49</c:v>
                </c:pt>
                <c:pt idx="670">
                  <c:v>25019.99</c:v>
                </c:pt>
                <c:pt idx="671">
                  <c:v>5170.49</c:v>
                </c:pt>
                <c:pt idx="672">
                  <c:v>25019.99</c:v>
                </c:pt>
                <c:pt idx="673">
                  <c:v>5170.49</c:v>
                </c:pt>
                <c:pt idx="674">
                  <c:v>25019.99</c:v>
                </c:pt>
                <c:pt idx="675">
                  <c:v>5170.49</c:v>
                </c:pt>
                <c:pt idx="676">
                  <c:v>25019.99</c:v>
                </c:pt>
                <c:pt idx="677">
                  <c:v>5170.49</c:v>
                </c:pt>
                <c:pt idx="678">
                  <c:v>25019.99</c:v>
                </c:pt>
                <c:pt idx="679">
                  <c:v>5170.49</c:v>
                </c:pt>
                <c:pt idx="680">
                  <c:v>25019.99</c:v>
                </c:pt>
                <c:pt idx="681">
                  <c:v>5170.49</c:v>
                </c:pt>
                <c:pt idx="682">
                  <c:v>25019.99</c:v>
                </c:pt>
                <c:pt idx="683">
                  <c:v>5170.49</c:v>
                </c:pt>
                <c:pt idx="684">
                  <c:v>25019.99</c:v>
                </c:pt>
                <c:pt idx="685">
                  <c:v>5170.49</c:v>
                </c:pt>
                <c:pt idx="686">
                  <c:v>25019.99</c:v>
                </c:pt>
                <c:pt idx="687">
                  <c:v>5170.49</c:v>
                </c:pt>
                <c:pt idx="688">
                  <c:v>25019.99</c:v>
                </c:pt>
                <c:pt idx="689">
                  <c:v>5170.49</c:v>
                </c:pt>
                <c:pt idx="690">
                  <c:v>25019.99</c:v>
                </c:pt>
                <c:pt idx="691">
                  <c:v>5170.49</c:v>
                </c:pt>
                <c:pt idx="692">
                  <c:v>25019.99</c:v>
                </c:pt>
                <c:pt idx="693">
                  <c:v>5170.49</c:v>
                </c:pt>
                <c:pt idx="694">
                  <c:v>25019.99</c:v>
                </c:pt>
                <c:pt idx="695">
                  <c:v>5170.49</c:v>
                </c:pt>
                <c:pt idx="696">
                  <c:v>25019.99</c:v>
                </c:pt>
                <c:pt idx="697">
                  <c:v>5170.49</c:v>
                </c:pt>
                <c:pt idx="698">
                  <c:v>25019.99</c:v>
                </c:pt>
                <c:pt idx="699">
                  <c:v>5170.49</c:v>
                </c:pt>
              </c:numCache>
            </c:numRef>
          </c:yVal>
          <c:smooth val="0"/>
          <c:extLst>
            <c:ext xmlns:c16="http://schemas.microsoft.com/office/drawing/2014/chart" uri="{C3380CC4-5D6E-409C-BE32-E72D297353CC}">
              <c16:uniqueId val="{00000003-AFF8-40BA-9976-F6D6C63D9A0E}"/>
            </c:ext>
          </c:extLst>
        </c:ser>
        <c:ser>
          <c:idx val="3"/>
          <c:order val="3"/>
          <c:tx>
            <c:v/>
          </c:tx>
          <c:spPr>
            <a:ln w="6350">
              <a:solidFill>
                <a:srgbClr val="000000"/>
              </a:solidFill>
              <a:prstDash val="solid"/>
            </a:ln>
            <a:effectLst/>
          </c:spPr>
          <c:marker>
            <c:symbol val="none"/>
          </c:marker>
          <c:xVal>
            <c:numLit>
              <c:formatCode>General</c:formatCode>
              <c:ptCount val="23"/>
              <c:pt idx="0">
                <c:v>0.9</c:v>
              </c:pt>
              <c:pt idx="1">
                <c:v>1.1000000000000001</c:v>
              </c:pt>
              <c:pt idx="2">
                <c:v>1</c:v>
              </c:pt>
              <c:pt idx="3">
                <c:v>1</c:v>
              </c:pt>
              <c:pt idx="4">
                <c:v>0.75</c:v>
              </c:pt>
              <c:pt idx="5">
                <c:v>1.25</c:v>
              </c:pt>
              <c:pt idx="6">
                <c:v>1.25</c:v>
              </c:pt>
              <c:pt idx="7">
                <c:v>1.25</c:v>
              </c:pt>
              <c:pt idx="8">
                <c:v>1.25</c:v>
              </c:pt>
              <c:pt idx="9">
                <c:v>1.25</c:v>
              </c:pt>
              <c:pt idx="10">
                <c:v>1</c:v>
              </c:pt>
              <c:pt idx="11">
                <c:v>1</c:v>
              </c:pt>
              <c:pt idx="12">
                <c:v>1.1000000000000001</c:v>
              </c:pt>
              <c:pt idx="13">
                <c:v>0.9</c:v>
              </c:pt>
              <c:pt idx="14">
                <c:v>1</c:v>
              </c:pt>
              <c:pt idx="15">
                <c:v>1</c:v>
              </c:pt>
              <c:pt idx="16">
                <c:v>0.75</c:v>
              </c:pt>
              <c:pt idx="17">
                <c:v>0.75</c:v>
              </c:pt>
              <c:pt idx="18">
                <c:v>0.75</c:v>
              </c:pt>
              <c:pt idx="19">
                <c:v>1.25</c:v>
              </c:pt>
              <c:pt idx="20">
                <c:v>0.75</c:v>
              </c:pt>
              <c:pt idx="21">
                <c:v>0.75</c:v>
              </c:pt>
              <c:pt idx="22">
                <c:v>0.75</c:v>
              </c:pt>
            </c:numLit>
          </c:xVal>
          <c:yVal>
            <c:numLit>
              <c:formatCode>General</c:formatCode>
              <c:ptCount val="23"/>
              <c:pt idx="0">
                <c:v>53300</c:v>
              </c:pt>
              <c:pt idx="1">
                <c:v>53300</c:v>
              </c:pt>
              <c:pt idx="2">
                <c:v>53300</c:v>
              </c:pt>
              <c:pt idx="3">
                <c:v>25019.99</c:v>
              </c:pt>
              <c:pt idx="4">
                <c:v>25019.99</c:v>
              </c:pt>
              <c:pt idx="5">
                <c:v>25019.99</c:v>
              </c:pt>
              <c:pt idx="6">
                <c:v>25019.99</c:v>
              </c:pt>
              <c:pt idx="7">
                <c:v>7651.14</c:v>
              </c:pt>
              <c:pt idx="8">
                <c:v>5170.49</c:v>
              </c:pt>
              <c:pt idx="9">
                <c:v>5170.49</c:v>
              </c:pt>
              <c:pt idx="10">
                <c:v>5170.49</c:v>
              </c:pt>
              <c:pt idx="11">
                <c:v>1148</c:v>
              </c:pt>
              <c:pt idx="12">
                <c:v>1148</c:v>
              </c:pt>
              <c:pt idx="13">
                <c:v>1148</c:v>
              </c:pt>
              <c:pt idx="14">
                <c:v>1148</c:v>
              </c:pt>
              <c:pt idx="15">
                <c:v>5170.49</c:v>
              </c:pt>
              <c:pt idx="16">
                <c:v>5170.49</c:v>
              </c:pt>
              <c:pt idx="17">
                <c:v>5170.49</c:v>
              </c:pt>
              <c:pt idx="18">
                <c:v>7651.14</c:v>
              </c:pt>
              <c:pt idx="19">
                <c:v>7651.14</c:v>
              </c:pt>
              <c:pt idx="20">
                <c:v>7651.14</c:v>
              </c:pt>
              <c:pt idx="21">
                <c:v>25019.99</c:v>
              </c:pt>
              <c:pt idx="22">
                <c:v>25019.99</c:v>
              </c:pt>
            </c:numLit>
          </c:yVal>
          <c:smooth val="0"/>
          <c:extLst>
            <c:ext xmlns:c16="http://schemas.microsoft.com/office/drawing/2014/chart" uri="{C3380CC4-5D6E-409C-BE32-E72D297353CC}">
              <c16:uniqueId val="{00000004-AFF8-40BA-9976-F6D6C63D9A0E}"/>
            </c:ext>
          </c:extLst>
        </c:ser>
        <c:dLbls>
          <c:showLegendKey val="0"/>
          <c:showVal val="0"/>
          <c:showCatName val="0"/>
          <c:showSerName val="0"/>
          <c:showPercent val="0"/>
          <c:showBubbleSize val="0"/>
        </c:dLbls>
        <c:axId val="33094624"/>
        <c:axId val="2034843296"/>
      </c:scatterChart>
      <c:valAx>
        <c:axId val="33094624"/>
        <c:scaling>
          <c:orientation val="minMax"/>
          <c:max val="2"/>
          <c:min val="0"/>
        </c:scaling>
        <c:delete val="0"/>
        <c:axPos val="b"/>
        <c:numFmt formatCode="General" sourceLinked="0"/>
        <c:majorTickMark val="none"/>
        <c:minorTickMark val="none"/>
        <c:tickLblPos val="none"/>
        <c:spPr>
          <a:ln w="6350">
            <a:noFill/>
          </a:ln>
        </c:spPr>
        <c:txPr>
          <a:bodyPr/>
          <a:lstStyle/>
          <a:p>
            <a:pPr>
              <a:defRPr sz="700"/>
            </a:pPr>
            <a:endParaRPr lang="en-US"/>
          </a:p>
        </c:txPr>
        <c:crossAx val="2034843296"/>
        <c:crosses val="autoZero"/>
        <c:crossBetween val="midCat"/>
      </c:valAx>
      <c:valAx>
        <c:axId val="2034843296"/>
        <c:scaling>
          <c:orientation val="minMax"/>
          <c:max val="90000"/>
          <c:min val="0"/>
        </c:scaling>
        <c:delete val="0"/>
        <c:axPos val="l"/>
        <c:title>
          <c:tx>
            <c:rich>
              <a:bodyPr/>
              <a:lstStyle/>
              <a:p>
                <a:pPr>
                  <a:defRPr sz="800" b="0">
                    <a:latin typeface="Arial"/>
                    <a:ea typeface="Arial"/>
                    <a:cs typeface="Arial"/>
                  </a:defRPr>
                </a:pPr>
                <a:r>
                  <a:rPr lang="en-US"/>
                  <a:t>3778.54</a:t>
                </a:r>
              </a:p>
            </c:rich>
          </c:tx>
          <c:overlay val="0"/>
        </c:title>
        <c:numFmt formatCode="General" sourceLinked="0"/>
        <c:majorTickMark val="cross"/>
        <c:minorTickMark val="none"/>
        <c:tickLblPos val="nextTo"/>
        <c:txPr>
          <a:bodyPr/>
          <a:lstStyle/>
          <a:p>
            <a:pPr>
              <a:defRPr sz="700"/>
            </a:pPr>
            <a:endParaRPr lang="en-US"/>
          </a:p>
        </c:txPr>
        <c:crossAx val="33094624"/>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2-B44F-4F52-B31C-ADF0FE685C7A}"/>
              </c:ext>
            </c:extLst>
          </c:dPt>
          <c:dPt>
            <c:idx val="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3-B44F-4F52-B31C-ADF0FE685C7A}"/>
              </c:ext>
            </c:extLst>
          </c:dPt>
          <c:dPt>
            <c:idx val="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4-B44F-4F52-B31C-ADF0FE685C7A}"/>
              </c:ext>
            </c:extLst>
          </c:dPt>
          <c:dPt>
            <c:idx val="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5-B44F-4F52-B31C-ADF0FE685C7A}"/>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B44F-4F52-B31C-ADF0FE685C7A}"/>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B44F-4F52-B31C-ADF0FE685C7A}"/>
              </c:ext>
            </c:extLst>
          </c:dPt>
          <c:dPt>
            <c:idx val="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8-B44F-4F52-B31C-ADF0FE685C7A}"/>
              </c:ext>
            </c:extLst>
          </c:dPt>
          <c:dPt>
            <c:idx val="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9-B44F-4F52-B31C-ADF0FE685C7A}"/>
              </c:ext>
            </c:extLst>
          </c:dPt>
          <c:dPt>
            <c:idx val="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A-B44F-4F52-B31C-ADF0FE685C7A}"/>
              </c:ext>
            </c:extLst>
          </c:dPt>
          <c:dPt>
            <c:idx val="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B-B44F-4F52-B31C-ADF0FE685C7A}"/>
              </c:ext>
            </c:extLst>
          </c:dPt>
          <c:dPt>
            <c:idx val="1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C-B44F-4F52-B31C-ADF0FE685C7A}"/>
              </c:ext>
            </c:extLst>
          </c:dPt>
          <c:dPt>
            <c:idx val="1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D-B44F-4F52-B31C-ADF0FE685C7A}"/>
              </c:ext>
            </c:extLst>
          </c:dPt>
          <c:dPt>
            <c:idx val="1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E-B44F-4F52-B31C-ADF0FE685C7A}"/>
              </c:ext>
            </c:extLst>
          </c:dPt>
          <c:dPt>
            <c:idx val="1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F-B44F-4F52-B31C-ADF0FE685C7A}"/>
              </c:ext>
            </c:extLst>
          </c:dPt>
          <c:dPt>
            <c:idx val="1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0-B44F-4F52-B31C-ADF0FE685C7A}"/>
              </c:ext>
            </c:extLst>
          </c:dPt>
          <c:dPt>
            <c:idx val="1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1-B44F-4F52-B31C-ADF0FE685C7A}"/>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B44F-4F52-B31C-ADF0FE685C7A}"/>
              </c:ext>
            </c:extLst>
          </c:dPt>
          <c:dPt>
            <c:idx val="1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3-B44F-4F52-B31C-ADF0FE685C7A}"/>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B44F-4F52-B31C-ADF0FE685C7A}"/>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B44F-4F52-B31C-ADF0FE685C7A}"/>
              </c:ext>
            </c:extLst>
          </c:dPt>
          <c:dPt>
            <c:idx val="2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6-B44F-4F52-B31C-ADF0FE685C7A}"/>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B44F-4F52-B31C-ADF0FE685C7A}"/>
              </c:ext>
            </c:extLst>
          </c:dPt>
          <c:dPt>
            <c:idx val="2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8-B44F-4F52-B31C-ADF0FE685C7A}"/>
              </c:ext>
            </c:extLst>
          </c:dPt>
          <c:dPt>
            <c:idx val="2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9-B44F-4F52-B31C-ADF0FE685C7A}"/>
              </c:ext>
            </c:extLst>
          </c:dPt>
          <c:dPt>
            <c:idx val="2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A-B44F-4F52-B31C-ADF0FE685C7A}"/>
              </c:ext>
            </c:extLst>
          </c:dPt>
          <c:dPt>
            <c:idx val="2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B-B44F-4F52-B31C-ADF0FE685C7A}"/>
              </c:ext>
            </c:extLst>
          </c:dPt>
          <c:dPt>
            <c:idx val="2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C-B44F-4F52-B31C-ADF0FE685C7A}"/>
              </c:ext>
            </c:extLst>
          </c:dPt>
          <c:dPt>
            <c:idx val="2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D-B44F-4F52-B31C-ADF0FE685C7A}"/>
              </c:ext>
            </c:extLst>
          </c:dPt>
          <c:dPt>
            <c:idx val="2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E-B44F-4F52-B31C-ADF0FE685C7A}"/>
              </c:ext>
            </c:extLst>
          </c:dPt>
          <c:dPt>
            <c:idx val="2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F-B44F-4F52-B31C-ADF0FE685C7A}"/>
              </c:ext>
            </c:extLst>
          </c:dPt>
          <c:dPt>
            <c:idx val="3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0-B44F-4F52-B31C-ADF0FE685C7A}"/>
              </c:ext>
            </c:extLst>
          </c:dPt>
          <c:dPt>
            <c:idx val="3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1-B44F-4F52-B31C-ADF0FE685C7A}"/>
              </c:ext>
            </c:extLst>
          </c:dPt>
          <c:dPt>
            <c:idx val="3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2-B44F-4F52-B31C-ADF0FE685C7A}"/>
              </c:ext>
            </c:extLst>
          </c:dPt>
          <c:dPt>
            <c:idx val="3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3-B44F-4F52-B31C-ADF0FE685C7A}"/>
              </c:ext>
            </c:extLst>
          </c:dPt>
          <c:dPt>
            <c:idx val="3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4-B44F-4F52-B31C-ADF0FE685C7A}"/>
              </c:ext>
            </c:extLst>
          </c:dPt>
          <c:dPt>
            <c:idx val="3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5-B44F-4F52-B31C-ADF0FE685C7A}"/>
              </c:ext>
            </c:extLst>
          </c:dPt>
          <c:dPt>
            <c:idx val="3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6-B44F-4F52-B31C-ADF0FE685C7A}"/>
              </c:ext>
            </c:extLst>
          </c:dPt>
          <c:dPt>
            <c:idx val="3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7-B44F-4F52-B31C-ADF0FE685C7A}"/>
              </c:ext>
            </c:extLst>
          </c:dPt>
          <c:dPt>
            <c:idx val="3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8-B44F-4F52-B31C-ADF0FE685C7A}"/>
              </c:ext>
            </c:extLst>
          </c:dPt>
          <c:dPt>
            <c:idx val="3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9-B44F-4F52-B31C-ADF0FE685C7A}"/>
              </c:ext>
            </c:extLst>
          </c:dPt>
          <c:dPt>
            <c:idx val="4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A-B44F-4F52-B31C-ADF0FE685C7A}"/>
              </c:ext>
            </c:extLst>
          </c:dPt>
          <c:dPt>
            <c:idx val="41"/>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B-B44F-4F52-B31C-ADF0FE685C7A}"/>
              </c:ext>
            </c:extLst>
          </c:dPt>
          <c:dPt>
            <c:idx val="42"/>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C-B44F-4F52-B31C-ADF0FE685C7A}"/>
              </c:ext>
            </c:extLst>
          </c:dPt>
          <c:dPt>
            <c:idx val="43"/>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D-B44F-4F52-B31C-ADF0FE685C7A}"/>
              </c:ext>
            </c:extLst>
          </c:dPt>
          <c:dPt>
            <c:idx val="44"/>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E-B44F-4F52-B31C-ADF0FE685C7A}"/>
              </c:ext>
            </c:extLst>
          </c:dPt>
          <c:dPt>
            <c:idx val="45"/>
            <c:invertIfNegative val="0"/>
            <c:bubble3D val="0"/>
            <c:spPr>
              <a:solidFill>
                <a:srgbClr val="007800"/>
              </a:solidFill>
              <a:ln>
                <a:solidFill>
                  <a:srgbClr val="007800"/>
                </a:solidFill>
                <a:prstDash val="solid"/>
              </a:ln>
            </c:spPr>
            <c:extLst>
              <c:ext xmlns:c16="http://schemas.microsoft.com/office/drawing/2014/chart" uri="{C3380CC4-5D6E-409C-BE32-E72D297353CC}">
                <c16:uniqueId val="{0000002F-B44F-4F52-B31C-ADF0FE685C7A}"/>
              </c:ext>
            </c:extLst>
          </c:dPt>
          <c:dPt>
            <c:idx val="46"/>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0-B44F-4F52-B31C-ADF0FE685C7A}"/>
              </c:ext>
            </c:extLst>
          </c:dPt>
          <c:dPt>
            <c:idx val="47"/>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1-B44F-4F52-B31C-ADF0FE685C7A}"/>
              </c:ext>
            </c:extLst>
          </c:dPt>
          <c:dPt>
            <c:idx val="48"/>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2-B44F-4F52-B31C-ADF0FE685C7A}"/>
              </c:ext>
            </c:extLst>
          </c:dPt>
          <c:dPt>
            <c:idx val="49"/>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3-B44F-4F52-B31C-ADF0FE685C7A}"/>
              </c:ext>
            </c:extLst>
          </c:dPt>
          <c:dPt>
            <c:idx val="50"/>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4-B44F-4F52-B31C-ADF0FE685C7A}"/>
              </c:ext>
            </c:extLst>
          </c:dPt>
          <c:dPt>
            <c:idx val="51"/>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5-B44F-4F52-B31C-ADF0FE685C7A}"/>
              </c:ext>
            </c:extLst>
          </c:dPt>
          <c:dPt>
            <c:idx val="52"/>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6-B44F-4F52-B31C-ADF0FE685C7A}"/>
              </c:ext>
            </c:extLst>
          </c:dPt>
          <c:dPt>
            <c:idx val="53"/>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7-B44F-4F52-B31C-ADF0FE685C7A}"/>
              </c:ext>
            </c:extLst>
          </c:dPt>
          <c:dPt>
            <c:idx val="54"/>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8-B44F-4F52-B31C-ADF0FE685C7A}"/>
              </c:ext>
            </c:extLst>
          </c:dPt>
          <c:dPt>
            <c:idx val="55"/>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9-B44F-4F52-B31C-ADF0FE685C7A}"/>
              </c:ext>
            </c:extLst>
          </c:dPt>
          <c:dPt>
            <c:idx val="56"/>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A-B44F-4F52-B31C-ADF0FE685C7A}"/>
              </c:ext>
            </c:extLst>
          </c:dPt>
          <c:dPt>
            <c:idx val="57"/>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B-B44F-4F52-B31C-ADF0FE685C7A}"/>
              </c:ext>
            </c:extLst>
          </c:dPt>
          <c:dPt>
            <c:idx val="58"/>
            <c:invertIfNegative val="0"/>
            <c:bubble3D val="0"/>
            <c:spPr>
              <a:solidFill>
                <a:srgbClr val="C82896"/>
              </a:solidFill>
              <a:ln>
                <a:solidFill>
                  <a:srgbClr val="C82896"/>
                </a:solidFill>
                <a:prstDash val="solid"/>
              </a:ln>
            </c:spPr>
            <c:extLst>
              <c:ext xmlns:c16="http://schemas.microsoft.com/office/drawing/2014/chart" uri="{C3380CC4-5D6E-409C-BE32-E72D297353CC}">
                <c16:uniqueId val="{0000003C-B44F-4F52-B31C-ADF0FE685C7A}"/>
              </c:ext>
            </c:extLst>
          </c:dPt>
          <c:dPt>
            <c:idx val="59"/>
            <c:invertIfNegative val="0"/>
            <c:bubble3D val="0"/>
            <c:spPr>
              <a:solidFill>
                <a:srgbClr val="006699"/>
              </a:solidFill>
              <a:ln>
                <a:solidFill>
                  <a:srgbClr val="006699"/>
                </a:solidFill>
                <a:prstDash val="solid"/>
              </a:ln>
            </c:spPr>
            <c:extLst>
              <c:ext xmlns:c16="http://schemas.microsoft.com/office/drawing/2014/chart" uri="{C3380CC4-5D6E-409C-BE32-E72D297353CC}">
                <c16:uniqueId val="{0000003D-B44F-4F52-B31C-ADF0FE685C7A}"/>
              </c:ext>
            </c:extLst>
          </c:dPt>
          <c:dPt>
            <c:idx val="60"/>
            <c:invertIfNegative val="0"/>
            <c:bubble3D val="0"/>
            <c:spPr>
              <a:solidFill>
                <a:srgbClr val="006699"/>
              </a:solidFill>
              <a:ln>
                <a:solidFill>
                  <a:srgbClr val="006699"/>
                </a:solidFill>
                <a:prstDash val="solid"/>
              </a:ln>
            </c:spPr>
            <c:extLst>
              <c:ext xmlns:c16="http://schemas.microsoft.com/office/drawing/2014/chart" uri="{C3380CC4-5D6E-409C-BE32-E72D297353CC}">
                <c16:uniqueId val="{0000003E-B44F-4F52-B31C-ADF0FE685C7A}"/>
              </c:ext>
            </c:extLst>
          </c:dPt>
          <c:dPt>
            <c:idx val="61"/>
            <c:invertIfNegative val="0"/>
            <c:bubble3D val="0"/>
            <c:spPr>
              <a:solidFill>
                <a:srgbClr val="006699"/>
              </a:solidFill>
              <a:ln>
                <a:solidFill>
                  <a:srgbClr val="006699"/>
                </a:solidFill>
                <a:prstDash val="solid"/>
              </a:ln>
            </c:spPr>
            <c:extLst>
              <c:ext xmlns:c16="http://schemas.microsoft.com/office/drawing/2014/chart" uri="{C3380CC4-5D6E-409C-BE32-E72D297353CC}">
                <c16:uniqueId val="{0000003F-B44F-4F52-B31C-ADF0FE685C7A}"/>
              </c:ext>
            </c:extLst>
          </c:dPt>
          <c:dPt>
            <c:idx val="62"/>
            <c:invertIfNegative val="0"/>
            <c:bubble3D val="0"/>
            <c:spPr>
              <a:solidFill>
                <a:srgbClr val="006699"/>
              </a:solidFill>
              <a:ln>
                <a:solidFill>
                  <a:srgbClr val="006699"/>
                </a:solidFill>
                <a:prstDash val="solid"/>
              </a:ln>
            </c:spPr>
            <c:extLst>
              <c:ext xmlns:c16="http://schemas.microsoft.com/office/drawing/2014/chart" uri="{C3380CC4-5D6E-409C-BE32-E72D297353CC}">
                <c16:uniqueId val="{00000040-B44F-4F52-B31C-ADF0FE685C7A}"/>
              </c:ext>
            </c:extLst>
          </c:dPt>
          <c:dPt>
            <c:idx val="63"/>
            <c:invertIfNegative val="0"/>
            <c:bubble3D val="0"/>
            <c:spPr>
              <a:solidFill>
                <a:srgbClr val="006699"/>
              </a:solidFill>
              <a:ln>
                <a:solidFill>
                  <a:srgbClr val="006699"/>
                </a:solidFill>
                <a:prstDash val="solid"/>
              </a:ln>
            </c:spPr>
            <c:extLst>
              <c:ext xmlns:c16="http://schemas.microsoft.com/office/drawing/2014/chart" uri="{C3380CC4-5D6E-409C-BE32-E72D297353CC}">
                <c16:uniqueId val="{00000041-B44F-4F52-B31C-ADF0FE685C7A}"/>
              </c:ext>
            </c:extLst>
          </c:dPt>
          <c:cat>
            <c:strRef>
              <c:f>'ANOVA 5+'!$B$115:$B$178</c:f>
              <c:strCache>
                <c:ptCount val="6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strCache>
            </c:strRef>
          </c:cat>
          <c:val>
            <c:numRef>
              <c:f>'ANOVA 5+'!$G$115:$G$178</c:f>
              <c:numCache>
                <c:formatCode>0.000</c:formatCode>
                <c:ptCount val="64"/>
                <c:pt idx="0">
                  <c:v>2.0765093951677103</c:v>
                </c:pt>
                <c:pt idx="1">
                  <c:v>1.4257171297059825</c:v>
                </c:pt>
                <c:pt idx="2">
                  <c:v>0.8713385332015301</c:v>
                </c:pt>
                <c:pt idx="3">
                  <c:v>0.46158044013302463</c:v>
                </c:pt>
                <c:pt idx="4">
                  <c:v>0.1723394332611646</c:v>
                </c:pt>
                <c:pt idx="5">
                  <c:v>7.5925764303855114E-2</c:v>
                </c:pt>
                <c:pt idx="6">
                  <c:v>-0.11690157361072963</c:v>
                </c:pt>
                <c:pt idx="7">
                  <c:v>-0.14100499085006557</c:v>
                </c:pt>
                <c:pt idx="8">
                  <c:v>-0.1892118253287032</c:v>
                </c:pt>
                <c:pt idx="9">
                  <c:v>-0.26152207704667674</c:v>
                </c:pt>
                <c:pt idx="10">
                  <c:v>-0.26152207704667674</c:v>
                </c:pt>
                <c:pt idx="11">
                  <c:v>-0.26152207704667674</c:v>
                </c:pt>
                <c:pt idx="12">
                  <c:v>-0.3097289115253144</c:v>
                </c:pt>
                <c:pt idx="13">
                  <c:v>-0.3338323287646503</c:v>
                </c:pt>
                <c:pt idx="14">
                  <c:v>-0.357935746003952</c:v>
                </c:pt>
                <c:pt idx="15">
                  <c:v>-0.38203916324328796</c:v>
                </c:pt>
                <c:pt idx="16">
                  <c:v>-0.57486650115787274</c:v>
                </c:pt>
                <c:pt idx="17">
                  <c:v>-0.57486650115787274</c:v>
                </c:pt>
                <c:pt idx="18">
                  <c:v>-0.59896991839720859</c:v>
                </c:pt>
                <c:pt idx="19">
                  <c:v>-0.71948700459381987</c:v>
                </c:pt>
                <c:pt idx="20">
                  <c:v>2.7707452007489235</c:v>
                </c:pt>
                <c:pt idx="21">
                  <c:v>0.93888549056031712</c:v>
                </c:pt>
                <c:pt idx="22">
                  <c:v>0.86657523884237775</c:v>
                </c:pt>
                <c:pt idx="23">
                  <c:v>0.67374790092775882</c:v>
                </c:pt>
                <c:pt idx="24">
                  <c:v>0.45681714577387234</c:v>
                </c:pt>
                <c:pt idx="25">
                  <c:v>0.21578297338061572</c:v>
                </c:pt>
                <c:pt idx="26">
                  <c:v>-4.9354616251942596E-2</c:v>
                </c:pt>
                <c:pt idx="27">
                  <c:v>-7.3458033491244287E-2</c:v>
                </c:pt>
                <c:pt idx="28">
                  <c:v>-9.7561450730580215E-2</c:v>
                </c:pt>
                <c:pt idx="29">
                  <c:v>-9.7561450730580215E-2</c:v>
                </c:pt>
                <c:pt idx="30">
                  <c:v>-9.7561450730580215E-2</c:v>
                </c:pt>
                <c:pt idx="31">
                  <c:v>-0.12166486796991616</c:v>
                </c:pt>
                <c:pt idx="32">
                  <c:v>-0.14576828520921783</c:v>
                </c:pt>
                <c:pt idx="33">
                  <c:v>-0.24218195416652735</c:v>
                </c:pt>
                <c:pt idx="34">
                  <c:v>-0.29038878864516499</c:v>
                </c:pt>
                <c:pt idx="35">
                  <c:v>-0.33859562312380259</c:v>
                </c:pt>
                <c:pt idx="36">
                  <c:v>-0.53142296103842157</c:v>
                </c:pt>
                <c:pt idx="37">
                  <c:v>-0.60373321275636094</c:v>
                </c:pt>
                <c:pt idx="38">
                  <c:v>-0.74835371619230806</c:v>
                </c:pt>
                <c:pt idx="39">
                  <c:v>-0.86887080238895342</c:v>
                </c:pt>
                <c:pt idx="40">
                  <c:v>-1.6160767368079565</c:v>
                </c:pt>
                <c:pt idx="41">
                  <c:v>2.5308588101289717</c:v>
                </c:pt>
                <c:pt idx="42">
                  <c:v>2.1452041342998025</c:v>
                </c:pt>
                <c:pt idx="43">
                  <c:v>-0.60258543098309014</c:v>
                </c:pt>
                <c:pt idx="44">
                  <c:v>-2.0246870481031913</c:v>
                </c:pt>
                <c:pt idx="45">
                  <c:v>-2.0487904653425271</c:v>
                </c:pt>
                <c:pt idx="46">
                  <c:v>1.679822770678999</c:v>
                </c:pt>
                <c:pt idx="47">
                  <c:v>1.077237339695909</c:v>
                </c:pt>
                <c:pt idx="48">
                  <c:v>0.66747924662740343</c:v>
                </c:pt>
                <c:pt idx="49">
                  <c:v>0.54696216043079227</c:v>
                </c:pt>
                <c:pt idx="50">
                  <c:v>0.4746519087128187</c:v>
                </c:pt>
                <c:pt idx="51">
                  <c:v>6.4893815644313291E-2</c:v>
                </c:pt>
                <c:pt idx="52">
                  <c:v>-0.17614035674890907</c:v>
                </c:pt>
                <c:pt idx="53">
                  <c:v>-0.56179503257811281</c:v>
                </c:pt>
                <c:pt idx="54">
                  <c:v>-0.58589844981741457</c:v>
                </c:pt>
                <c:pt idx="55">
                  <c:v>-0.68231211877472397</c:v>
                </c:pt>
                <c:pt idx="56">
                  <c:v>-0.7787257877319993</c:v>
                </c:pt>
                <c:pt idx="57">
                  <c:v>-0.85103603944997286</c:v>
                </c:pt>
                <c:pt idx="58">
                  <c:v>-0.87513945668930881</c:v>
                </c:pt>
                <c:pt idx="59">
                  <c:v>1.5088739191819092</c:v>
                </c:pt>
                <c:pt idx="60">
                  <c:v>0.97859873991679247</c:v>
                </c:pt>
                <c:pt idx="61">
                  <c:v>-0.34708920824599909</c:v>
                </c:pt>
                <c:pt idx="62">
                  <c:v>-0.39529604272467095</c:v>
                </c:pt>
                <c:pt idx="63">
                  <c:v>-1.7450874081267642</c:v>
                </c:pt>
              </c:numCache>
            </c:numRef>
          </c:val>
          <c:extLst>
            <c:ext xmlns:c16="http://schemas.microsoft.com/office/drawing/2014/chart" uri="{C3380CC4-5D6E-409C-BE32-E72D297353CC}">
              <c16:uniqueId val="{00000001-B44F-4F52-B31C-ADF0FE685C7A}"/>
            </c:ext>
          </c:extLst>
        </c:ser>
        <c:dLbls>
          <c:showLegendKey val="0"/>
          <c:showVal val="0"/>
          <c:showCatName val="0"/>
          <c:showSerName val="0"/>
          <c:showPercent val="0"/>
          <c:showBubbleSize val="0"/>
        </c:dLbls>
        <c:gapWidth val="60"/>
        <c:overlap val="-30"/>
        <c:axId val="300024864"/>
        <c:axId val="498812080"/>
      </c:barChart>
      <c:catAx>
        <c:axId val="300024864"/>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498812080"/>
        <c:crosses val="autoZero"/>
        <c:auto val="1"/>
        <c:lblAlgn val="ctr"/>
        <c:lblOffset val="100"/>
        <c:noMultiLvlLbl val="0"/>
      </c:catAx>
      <c:valAx>
        <c:axId val="498812080"/>
        <c:scaling>
          <c:orientation val="minMax"/>
          <c:max val="3"/>
          <c:min val="-3"/>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30002486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errBars>
            <c:errDir val="y"/>
            <c:errBarType val="both"/>
            <c:errValType val="cust"/>
            <c:noEndCap val="0"/>
            <c:plus>
              <c:numLit>
                <c:formatCode>General</c:formatCode>
                <c:ptCount val="5"/>
                <c:pt idx="0">
                  <c:v>0.18563183981923714</c:v>
                </c:pt>
                <c:pt idx="1">
                  <c:v>0.18115812602115966</c:v>
                </c:pt>
                <c:pt idx="2">
                  <c:v>0.37126367963847429</c:v>
                </c:pt>
                <c:pt idx="3">
                  <c:v>0.23024795983285173</c:v>
                </c:pt>
                <c:pt idx="4">
                  <c:v>0.37126367963847429</c:v>
                </c:pt>
              </c:numLit>
            </c:plus>
            <c:minus>
              <c:numLit>
                <c:formatCode>General</c:formatCode>
                <c:ptCount val="5"/>
                <c:pt idx="0">
                  <c:v>0.18563183981923714</c:v>
                </c:pt>
                <c:pt idx="1">
                  <c:v>0.18115812602115966</c:v>
                </c:pt>
                <c:pt idx="2">
                  <c:v>0.37126367963847429</c:v>
                </c:pt>
                <c:pt idx="3">
                  <c:v>0.23024795983285173</c:v>
                </c:pt>
                <c:pt idx="4">
                  <c:v>0.37126367963847429</c:v>
                </c:pt>
              </c:numLit>
            </c:minus>
            <c:spPr>
              <a:ln>
                <a:solidFill>
                  <a:srgbClr val="000000"/>
                </a:solidFill>
                <a:prstDash val="solid"/>
              </a:ln>
            </c:spPr>
          </c:errBars>
          <c:cat>
            <c:strRef>
              <c:f>XLSTAT_20201115_154842_1_HID!$B$3:$B$7</c:f>
              <c:strCache>
                <c:ptCount val="5"/>
                <c:pt idx="0">
                  <c:v>Ardbeg</c:v>
                </c:pt>
                <c:pt idx="1">
                  <c:v>Bowmore</c:v>
                </c:pt>
                <c:pt idx="2">
                  <c:v>Laphroaig</c:v>
                </c:pt>
                <c:pt idx="3">
                  <c:v>Macallan</c:v>
                </c:pt>
                <c:pt idx="4">
                  <c:v>Springbank</c:v>
                </c:pt>
              </c:strCache>
            </c:strRef>
          </c:cat>
          <c:val>
            <c:numRef>
              <c:f>XLSTAT_20201115_154842_1_HID!$C$3:$C$7</c:f>
              <c:numCache>
                <c:formatCode>0.000</c:formatCode>
                <c:ptCount val="5"/>
                <c:pt idx="0">
                  <c:v>94.548500000000004</c:v>
                </c:pt>
                <c:pt idx="1">
                  <c:v>94.930476190476185</c:v>
                </c:pt>
                <c:pt idx="2">
                  <c:v>95.29</c:v>
                </c:pt>
                <c:pt idx="3">
                  <c:v>94.613076923076932</c:v>
                </c:pt>
                <c:pt idx="4">
                  <c:v>94.983999999999895</c:v>
                </c:pt>
              </c:numCache>
            </c:numRef>
          </c:val>
          <c:smooth val="0"/>
          <c:extLst>
            <c:ext xmlns:c16="http://schemas.microsoft.com/office/drawing/2014/chart" uri="{C3380CC4-5D6E-409C-BE32-E72D297353CC}">
              <c16:uniqueId val="{00000001-A913-48CF-83CA-FE2A6E545EE1}"/>
            </c:ext>
          </c:extLst>
        </c:ser>
        <c:dLbls>
          <c:showLegendKey val="0"/>
          <c:showVal val="0"/>
          <c:showCatName val="0"/>
          <c:showSerName val="0"/>
          <c:showPercent val="0"/>
          <c:showBubbleSize val="0"/>
        </c:dLbls>
        <c:marker val="1"/>
        <c:smooth val="0"/>
        <c:axId val="495971696"/>
        <c:axId val="37550656"/>
      </c:lineChart>
      <c:catAx>
        <c:axId val="495971696"/>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37550656"/>
        <c:crosses val="autoZero"/>
        <c:auto val="1"/>
        <c:lblAlgn val="ctr"/>
        <c:lblOffset val="100"/>
        <c:noMultiLvlLbl val="0"/>
      </c:catAx>
      <c:valAx>
        <c:axId val="37550656"/>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49597169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barChart>
        <c:barDir val="col"/>
        <c:grouping val="clustered"/>
        <c:varyColors val="0"/>
        <c:ser>
          <c:idx val="0"/>
          <c:order val="0"/>
          <c:tx>
            <c:v/>
          </c:tx>
          <c:spPr>
            <a:solidFill>
              <a:srgbClr val="C0C0C0"/>
            </a:solidFill>
            <a:ln w="3175">
              <a:solidFill>
                <a:srgbClr val="000000"/>
              </a:solidFill>
              <a:prstDash val="solid"/>
            </a:ln>
          </c:spPr>
          <c:invertIfNegative val="0"/>
          <c:errBars>
            <c:errBarType val="both"/>
            <c:errValType val="cust"/>
            <c:noEndCap val="0"/>
            <c:plus>
              <c:numLit>
                <c:formatCode>General</c:formatCode>
                <c:ptCount val="5"/>
                <c:pt idx="0">
                  <c:v>0.18563183981923714</c:v>
                </c:pt>
                <c:pt idx="1">
                  <c:v>0.18115812602115966</c:v>
                </c:pt>
                <c:pt idx="2">
                  <c:v>0.37126367963847429</c:v>
                </c:pt>
                <c:pt idx="3">
                  <c:v>0.23024795983285173</c:v>
                </c:pt>
                <c:pt idx="4">
                  <c:v>0.37126367963847429</c:v>
                </c:pt>
              </c:numLit>
            </c:plus>
            <c:minus>
              <c:numLit>
                <c:formatCode>General</c:formatCode>
                <c:ptCount val="5"/>
                <c:pt idx="0">
                  <c:v>0.18563183981923714</c:v>
                </c:pt>
                <c:pt idx="1">
                  <c:v>0.18115812602115966</c:v>
                </c:pt>
                <c:pt idx="2">
                  <c:v>0.37126367963847429</c:v>
                </c:pt>
                <c:pt idx="3">
                  <c:v>0.23024795983285173</c:v>
                </c:pt>
                <c:pt idx="4">
                  <c:v>0.37126367963847429</c:v>
                </c:pt>
              </c:numLit>
            </c:minus>
          </c:errBars>
          <c:cat>
            <c:strRef>
              <c:f>XLSTAT_20201115_154842_1_HID!$B$3:$B$7</c:f>
              <c:strCache>
                <c:ptCount val="5"/>
                <c:pt idx="0">
                  <c:v>Ardbeg</c:v>
                </c:pt>
                <c:pt idx="1">
                  <c:v>Bowmore</c:v>
                </c:pt>
                <c:pt idx="2">
                  <c:v>Laphroaig</c:v>
                </c:pt>
                <c:pt idx="3">
                  <c:v>Macallan</c:v>
                </c:pt>
                <c:pt idx="4">
                  <c:v>Springbank</c:v>
                </c:pt>
              </c:strCache>
            </c:strRef>
          </c:cat>
          <c:val>
            <c:numRef>
              <c:f>XLSTAT_20201115_154842_1_HID!$C$3:$C$7</c:f>
              <c:numCache>
                <c:formatCode>0.000</c:formatCode>
                <c:ptCount val="5"/>
                <c:pt idx="0">
                  <c:v>94.548500000000004</c:v>
                </c:pt>
                <c:pt idx="1">
                  <c:v>94.930476190476185</c:v>
                </c:pt>
                <c:pt idx="2">
                  <c:v>95.29</c:v>
                </c:pt>
                <c:pt idx="3">
                  <c:v>94.613076923076932</c:v>
                </c:pt>
                <c:pt idx="4">
                  <c:v>94.983999999999895</c:v>
                </c:pt>
              </c:numCache>
            </c:numRef>
          </c:val>
          <c:extLst>
            <c:ext xmlns:c16="http://schemas.microsoft.com/office/drawing/2014/chart" uri="{C3380CC4-5D6E-409C-BE32-E72D297353CC}">
              <c16:uniqueId val="{00000001-3844-4673-847B-E17B88C1685B}"/>
            </c:ext>
          </c:extLst>
        </c:ser>
        <c:dLbls>
          <c:showLegendKey val="0"/>
          <c:showVal val="0"/>
          <c:showCatName val="0"/>
          <c:showSerName val="0"/>
          <c:showPercent val="0"/>
          <c:showBubbleSize val="0"/>
        </c:dLbls>
        <c:gapWidth val="200"/>
        <c:axId val="270809616"/>
        <c:axId val="265630432"/>
      </c:barChart>
      <c:catAx>
        <c:axId val="270809616"/>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265630432"/>
        <c:crosses val="autoZero"/>
        <c:auto val="1"/>
        <c:lblAlgn val="ctr"/>
        <c:lblOffset val="100"/>
        <c:noMultiLvlLbl val="0"/>
      </c:catAx>
      <c:valAx>
        <c:axId val="265630432"/>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7080961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Summary (LS means) - Distillery</a:t>
            </a:r>
          </a:p>
        </c:rich>
      </c:tx>
      <c:overlay val="0"/>
    </c:title>
    <c:autoTitleDeleted val="0"/>
    <c:plotArea>
      <c:layout/>
      <c:barChart>
        <c:barDir val="col"/>
        <c:grouping val="clustered"/>
        <c:varyColors val="0"/>
        <c:ser>
          <c:idx val="0"/>
          <c:order val="0"/>
          <c:tx>
            <c:v>Laphroaig</c:v>
          </c:tx>
          <c:spPr>
            <a:solidFill>
              <a:srgbClr val="FF0000"/>
            </a:solidFill>
            <a:ln w="12700">
              <a:solidFill>
                <a:srgbClr val="FF0000"/>
              </a:solidFill>
              <a:prstDash val="solid"/>
            </a:ln>
          </c:spPr>
          <c:invertIfNegative val="0"/>
          <c:dLbls>
            <c:dLbl>
              <c:idx val="0"/>
              <c:tx>
                <c:rich>
                  <a:bodyPr/>
                  <a:lstStyle/>
                  <a:p>
                    <a:r>
                      <a:rPr lang="en-US"/>
                      <a:t>B</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A83-489A-93E4-D54A070693BC}"/>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5+'!$C$290</c:f>
              <c:strCache>
                <c:ptCount val="1"/>
                <c:pt idx="0">
                  <c:v>Reviewer Rating (0-100)_Clean</c:v>
                </c:pt>
              </c:strCache>
            </c:strRef>
          </c:cat>
          <c:val>
            <c:numRef>
              <c:f>'ANOVA 5+'!$C$291</c:f>
              <c:numCache>
                <c:formatCode>0.000</c:formatCode>
                <c:ptCount val="1"/>
                <c:pt idx="0">
                  <c:v>95.29</c:v>
                </c:pt>
              </c:numCache>
            </c:numRef>
          </c:val>
          <c:extLst>
            <c:ext xmlns:c16="http://schemas.microsoft.com/office/drawing/2014/chart" uri="{C3380CC4-5D6E-409C-BE32-E72D297353CC}">
              <c16:uniqueId val="{00000001-8A83-489A-93E4-D54A070693BC}"/>
            </c:ext>
          </c:extLst>
        </c:ser>
        <c:ser>
          <c:idx val="1"/>
          <c:order val="1"/>
          <c:tx>
            <c:v>Springbank</c:v>
          </c:tx>
          <c:spPr>
            <a:solidFill>
              <a:srgbClr val="003CE6"/>
            </a:solidFill>
            <a:ln w="12700">
              <a:solidFill>
                <a:srgbClr val="003CE6"/>
              </a:solidFill>
              <a:prstDash val="solid"/>
            </a:ln>
          </c:spPr>
          <c:invertIfNegative val="0"/>
          <c:dLbls>
            <c:dLbl>
              <c:idx val="0"/>
              <c:tx>
                <c:rich>
                  <a:bodyPr/>
                  <a:lstStyle/>
                  <a:p>
                    <a:r>
                      <a:rPr lang="en-US"/>
                      <a:t>AB</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A83-489A-93E4-D54A070693BC}"/>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5+'!$C$290</c:f>
              <c:strCache>
                <c:ptCount val="1"/>
                <c:pt idx="0">
                  <c:v>Reviewer Rating (0-100)_Clean</c:v>
                </c:pt>
              </c:strCache>
            </c:strRef>
          </c:cat>
          <c:val>
            <c:numRef>
              <c:f>'ANOVA 5+'!$C$292</c:f>
              <c:numCache>
                <c:formatCode>0.000</c:formatCode>
                <c:ptCount val="1"/>
                <c:pt idx="0">
                  <c:v>94.983999999999895</c:v>
                </c:pt>
              </c:numCache>
            </c:numRef>
          </c:val>
          <c:extLst>
            <c:ext xmlns:c16="http://schemas.microsoft.com/office/drawing/2014/chart" uri="{C3380CC4-5D6E-409C-BE32-E72D297353CC}">
              <c16:uniqueId val="{00000003-8A83-489A-93E4-D54A070693BC}"/>
            </c:ext>
          </c:extLst>
        </c:ser>
        <c:ser>
          <c:idx val="2"/>
          <c:order val="2"/>
          <c:tx>
            <c:v>Bowmore</c:v>
          </c:tx>
          <c:spPr>
            <a:solidFill>
              <a:srgbClr val="007800"/>
            </a:solidFill>
            <a:ln w="12700">
              <a:solidFill>
                <a:srgbClr val="007800"/>
              </a:solidFill>
              <a:prstDash val="solid"/>
            </a:ln>
          </c:spPr>
          <c:invertIfNegative val="0"/>
          <c:dLbls>
            <c:dLbl>
              <c:idx val="0"/>
              <c:tx>
                <c:rich>
                  <a:bodyPr/>
                  <a:lstStyle/>
                  <a:p>
                    <a:r>
                      <a:rPr lang="en-US"/>
                      <a:t>AB</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A83-489A-93E4-D54A070693BC}"/>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5+'!$C$290</c:f>
              <c:strCache>
                <c:ptCount val="1"/>
                <c:pt idx="0">
                  <c:v>Reviewer Rating (0-100)_Clean</c:v>
                </c:pt>
              </c:strCache>
            </c:strRef>
          </c:cat>
          <c:val>
            <c:numRef>
              <c:f>'ANOVA 5+'!$C$293</c:f>
              <c:numCache>
                <c:formatCode>0.000</c:formatCode>
                <c:ptCount val="1"/>
                <c:pt idx="0">
                  <c:v>94.930476190476185</c:v>
                </c:pt>
              </c:numCache>
            </c:numRef>
          </c:val>
          <c:extLst>
            <c:ext xmlns:c16="http://schemas.microsoft.com/office/drawing/2014/chart" uri="{C3380CC4-5D6E-409C-BE32-E72D297353CC}">
              <c16:uniqueId val="{00000005-8A83-489A-93E4-D54A070693BC}"/>
            </c:ext>
          </c:extLst>
        </c:ser>
        <c:ser>
          <c:idx val="3"/>
          <c:order val="3"/>
          <c:tx>
            <c:v>Macallan</c:v>
          </c:tx>
          <c:spPr>
            <a:solidFill>
              <a:srgbClr val="C82896"/>
            </a:solidFill>
            <a:ln w="12700">
              <a:solidFill>
                <a:srgbClr val="C82896"/>
              </a:solidFill>
              <a:prstDash val="solid"/>
            </a:ln>
          </c:spPr>
          <c:invertIfNegative val="0"/>
          <c:dLbls>
            <c:dLbl>
              <c:idx val="0"/>
              <c:tx>
                <c:rich>
                  <a:bodyPr/>
                  <a:lstStyle/>
                  <a:p>
                    <a:r>
                      <a:rPr lang="en-US"/>
                      <a:t>A</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A83-489A-93E4-D54A070693BC}"/>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5+'!$C$290</c:f>
              <c:strCache>
                <c:ptCount val="1"/>
                <c:pt idx="0">
                  <c:v>Reviewer Rating (0-100)_Clean</c:v>
                </c:pt>
              </c:strCache>
            </c:strRef>
          </c:cat>
          <c:val>
            <c:numRef>
              <c:f>'ANOVA 5+'!$C$294</c:f>
              <c:numCache>
                <c:formatCode>0.000</c:formatCode>
                <c:ptCount val="1"/>
                <c:pt idx="0">
                  <c:v>94.613076923076932</c:v>
                </c:pt>
              </c:numCache>
            </c:numRef>
          </c:val>
          <c:extLst>
            <c:ext xmlns:c16="http://schemas.microsoft.com/office/drawing/2014/chart" uri="{C3380CC4-5D6E-409C-BE32-E72D297353CC}">
              <c16:uniqueId val="{00000007-8A83-489A-93E4-D54A070693BC}"/>
            </c:ext>
          </c:extLst>
        </c:ser>
        <c:ser>
          <c:idx val="4"/>
          <c:order val="4"/>
          <c:tx>
            <c:v>Ardbeg</c:v>
          </c:tx>
          <c:spPr>
            <a:solidFill>
              <a:srgbClr val="006699"/>
            </a:solidFill>
            <a:ln w="12700">
              <a:solidFill>
                <a:srgbClr val="006699"/>
              </a:solidFill>
              <a:prstDash val="solid"/>
            </a:ln>
          </c:spPr>
          <c:invertIfNegative val="0"/>
          <c:dLbls>
            <c:dLbl>
              <c:idx val="0"/>
              <c:tx>
                <c:rich>
                  <a:bodyPr/>
                  <a:lstStyle/>
                  <a:p>
                    <a:r>
                      <a:rPr lang="en-US"/>
                      <a:t>A</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A83-489A-93E4-D54A070693BC}"/>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'ANOVA 5+'!$C$290</c:f>
              <c:strCache>
                <c:ptCount val="1"/>
                <c:pt idx="0">
                  <c:v>Reviewer Rating (0-100)_Clean</c:v>
                </c:pt>
              </c:strCache>
            </c:strRef>
          </c:cat>
          <c:val>
            <c:numRef>
              <c:f>'ANOVA 5+'!$C$295</c:f>
              <c:numCache>
                <c:formatCode>0.000</c:formatCode>
                <c:ptCount val="1"/>
                <c:pt idx="0">
                  <c:v>94.548500000000004</c:v>
                </c:pt>
              </c:numCache>
            </c:numRef>
          </c:val>
          <c:extLst>
            <c:ext xmlns:c16="http://schemas.microsoft.com/office/drawing/2014/chart" uri="{C3380CC4-5D6E-409C-BE32-E72D297353CC}">
              <c16:uniqueId val="{00000009-8A83-489A-93E4-D54A070693BC}"/>
            </c:ext>
          </c:extLst>
        </c:ser>
        <c:dLbls>
          <c:showLegendKey val="0"/>
          <c:showVal val="0"/>
          <c:showCatName val="0"/>
          <c:showSerName val="0"/>
          <c:showPercent val="0"/>
          <c:showBubbleSize val="0"/>
        </c:dLbls>
        <c:gapWidth val="70"/>
        <c:axId val="495956896"/>
        <c:axId val="37551904"/>
      </c:barChart>
      <c:catAx>
        <c:axId val="495956896"/>
        <c:scaling>
          <c:orientation val="minMax"/>
        </c:scaling>
        <c:delete val="0"/>
        <c:axPos val="b"/>
        <c:title>
          <c:tx>
            <c:rich>
              <a:bodyPr/>
              <a:lstStyle/>
              <a:p>
                <a:pPr>
                  <a:defRPr sz="800" b="0">
                    <a:latin typeface="Arial"/>
                    <a:ea typeface="Arial"/>
                    <a:cs typeface="Arial"/>
                  </a:defRPr>
                </a:pPr>
                <a:r>
                  <a:rPr lang="en-US"/>
                  <a:t>Dependent variables</a:t>
                </a:r>
              </a:p>
            </c:rich>
          </c:tx>
          <c:overlay val="0"/>
        </c:title>
        <c:numFmt formatCode="General" sourceLinked="0"/>
        <c:majorTickMark val="cross"/>
        <c:minorTickMark val="none"/>
        <c:tickLblPos val="nextTo"/>
        <c:txPr>
          <a:bodyPr rot="0" vert="horz"/>
          <a:lstStyle/>
          <a:p>
            <a:pPr>
              <a:defRPr sz="700" b="1"/>
            </a:pPr>
            <a:endParaRPr lang="en-US"/>
          </a:p>
        </c:txPr>
        <c:crossAx val="37551904"/>
        <c:crosses val="autoZero"/>
        <c:auto val="1"/>
        <c:lblAlgn val="ctr"/>
        <c:lblOffset val="100"/>
        <c:noMultiLvlLbl val="0"/>
      </c:catAx>
      <c:valAx>
        <c:axId val="37551904"/>
        <c:scaling>
          <c:orientation val="minMax"/>
        </c:scaling>
        <c:delete val="0"/>
        <c:axPos val="l"/>
        <c:title>
          <c:tx>
            <c:rich>
              <a:bodyPr/>
              <a:lstStyle/>
              <a:p>
                <a:pPr>
                  <a:defRPr sz="800" b="0">
                    <a:latin typeface="Arial"/>
                    <a:ea typeface="Arial"/>
                    <a:cs typeface="Arial"/>
                  </a:defRPr>
                </a:pPr>
                <a:r>
                  <a:rPr lang="en-US"/>
                  <a:t>LS means</a:t>
                </a:r>
              </a:p>
            </c:rich>
          </c:tx>
          <c:overlay val="0"/>
        </c:title>
        <c:numFmt formatCode="General" sourceLinked="0"/>
        <c:majorTickMark val="cross"/>
        <c:minorTickMark val="none"/>
        <c:tickLblPos val="nextTo"/>
        <c:txPr>
          <a:bodyPr/>
          <a:lstStyle/>
          <a:p>
            <a:pPr>
              <a:defRPr sz="700"/>
            </a:pPr>
            <a:endParaRPr lang="en-US"/>
          </a:p>
        </c:txPr>
        <c:crossAx val="495956896"/>
        <c:crosses val="autoZero"/>
        <c:crossBetween val="between"/>
      </c:valAx>
      <c:spPr>
        <a:ln>
          <a:solidFill>
            <a:srgbClr val="C0C0C0"/>
          </a:solidFill>
          <a:prstDash val="solid"/>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Whiskey Analysis.xlsx]Best and Worst Pivot!PivotTable1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a:t>
            </a: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and Worst Pivot'!$B$3</c:f>
              <c:strCache>
                <c:ptCount val="1"/>
                <c:pt idx="0">
                  <c:v>Total</c:v>
                </c:pt>
              </c:strCache>
            </c:strRef>
          </c:tx>
          <c:spPr>
            <a:solidFill>
              <a:schemeClr val="accent1"/>
            </a:solidFill>
            <a:ln>
              <a:noFill/>
            </a:ln>
            <a:effectLst/>
          </c:spPr>
          <c:invertIfNegative val="0"/>
          <c:dLbls>
            <c:spPr>
              <a:noFill/>
              <a:ln>
                <a:noFill/>
              </a:ln>
              <a:effectLst/>
            </c:spPr>
            <c:txPr>
              <a:bodyPr rot="-30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Pivot'!$A$4:$A$32</c:f>
              <c:strCache>
                <c:ptCount val="28"/>
                <c:pt idx="0">
                  <c:v>12</c:v>
                </c:pt>
                <c:pt idx="1">
                  <c:v>15</c:v>
                </c:pt>
                <c:pt idx="2">
                  <c:v>16</c:v>
                </c:pt>
                <c:pt idx="3">
                  <c:v>21</c:v>
                </c:pt>
                <c:pt idx="4">
                  <c:v>22</c:v>
                </c:pt>
                <c:pt idx="5">
                  <c:v>23</c:v>
                </c:pt>
                <c:pt idx="6">
                  <c:v>24</c:v>
                </c:pt>
                <c:pt idx="7">
                  <c:v>25</c:v>
                </c:pt>
                <c:pt idx="8">
                  <c:v>27</c:v>
                </c:pt>
                <c:pt idx="9">
                  <c:v>28</c:v>
                </c:pt>
                <c:pt idx="10">
                  <c:v>29</c:v>
                </c:pt>
                <c:pt idx="11">
                  <c:v>30</c:v>
                </c:pt>
                <c:pt idx="12">
                  <c:v>31</c:v>
                </c:pt>
                <c:pt idx="13">
                  <c:v>32</c:v>
                </c:pt>
                <c:pt idx="14">
                  <c:v>35</c:v>
                </c:pt>
                <c:pt idx="15">
                  <c:v>37</c:v>
                </c:pt>
                <c:pt idx="16">
                  <c:v>38</c:v>
                </c:pt>
                <c:pt idx="17">
                  <c:v>40</c:v>
                </c:pt>
                <c:pt idx="18">
                  <c:v>41</c:v>
                </c:pt>
                <c:pt idx="19">
                  <c:v>42</c:v>
                </c:pt>
                <c:pt idx="20">
                  <c:v>43</c:v>
                </c:pt>
                <c:pt idx="21">
                  <c:v>44</c:v>
                </c:pt>
                <c:pt idx="22">
                  <c:v>47</c:v>
                </c:pt>
                <c:pt idx="23">
                  <c:v>50</c:v>
                </c:pt>
                <c:pt idx="24">
                  <c:v>51</c:v>
                </c:pt>
                <c:pt idx="25">
                  <c:v>56</c:v>
                </c:pt>
                <c:pt idx="26">
                  <c:v>65</c:v>
                </c:pt>
                <c:pt idx="27">
                  <c:v>70</c:v>
                </c:pt>
              </c:strCache>
            </c:strRef>
          </c:cat>
          <c:val>
            <c:numRef>
              <c:f>'Best and Worst Pivot'!$B$4:$B$32</c:f>
              <c:numCache>
                <c:formatCode>0.00%</c:formatCode>
                <c:ptCount val="28"/>
                <c:pt idx="0">
                  <c:v>1.2987012987012988E-2</c:v>
                </c:pt>
                <c:pt idx="1">
                  <c:v>3.896103896103896E-2</c:v>
                </c:pt>
                <c:pt idx="2">
                  <c:v>2.5974025974025976E-2</c:v>
                </c:pt>
                <c:pt idx="3">
                  <c:v>1.2987012987012988E-2</c:v>
                </c:pt>
                <c:pt idx="4">
                  <c:v>6.4935064935064929E-2</c:v>
                </c:pt>
                <c:pt idx="5">
                  <c:v>1.2987012987012988E-2</c:v>
                </c:pt>
                <c:pt idx="6">
                  <c:v>3.896103896103896E-2</c:v>
                </c:pt>
                <c:pt idx="7">
                  <c:v>6.4935064935064929E-2</c:v>
                </c:pt>
                <c:pt idx="8">
                  <c:v>5.1948051948051951E-2</c:v>
                </c:pt>
                <c:pt idx="9">
                  <c:v>1.2987012987012988E-2</c:v>
                </c:pt>
                <c:pt idx="10">
                  <c:v>7.792207792207792E-2</c:v>
                </c:pt>
                <c:pt idx="11">
                  <c:v>3.896103896103896E-2</c:v>
                </c:pt>
                <c:pt idx="12">
                  <c:v>7.792207792207792E-2</c:v>
                </c:pt>
                <c:pt idx="13">
                  <c:v>7.792207792207792E-2</c:v>
                </c:pt>
                <c:pt idx="14">
                  <c:v>5.1948051948051951E-2</c:v>
                </c:pt>
                <c:pt idx="15">
                  <c:v>1.2987012987012988E-2</c:v>
                </c:pt>
                <c:pt idx="16">
                  <c:v>1.2987012987012988E-2</c:v>
                </c:pt>
                <c:pt idx="17">
                  <c:v>6.4935064935064929E-2</c:v>
                </c:pt>
                <c:pt idx="18">
                  <c:v>1.2987012987012988E-2</c:v>
                </c:pt>
                <c:pt idx="19">
                  <c:v>1.2987012987012988E-2</c:v>
                </c:pt>
                <c:pt idx="20">
                  <c:v>3.896103896103896E-2</c:v>
                </c:pt>
                <c:pt idx="21">
                  <c:v>2.5974025974025976E-2</c:v>
                </c:pt>
                <c:pt idx="22">
                  <c:v>1.2987012987012988E-2</c:v>
                </c:pt>
                <c:pt idx="23">
                  <c:v>9.0909090909090912E-2</c:v>
                </c:pt>
                <c:pt idx="24">
                  <c:v>1.2987012987012988E-2</c:v>
                </c:pt>
                <c:pt idx="25">
                  <c:v>1.2987012987012988E-2</c:v>
                </c:pt>
                <c:pt idx="26">
                  <c:v>1.2987012987012988E-2</c:v>
                </c:pt>
                <c:pt idx="27">
                  <c:v>1.2987012987012988E-2</c:v>
                </c:pt>
              </c:numCache>
            </c:numRef>
          </c:val>
          <c:extLst>
            <c:ext xmlns:c16="http://schemas.microsoft.com/office/drawing/2014/chart" uri="{C3380CC4-5D6E-409C-BE32-E72D297353CC}">
              <c16:uniqueId val="{00000002-FE05-D94C-9A23-F5CE8899616D}"/>
            </c:ext>
          </c:extLst>
        </c:ser>
        <c:dLbls>
          <c:dLblPos val="outEnd"/>
          <c:showLegendKey val="0"/>
          <c:showVal val="1"/>
          <c:showCatName val="0"/>
          <c:showSerName val="0"/>
          <c:showPercent val="0"/>
          <c:showBubbleSize val="0"/>
        </c:dLbls>
        <c:gapWidth val="219"/>
        <c:overlap val="-27"/>
        <c:axId val="1478427983"/>
        <c:axId val="1479025231"/>
      </c:barChart>
      <c:catAx>
        <c:axId val="14784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25231"/>
        <c:crosses val="autoZero"/>
        <c:auto val="1"/>
        <c:lblAlgn val="ctr"/>
        <c:lblOffset val="100"/>
        <c:noMultiLvlLbl val="0"/>
      </c:catAx>
      <c:valAx>
        <c:axId val="14790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2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27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Whiskey Analysis.xlsx]Sheet1!PivotTable1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Connected Dot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Average of Strength_Clean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Sheet1!$A$4:$A$6</c:f>
              <c:strCache>
                <c:ptCount val="2"/>
                <c:pt idx="0">
                  <c:v>Best</c:v>
                </c:pt>
                <c:pt idx="1">
                  <c:v>Worst</c:v>
                </c:pt>
              </c:strCache>
            </c:strRef>
          </c:cat>
          <c:val>
            <c:numRef>
              <c:f>Sheet1!$B$4:$B$6</c:f>
              <c:numCache>
                <c:formatCode>General</c:formatCode>
                <c:ptCount val="2"/>
                <c:pt idx="0">
                  <c:v>49.493999999999986</c:v>
                </c:pt>
                <c:pt idx="1">
                  <c:v>43.139393939393941</c:v>
                </c:pt>
              </c:numCache>
            </c:numRef>
          </c:val>
          <c:smooth val="0"/>
          <c:extLst>
            <c:ext xmlns:c16="http://schemas.microsoft.com/office/drawing/2014/chart" uri="{C3380CC4-5D6E-409C-BE32-E72D297353CC}">
              <c16:uniqueId val="{0000000C-A5D5-4745-B1AA-3827D718E205}"/>
            </c:ext>
          </c:extLst>
        </c:ser>
        <c:ser>
          <c:idx val="1"/>
          <c:order val="1"/>
          <c:tx>
            <c:strRef>
              <c:f>Sheet1!$C$3</c:f>
              <c:strCache>
                <c:ptCount val="1"/>
                <c:pt idx="0">
                  <c:v>Average of Rating_Clean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Sheet1!$A$4:$A$6</c:f>
              <c:strCache>
                <c:ptCount val="2"/>
                <c:pt idx="0">
                  <c:v>Best</c:v>
                </c:pt>
                <c:pt idx="1">
                  <c:v>Worst</c:v>
                </c:pt>
              </c:strCache>
            </c:strRef>
          </c:cat>
          <c:val>
            <c:numRef>
              <c:f>Sheet1!$C$4:$C$6</c:f>
              <c:numCache>
                <c:formatCode>General</c:formatCode>
                <c:ptCount val="2"/>
                <c:pt idx="0">
                  <c:v>94.794900000000013</c:v>
                </c:pt>
                <c:pt idx="1">
                  <c:v>40.155600000000007</c:v>
                </c:pt>
              </c:numCache>
            </c:numRef>
          </c:val>
          <c:smooth val="0"/>
          <c:extLst>
            <c:ext xmlns:c16="http://schemas.microsoft.com/office/drawing/2014/chart" uri="{C3380CC4-5D6E-409C-BE32-E72D297353CC}">
              <c16:uniqueId val="{00000015-A5D5-4745-B1AA-3827D718E205}"/>
            </c:ext>
          </c:extLst>
        </c:ser>
        <c:dLbls>
          <c:showLegendKey val="0"/>
          <c:showVal val="0"/>
          <c:showCatName val="0"/>
          <c:showSerName val="0"/>
          <c:showPercent val="0"/>
          <c:showBubbleSize val="0"/>
        </c:dLbls>
        <c:marker val="1"/>
        <c:smooth val="0"/>
        <c:axId val="910229680"/>
        <c:axId val="910372864"/>
      </c:lineChart>
      <c:catAx>
        <c:axId val="9102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Best or Worst Whiskey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2864"/>
        <c:crosses val="autoZero"/>
        <c:auto val="1"/>
        <c:lblAlgn val="ctr"/>
        <c:lblOffset val="100"/>
        <c:noMultiLvlLbl val="0"/>
      </c:catAx>
      <c:valAx>
        <c:axId val="91037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Whiskey Analysis.xlsx]Sheet1!PivotTable1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Connected Dot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Average of Strength_Clean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Sheet1!$A$4:$A$6</c:f>
              <c:strCache>
                <c:ptCount val="2"/>
                <c:pt idx="0">
                  <c:v>Best</c:v>
                </c:pt>
                <c:pt idx="1">
                  <c:v>Worst</c:v>
                </c:pt>
              </c:strCache>
            </c:strRef>
          </c:cat>
          <c:val>
            <c:numRef>
              <c:f>Sheet1!$B$4:$B$6</c:f>
              <c:numCache>
                <c:formatCode>General</c:formatCode>
                <c:ptCount val="2"/>
                <c:pt idx="0">
                  <c:v>49.493999999999986</c:v>
                </c:pt>
                <c:pt idx="1">
                  <c:v>43.139393939393941</c:v>
                </c:pt>
              </c:numCache>
            </c:numRef>
          </c:val>
          <c:smooth val="0"/>
          <c:extLst>
            <c:ext xmlns:c16="http://schemas.microsoft.com/office/drawing/2014/chart" uri="{C3380CC4-5D6E-409C-BE32-E72D297353CC}">
              <c16:uniqueId val="{00000000-278C-C046-A414-14AD8249A41C}"/>
            </c:ext>
          </c:extLst>
        </c:ser>
        <c:ser>
          <c:idx val="1"/>
          <c:order val="1"/>
          <c:tx>
            <c:strRef>
              <c:f>Sheet1!$C$3</c:f>
              <c:strCache>
                <c:ptCount val="1"/>
                <c:pt idx="0">
                  <c:v>Average of Rating_Clean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Sheet1!$A$4:$A$6</c:f>
              <c:strCache>
                <c:ptCount val="2"/>
                <c:pt idx="0">
                  <c:v>Best</c:v>
                </c:pt>
                <c:pt idx="1">
                  <c:v>Worst</c:v>
                </c:pt>
              </c:strCache>
            </c:strRef>
          </c:cat>
          <c:val>
            <c:numRef>
              <c:f>Sheet1!$C$4:$C$6</c:f>
              <c:numCache>
                <c:formatCode>General</c:formatCode>
                <c:ptCount val="2"/>
                <c:pt idx="0">
                  <c:v>94.794900000000013</c:v>
                </c:pt>
                <c:pt idx="1">
                  <c:v>40.155600000000007</c:v>
                </c:pt>
              </c:numCache>
            </c:numRef>
          </c:val>
          <c:smooth val="0"/>
          <c:extLst>
            <c:ext xmlns:c16="http://schemas.microsoft.com/office/drawing/2014/chart" uri="{C3380CC4-5D6E-409C-BE32-E72D297353CC}">
              <c16:uniqueId val="{00000001-278C-C046-A414-14AD8249A41C}"/>
            </c:ext>
          </c:extLst>
        </c:ser>
        <c:dLbls>
          <c:showLegendKey val="0"/>
          <c:showVal val="0"/>
          <c:showCatName val="0"/>
          <c:showSerName val="0"/>
          <c:showPercent val="0"/>
          <c:showBubbleSize val="0"/>
        </c:dLbls>
        <c:marker val="1"/>
        <c:smooth val="0"/>
        <c:axId val="910229680"/>
        <c:axId val="910372864"/>
      </c:lineChart>
      <c:catAx>
        <c:axId val="9102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Best or Worst Whiskey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2864"/>
        <c:crosses val="autoZero"/>
        <c:auto val="1"/>
        <c:lblAlgn val="ctr"/>
        <c:lblOffset val="100"/>
        <c:noMultiLvlLbl val="0"/>
      </c:catAx>
      <c:valAx>
        <c:axId val="91037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2"/>
                <c:pt idx="0">
                  <c:v>0.18156041453649527</c:v>
                </c:pt>
                <c:pt idx="1">
                  <c:v>0</c:v>
                </c:pt>
              </c:numLit>
            </c:plus>
            <c:minus>
              <c:numLit>
                <c:formatCode>General</c:formatCode>
                <c:ptCount val="2"/>
                <c:pt idx="0">
                  <c:v>0.18156041453649524</c:v>
                </c:pt>
                <c:pt idx="1">
                  <c:v>0</c:v>
                </c:pt>
              </c:numLit>
            </c:minus>
          </c:errBars>
          <c:cat>
            <c:strRef>
              <c:f>'Ind v. Dist ANOVA'!$B$77:$B$78</c:f>
              <c:strCache>
                <c:ptCount val="2"/>
                <c:pt idx="0">
                  <c:v>Dist/Ind-Distillery Bottling</c:v>
                </c:pt>
                <c:pt idx="1">
                  <c:v>Dist/Ind-Independent Bottling</c:v>
                </c:pt>
              </c:strCache>
            </c:strRef>
          </c:cat>
          <c:val>
            <c:numRef>
              <c:f>'Ind v. Dist ANOVA'!$C$77:$C$78</c:f>
              <c:numCache>
                <c:formatCode>0.000</c:formatCode>
                <c:ptCount val="2"/>
                <c:pt idx="0">
                  <c:v>-0.42389313771636911</c:v>
                </c:pt>
                <c:pt idx="1">
                  <c:v>0</c:v>
                </c:pt>
              </c:numCache>
            </c:numRef>
          </c:val>
          <c:extLst>
            <c:ext xmlns:c16="http://schemas.microsoft.com/office/drawing/2014/chart" uri="{C3380CC4-5D6E-409C-BE32-E72D297353CC}">
              <c16:uniqueId val="{00000001-D74C-446F-B6DA-3FB435F8DD72}"/>
            </c:ext>
          </c:extLst>
        </c:ser>
        <c:dLbls>
          <c:showLegendKey val="0"/>
          <c:showVal val="0"/>
          <c:showCatName val="0"/>
          <c:showSerName val="0"/>
          <c:showPercent val="0"/>
          <c:showBubbleSize val="0"/>
        </c:dLbls>
        <c:gapWidth val="60"/>
        <c:overlap val="-30"/>
        <c:axId val="26336112"/>
        <c:axId val="2034855360"/>
      </c:barChart>
      <c:catAx>
        <c:axId val="26336112"/>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034855360"/>
        <c:crosses val="autoZero"/>
        <c:auto val="1"/>
        <c:lblAlgn val="ctr"/>
        <c:lblOffset val="100"/>
        <c:noMultiLvlLbl val="0"/>
      </c:catAx>
      <c:valAx>
        <c:axId val="2034855360"/>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6336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3009-44D1-8E04-E9D01E61DF3E}"/>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3009-44D1-8E04-E9D01E61DF3E}"/>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3009-44D1-8E04-E9D01E61DF3E}"/>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3009-44D1-8E04-E9D01E61DF3E}"/>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3009-44D1-8E04-E9D01E61DF3E}"/>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3009-44D1-8E04-E9D01E61DF3E}"/>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3009-44D1-8E04-E9D01E61DF3E}"/>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3009-44D1-8E04-E9D01E61DF3E}"/>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3009-44D1-8E04-E9D01E61DF3E}"/>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3009-44D1-8E04-E9D01E61DF3E}"/>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3009-44D1-8E04-E9D01E61DF3E}"/>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3009-44D1-8E04-E9D01E61DF3E}"/>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3009-44D1-8E04-E9D01E61DF3E}"/>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3009-44D1-8E04-E9D01E61DF3E}"/>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3009-44D1-8E04-E9D01E61DF3E}"/>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3009-44D1-8E04-E9D01E61DF3E}"/>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3009-44D1-8E04-E9D01E61DF3E}"/>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3009-44D1-8E04-E9D01E61DF3E}"/>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3009-44D1-8E04-E9D01E61DF3E}"/>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3009-44D1-8E04-E9D01E61DF3E}"/>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3009-44D1-8E04-E9D01E61DF3E}"/>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3009-44D1-8E04-E9D01E61DF3E}"/>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3009-44D1-8E04-E9D01E61DF3E}"/>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3009-44D1-8E04-E9D01E61DF3E}"/>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3009-44D1-8E04-E9D01E61DF3E}"/>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3009-44D1-8E04-E9D01E61DF3E}"/>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3009-44D1-8E04-E9D01E61DF3E}"/>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3009-44D1-8E04-E9D01E61DF3E}"/>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3009-44D1-8E04-E9D01E61DF3E}"/>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3009-44D1-8E04-E9D01E61DF3E}"/>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3009-44D1-8E04-E9D01E61DF3E}"/>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3009-44D1-8E04-E9D01E61DF3E}"/>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3009-44D1-8E04-E9D01E61DF3E}"/>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3009-44D1-8E04-E9D01E61DF3E}"/>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3009-44D1-8E04-E9D01E61DF3E}"/>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3009-44D1-8E04-E9D01E61DF3E}"/>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3009-44D1-8E04-E9D01E61DF3E}"/>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3009-44D1-8E04-E9D01E61DF3E}"/>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3009-44D1-8E04-E9D01E61DF3E}"/>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3009-44D1-8E04-E9D01E61DF3E}"/>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3009-44D1-8E04-E9D01E61DF3E}"/>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3009-44D1-8E04-E9D01E61DF3E}"/>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3009-44D1-8E04-E9D01E61DF3E}"/>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3009-44D1-8E04-E9D01E61DF3E}"/>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3009-44D1-8E04-E9D01E61DF3E}"/>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3009-44D1-8E04-E9D01E61DF3E}"/>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3009-44D1-8E04-E9D01E61DF3E}"/>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3009-44D1-8E04-E9D01E61DF3E}"/>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3009-44D1-8E04-E9D01E61DF3E}"/>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3009-44D1-8E04-E9D01E61DF3E}"/>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3009-44D1-8E04-E9D01E61DF3E}"/>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3009-44D1-8E04-E9D01E61DF3E}"/>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3009-44D1-8E04-E9D01E61DF3E}"/>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3009-44D1-8E04-E9D01E61DF3E}"/>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3009-44D1-8E04-E9D01E61DF3E}"/>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3009-44D1-8E04-E9D01E61DF3E}"/>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3009-44D1-8E04-E9D01E61DF3E}"/>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3009-44D1-8E04-E9D01E61DF3E}"/>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3009-44D1-8E04-E9D01E61DF3E}"/>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3009-44D1-8E04-E9D01E61DF3E}"/>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3009-44D1-8E04-E9D01E61DF3E}"/>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3009-44D1-8E04-E9D01E61DF3E}"/>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3009-44D1-8E04-E9D01E61DF3E}"/>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3009-44D1-8E04-E9D01E61DF3E}"/>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3009-44D1-8E04-E9D01E61DF3E}"/>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3009-44D1-8E04-E9D01E61DF3E}"/>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3009-44D1-8E04-E9D01E61DF3E}"/>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3009-44D1-8E04-E9D01E61DF3E}"/>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3009-44D1-8E04-E9D01E61DF3E}"/>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3009-44D1-8E04-E9D01E61DF3E}"/>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3009-44D1-8E04-E9D01E61DF3E}"/>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3009-44D1-8E04-E9D01E61DF3E}"/>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3009-44D1-8E04-E9D01E61DF3E}"/>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3009-44D1-8E04-E9D01E61DF3E}"/>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3009-44D1-8E04-E9D01E61DF3E}"/>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3009-44D1-8E04-E9D01E61DF3E}"/>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3009-44D1-8E04-E9D01E61DF3E}"/>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3009-44D1-8E04-E9D01E61DF3E}"/>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3009-44D1-8E04-E9D01E61DF3E}"/>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3009-44D1-8E04-E9D01E61DF3E}"/>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3009-44D1-8E04-E9D01E61DF3E}"/>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3009-44D1-8E04-E9D01E61DF3E}"/>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3009-44D1-8E04-E9D01E61DF3E}"/>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3009-44D1-8E04-E9D01E61DF3E}"/>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3009-44D1-8E04-E9D01E61DF3E}"/>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3009-44D1-8E04-E9D01E61DF3E}"/>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3009-44D1-8E04-E9D01E61DF3E}"/>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3009-44D1-8E04-E9D01E61DF3E}"/>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3009-44D1-8E04-E9D01E61DF3E}"/>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3009-44D1-8E04-E9D01E61DF3E}"/>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3009-44D1-8E04-E9D01E61DF3E}"/>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3009-44D1-8E04-E9D01E61DF3E}"/>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3009-44D1-8E04-E9D01E61DF3E}"/>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3009-44D1-8E04-E9D01E61DF3E}"/>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3009-44D1-8E04-E9D01E61DF3E}"/>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3009-44D1-8E04-E9D01E61DF3E}"/>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3009-44D1-8E04-E9D01E61DF3E}"/>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3009-44D1-8E04-E9D01E61DF3E}"/>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3009-44D1-8E04-E9D01E61DF3E}"/>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3009-44D1-8E04-E9D01E61DF3E}"/>
              </c:ext>
            </c:extLst>
          </c:dPt>
          <c:xVal>
            <c:numRef>
              <c:f>'Ind v. Dist ANOVA'!$D$103:$D$202</c:f>
              <c:numCache>
                <c:formatCode>0.000</c:formatCode>
                <c:ptCount val="100"/>
                <c:pt idx="0">
                  <c:v>96.34</c:v>
                </c:pt>
                <c:pt idx="1">
                  <c:v>96.18</c:v>
                </c:pt>
                <c:pt idx="2">
                  <c:v>96.16</c:v>
                </c:pt>
                <c:pt idx="3">
                  <c:v>96.08</c:v>
                </c:pt>
                <c:pt idx="4">
                  <c:v>95.61</c:v>
                </c:pt>
                <c:pt idx="5">
                  <c:v>95.41</c:v>
                </c:pt>
                <c:pt idx="6">
                  <c:v>95.39</c:v>
                </c:pt>
                <c:pt idx="7">
                  <c:v>95.38</c:v>
                </c:pt>
                <c:pt idx="8">
                  <c:v>95.38</c:v>
                </c:pt>
                <c:pt idx="9">
                  <c:v>95.32</c:v>
                </c:pt>
                <c:pt idx="10">
                  <c:v>95.31</c:v>
                </c:pt>
                <c:pt idx="11">
                  <c:v>95.3</c:v>
                </c:pt>
                <c:pt idx="12">
                  <c:v>95.29</c:v>
                </c:pt>
                <c:pt idx="13">
                  <c:v>95.29</c:v>
                </c:pt>
                <c:pt idx="14">
                  <c:v>95.23</c:v>
                </c:pt>
                <c:pt idx="15">
                  <c:v>95.23</c:v>
                </c:pt>
                <c:pt idx="16">
                  <c:v>95.21</c:v>
                </c:pt>
                <c:pt idx="17">
                  <c:v>95.18</c:v>
                </c:pt>
                <c:pt idx="18">
                  <c:v>95.14</c:v>
                </c:pt>
                <c:pt idx="19">
                  <c:v>95.12</c:v>
                </c:pt>
                <c:pt idx="20">
                  <c:v>95.06</c:v>
                </c:pt>
                <c:pt idx="21">
                  <c:v>95.05</c:v>
                </c:pt>
                <c:pt idx="22">
                  <c:v>95.04</c:v>
                </c:pt>
                <c:pt idx="23">
                  <c:v>95.02</c:v>
                </c:pt>
                <c:pt idx="24">
                  <c:v>95.02</c:v>
                </c:pt>
                <c:pt idx="25">
                  <c:v>94.96</c:v>
                </c:pt>
                <c:pt idx="26">
                  <c:v>94.93</c:v>
                </c:pt>
                <c:pt idx="27">
                  <c:v>94.92</c:v>
                </c:pt>
                <c:pt idx="28">
                  <c:v>94.91</c:v>
                </c:pt>
                <c:pt idx="29">
                  <c:v>94.91</c:v>
                </c:pt>
                <c:pt idx="30">
                  <c:v>94.9</c:v>
                </c:pt>
                <c:pt idx="31">
                  <c:v>94.89</c:v>
                </c:pt>
                <c:pt idx="32">
                  <c:v>94.89</c:v>
                </c:pt>
                <c:pt idx="33">
                  <c:v>94.89</c:v>
                </c:pt>
                <c:pt idx="34">
                  <c:v>94.89</c:v>
                </c:pt>
                <c:pt idx="35">
                  <c:v>94.88</c:v>
                </c:pt>
                <c:pt idx="36">
                  <c:v>94.88</c:v>
                </c:pt>
                <c:pt idx="37">
                  <c:v>94.87</c:v>
                </c:pt>
                <c:pt idx="38">
                  <c:v>94.86</c:v>
                </c:pt>
                <c:pt idx="39">
                  <c:v>94.84</c:v>
                </c:pt>
                <c:pt idx="40">
                  <c:v>94.84</c:v>
                </c:pt>
                <c:pt idx="41">
                  <c:v>94.83</c:v>
                </c:pt>
                <c:pt idx="42">
                  <c:v>94.82</c:v>
                </c:pt>
                <c:pt idx="43">
                  <c:v>94.81</c:v>
                </c:pt>
                <c:pt idx="44">
                  <c:v>94.81</c:v>
                </c:pt>
                <c:pt idx="45">
                  <c:v>94.79</c:v>
                </c:pt>
                <c:pt idx="46">
                  <c:v>94.75</c:v>
                </c:pt>
                <c:pt idx="47">
                  <c:v>94.74</c:v>
                </c:pt>
                <c:pt idx="48">
                  <c:v>94.71</c:v>
                </c:pt>
                <c:pt idx="49">
                  <c:v>94.71</c:v>
                </c:pt>
                <c:pt idx="50">
                  <c:v>94.71</c:v>
                </c:pt>
                <c:pt idx="51">
                  <c:v>94.68</c:v>
                </c:pt>
                <c:pt idx="52">
                  <c:v>94.68</c:v>
                </c:pt>
                <c:pt idx="53">
                  <c:v>94.67</c:v>
                </c:pt>
                <c:pt idx="54">
                  <c:v>94.64</c:v>
                </c:pt>
                <c:pt idx="55">
                  <c:v>94.64</c:v>
                </c:pt>
                <c:pt idx="56">
                  <c:v>94.63</c:v>
                </c:pt>
                <c:pt idx="57">
                  <c:v>94.62</c:v>
                </c:pt>
                <c:pt idx="58">
                  <c:v>94.62</c:v>
                </c:pt>
                <c:pt idx="59">
                  <c:v>94.62</c:v>
                </c:pt>
                <c:pt idx="60">
                  <c:v>94.61</c:v>
                </c:pt>
                <c:pt idx="61">
                  <c:v>94.6</c:v>
                </c:pt>
                <c:pt idx="62">
                  <c:v>94.59</c:v>
                </c:pt>
                <c:pt idx="63">
                  <c:v>94.58</c:v>
                </c:pt>
                <c:pt idx="64">
                  <c:v>94.57</c:v>
                </c:pt>
                <c:pt idx="65">
                  <c:v>94.57</c:v>
                </c:pt>
                <c:pt idx="66">
                  <c:v>94.56</c:v>
                </c:pt>
                <c:pt idx="67">
                  <c:v>94.56</c:v>
                </c:pt>
                <c:pt idx="68">
                  <c:v>94.56</c:v>
                </c:pt>
                <c:pt idx="69">
                  <c:v>94.55</c:v>
                </c:pt>
                <c:pt idx="70">
                  <c:v>94.55</c:v>
                </c:pt>
                <c:pt idx="71">
                  <c:v>94.54</c:v>
                </c:pt>
                <c:pt idx="72">
                  <c:v>94.51</c:v>
                </c:pt>
                <c:pt idx="73">
                  <c:v>94.5</c:v>
                </c:pt>
                <c:pt idx="74">
                  <c:v>94.49</c:v>
                </c:pt>
                <c:pt idx="75">
                  <c:v>94.47</c:v>
                </c:pt>
                <c:pt idx="76">
                  <c:v>94.45</c:v>
                </c:pt>
                <c:pt idx="77">
                  <c:v>94.44</c:v>
                </c:pt>
                <c:pt idx="78">
                  <c:v>94.44</c:v>
                </c:pt>
                <c:pt idx="79">
                  <c:v>94.44</c:v>
                </c:pt>
                <c:pt idx="80">
                  <c:v>94.44</c:v>
                </c:pt>
                <c:pt idx="81">
                  <c:v>94.42</c:v>
                </c:pt>
                <c:pt idx="82">
                  <c:v>94.41</c:v>
                </c:pt>
                <c:pt idx="83">
                  <c:v>94.4</c:v>
                </c:pt>
                <c:pt idx="84">
                  <c:v>94.39</c:v>
                </c:pt>
                <c:pt idx="85">
                  <c:v>94.38</c:v>
                </c:pt>
                <c:pt idx="86">
                  <c:v>94.37</c:v>
                </c:pt>
                <c:pt idx="87">
                  <c:v>94.33</c:v>
                </c:pt>
                <c:pt idx="88">
                  <c:v>94.31</c:v>
                </c:pt>
                <c:pt idx="89">
                  <c:v>94.31</c:v>
                </c:pt>
                <c:pt idx="90">
                  <c:v>94.3</c:v>
                </c:pt>
                <c:pt idx="91">
                  <c:v>94.29</c:v>
                </c:pt>
                <c:pt idx="92">
                  <c:v>94.29</c:v>
                </c:pt>
                <c:pt idx="93">
                  <c:v>94.26</c:v>
                </c:pt>
                <c:pt idx="94">
                  <c:v>94.26</c:v>
                </c:pt>
                <c:pt idx="95">
                  <c:v>94.26</c:v>
                </c:pt>
                <c:pt idx="96">
                  <c:v>94.26</c:v>
                </c:pt>
                <c:pt idx="97">
                  <c:v>94.25</c:v>
                </c:pt>
                <c:pt idx="98">
                  <c:v>94.25</c:v>
                </c:pt>
                <c:pt idx="99">
                  <c:v>94.25</c:v>
                </c:pt>
              </c:numCache>
            </c:numRef>
          </c:xVal>
          <c:yVal>
            <c:numRef>
              <c:f>'Ind v. Dist ANOVA'!$G$103:$G$202</c:f>
              <c:numCache>
                <c:formatCode>0.000</c:formatCode>
                <c:ptCount val="100"/>
                <c:pt idx="0">
                  <c:v>3.1081358013698495</c:v>
                </c:pt>
                <c:pt idx="1">
                  <c:v>2.7053368937779965</c:v>
                </c:pt>
                <c:pt idx="2">
                  <c:v>2.654987030328988</c:v>
                </c:pt>
                <c:pt idx="3">
                  <c:v>2.4535875765330615</c:v>
                </c:pt>
                <c:pt idx="4">
                  <c:v>2.3266399738350225</c:v>
                </c:pt>
                <c:pt idx="5">
                  <c:v>1.8231413393451885</c:v>
                </c:pt>
                <c:pt idx="6">
                  <c:v>0.71651728754316368</c:v>
                </c:pt>
                <c:pt idx="7">
                  <c:v>0.69134235581865944</c:v>
                </c:pt>
                <c:pt idx="8">
                  <c:v>0.69134235581865944</c:v>
                </c:pt>
                <c:pt idx="9">
                  <c:v>1.5965669538247578</c:v>
                </c:pt>
                <c:pt idx="10">
                  <c:v>1.5713920221002893</c:v>
                </c:pt>
                <c:pt idx="11">
                  <c:v>0.48994290202273294</c:v>
                </c:pt>
                <c:pt idx="12">
                  <c:v>0.46476797029826444</c:v>
                </c:pt>
                <c:pt idx="13">
                  <c:v>1.5210421586513165</c:v>
                </c:pt>
                <c:pt idx="14">
                  <c:v>0.31371837995131063</c:v>
                </c:pt>
                <c:pt idx="15">
                  <c:v>0.31371837995131063</c:v>
                </c:pt>
                <c:pt idx="16">
                  <c:v>1.3196427048553543</c:v>
                </c:pt>
                <c:pt idx="17">
                  <c:v>0.18784372132886101</c:v>
                </c:pt>
                <c:pt idx="18">
                  <c:v>1.143418182783932</c:v>
                </c:pt>
                <c:pt idx="19">
                  <c:v>1.0930683193349593</c:v>
                </c:pt>
                <c:pt idx="20">
                  <c:v>0.94201872898800543</c:v>
                </c:pt>
                <c:pt idx="21">
                  <c:v>-0.13943039108955088</c:v>
                </c:pt>
                <c:pt idx="22">
                  <c:v>-0.16460532281401935</c:v>
                </c:pt>
                <c:pt idx="23">
                  <c:v>0.8413190020900243</c:v>
                </c:pt>
                <c:pt idx="24">
                  <c:v>0.8413190020900243</c:v>
                </c:pt>
                <c:pt idx="25">
                  <c:v>-0.36600477660998165</c:v>
                </c:pt>
                <c:pt idx="26">
                  <c:v>0.61474461656962931</c:v>
                </c:pt>
                <c:pt idx="27">
                  <c:v>0.58956968484512506</c:v>
                </c:pt>
                <c:pt idx="28">
                  <c:v>0.56439475312062082</c:v>
                </c:pt>
                <c:pt idx="29">
                  <c:v>0.56439475312062082</c:v>
                </c:pt>
                <c:pt idx="30">
                  <c:v>0.53921982139615232</c:v>
                </c:pt>
                <c:pt idx="31">
                  <c:v>-0.5422292986814039</c:v>
                </c:pt>
                <c:pt idx="32">
                  <c:v>0.51404488967164808</c:v>
                </c:pt>
                <c:pt idx="33">
                  <c:v>0.51404488967164808</c:v>
                </c:pt>
                <c:pt idx="34">
                  <c:v>0.51404488967164808</c:v>
                </c:pt>
                <c:pt idx="35">
                  <c:v>-0.56740423040590815</c:v>
                </c:pt>
                <c:pt idx="36">
                  <c:v>0.48886995794714388</c:v>
                </c:pt>
                <c:pt idx="37">
                  <c:v>-0.59257916213037665</c:v>
                </c:pt>
                <c:pt idx="38">
                  <c:v>0.4385200944981712</c:v>
                </c:pt>
                <c:pt idx="39">
                  <c:v>0.38817023104919851</c:v>
                </c:pt>
                <c:pt idx="40">
                  <c:v>0.38817023104919851</c:v>
                </c:pt>
                <c:pt idx="41">
                  <c:v>0.36299529932469426</c:v>
                </c:pt>
                <c:pt idx="42">
                  <c:v>0.33782036760019002</c:v>
                </c:pt>
                <c:pt idx="43">
                  <c:v>-0.74362875247733051</c:v>
                </c:pt>
                <c:pt idx="44">
                  <c:v>0.31264543587572158</c:v>
                </c:pt>
                <c:pt idx="45">
                  <c:v>0.26229557242674889</c:v>
                </c:pt>
                <c:pt idx="46">
                  <c:v>0.16159584552876774</c:v>
                </c:pt>
                <c:pt idx="47">
                  <c:v>0.13642091380426352</c:v>
                </c:pt>
                <c:pt idx="48">
                  <c:v>6.0896118630786596E-2</c:v>
                </c:pt>
                <c:pt idx="49">
                  <c:v>6.0896118630786596E-2</c:v>
                </c:pt>
                <c:pt idx="50">
                  <c:v>6.0896118630786596E-2</c:v>
                </c:pt>
                <c:pt idx="51">
                  <c:v>-1.462867654265455E-2</c:v>
                </c:pt>
                <c:pt idx="52">
                  <c:v>-1.462867654265455E-2</c:v>
                </c:pt>
                <c:pt idx="53">
                  <c:v>-3.9803608267158778E-2</c:v>
                </c:pt>
                <c:pt idx="54">
                  <c:v>-0.1153284034406357</c:v>
                </c:pt>
                <c:pt idx="55">
                  <c:v>-0.1153284034406357</c:v>
                </c:pt>
                <c:pt idx="56">
                  <c:v>-0.14050333516513994</c:v>
                </c:pt>
                <c:pt idx="57">
                  <c:v>-0.16567826688960838</c:v>
                </c:pt>
                <c:pt idx="58">
                  <c:v>-0.16567826688960838</c:v>
                </c:pt>
                <c:pt idx="59">
                  <c:v>-0.16567826688960838</c:v>
                </c:pt>
                <c:pt idx="60">
                  <c:v>-0.19085319861411262</c:v>
                </c:pt>
                <c:pt idx="61">
                  <c:v>-0.21602813033861684</c:v>
                </c:pt>
                <c:pt idx="62">
                  <c:v>-0.24120306206308531</c:v>
                </c:pt>
                <c:pt idx="63">
                  <c:v>-0.26637799378758953</c:v>
                </c:pt>
                <c:pt idx="64">
                  <c:v>-0.29155292551209377</c:v>
                </c:pt>
                <c:pt idx="65">
                  <c:v>-1.3478271138651459</c:v>
                </c:pt>
                <c:pt idx="66">
                  <c:v>-0.31672785723656222</c:v>
                </c:pt>
                <c:pt idx="67">
                  <c:v>-0.31672785723656222</c:v>
                </c:pt>
                <c:pt idx="68">
                  <c:v>-0.31672785723656222</c:v>
                </c:pt>
                <c:pt idx="69">
                  <c:v>-1.3981769773141186</c:v>
                </c:pt>
                <c:pt idx="70">
                  <c:v>-1.3981769773141186</c:v>
                </c:pt>
                <c:pt idx="71">
                  <c:v>-0.3670777206855349</c:v>
                </c:pt>
                <c:pt idx="72">
                  <c:v>-0.44260251585901184</c:v>
                </c:pt>
                <c:pt idx="73">
                  <c:v>-0.46777744758351608</c:v>
                </c:pt>
                <c:pt idx="74">
                  <c:v>-0.49295237930802033</c:v>
                </c:pt>
                <c:pt idx="75">
                  <c:v>-0.54330224275699301</c:v>
                </c:pt>
                <c:pt idx="76">
                  <c:v>-0.59365210620596565</c:v>
                </c:pt>
                <c:pt idx="77">
                  <c:v>-0.61882703793046989</c:v>
                </c:pt>
                <c:pt idx="78">
                  <c:v>-1.6751012262835219</c:v>
                </c:pt>
                <c:pt idx="79">
                  <c:v>-1.6751012262835219</c:v>
                </c:pt>
                <c:pt idx="80">
                  <c:v>-0.61882703793046989</c:v>
                </c:pt>
                <c:pt idx="81">
                  <c:v>-0.66917690137944263</c:v>
                </c:pt>
                <c:pt idx="82">
                  <c:v>-0.69435183310394688</c:v>
                </c:pt>
                <c:pt idx="83">
                  <c:v>-0.71952676482841527</c:v>
                </c:pt>
                <c:pt idx="84">
                  <c:v>-0.74470169655291951</c:v>
                </c:pt>
                <c:pt idx="85">
                  <c:v>-0.76987662827742376</c:v>
                </c:pt>
                <c:pt idx="86">
                  <c:v>-0.79505156000189225</c:v>
                </c:pt>
                <c:pt idx="87">
                  <c:v>-0.89575128689987338</c:v>
                </c:pt>
                <c:pt idx="88">
                  <c:v>-0.94610115034884601</c:v>
                </c:pt>
                <c:pt idx="89">
                  <c:v>-0.94610115034884601</c:v>
                </c:pt>
                <c:pt idx="90">
                  <c:v>-0.97127608207335026</c:v>
                </c:pt>
                <c:pt idx="91">
                  <c:v>-2.0527252021508708</c:v>
                </c:pt>
                <c:pt idx="92">
                  <c:v>-0.99645101379781875</c:v>
                </c:pt>
                <c:pt idx="93">
                  <c:v>-1.0719758089712956</c:v>
                </c:pt>
                <c:pt idx="94">
                  <c:v>-1.0719758089712956</c:v>
                </c:pt>
                <c:pt idx="95">
                  <c:v>-1.0719758089712956</c:v>
                </c:pt>
                <c:pt idx="96">
                  <c:v>-2.1282499973243478</c:v>
                </c:pt>
                <c:pt idx="97">
                  <c:v>-1.0971507406957999</c:v>
                </c:pt>
                <c:pt idx="98">
                  <c:v>-1.0971507406957999</c:v>
                </c:pt>
                <c:pt idx="99">
                  <c:v>-1.0971507406957999</c:v>
                </c:pt>
              </c:numCache>
            </c:numRef>
          </c:yVal>
          <c:smooth val="0"/>
          <c:extLst>
            <c:ext xmlns:c16="http://schemas.microsoft.com/office/drawing/2014/chart" uri="{C3380CC4-5D6E-409C-BE32-E72D297353CC}">
              <c16:uniqueId val="{00000001-3009-44D1-8E04-E9D01E61DF3E}"/>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95.41</c:v>
              </c:pt>
            </c:numLit>
          </c:xVal>
          <c:yVal>
            <c:numLit>
              <c:formatCode>General</c:formatCode>
              <c:ptCount val="1"/>
              <c:pt idx="0">
                <c:v>1.8231413393451885</c:v>
              </c:pt>
            </c:numLit>
          </c:yVal>
          <c:smooth val="0"/>
          <c:extLst>
            <c:ext xmlns:c16="http://schemas.microsoft.com/office/drawing/2014/chart" uri="{C3380CC4-5D6E-409C-BE32-E72D297353CC}">
              <c16:uniqueId val="{00000066-3009-44D1-8E04-E9D01E61DF3E}"/>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96.18</c:v>
              </c:pt>
            </c:numLit>
          </c:xVal>
          <c:yVal>
            <c:numLit>
              <c:formatCode>General</c:formatCode>
              <c:ptCount val="1"/>
              <c:pt idx="0">
                <c:v>2.7053368937779965</c:v>
              </c:pt>
            </c:numLit>
          </c:yVal>
          <c:smooth val="0"/>
          <c:extLst>
            <c:ext xmlns:c16="http://schemas.microsoft.com/office/drawing/2014/chart" uri="{C3380CC4-5D6E-409C-BE32-E72D297353CC}">
              <c16:uniqueId val="{00000067-3009-44D1-8E04-E9D01E61DF3E}"/>
            </c:ext>
          </c:extLst>
        </c:ser>
        <c:dLbls>
          <c:showLegendKey val="0"/>
          <c:showVal val="0"/>
          <c:showCatName val="0"/>
          <c:showSerName val="0"/>
          <c:showPercent val="0"/>
          <c:showBubbleSize val="0"/>
        </c:dLbls>
        <c:axId val="26336512"/>
        <c:axId val="2034801280"/>
      </c:scatterChart>
      <c:valAx>
        <c:axId val="26336512"/>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2034801280"/>
        <c:crosses val="autoZero"/>
        <c:crossBetween val="midCat"/>
      </c:valAx>
      <c:valAx>
        <c:axId val="2034801280"/>
        <c:scaling>
          <c:orientation val="minMax"/>
          <c:max val="4"/>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3365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BF33-4465-95A4-5692D5FB4FFF}"/>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BF33-4465-95A4-5692D5FB4FFF}"/>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BF33-4465-95A4-5692D5FB4FFF}"/>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BF33-4465-95A4-5692D5FB4FFF}"/>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BF33-4465-95A4-5692D5FB4FFF}"/>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BF33-4465-95A4-5692D5FB4FFF}"/>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BF33-4465-95A4-5692D5FB4FFF}"/>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BF33-4465-95A4-5692D5FB4FFF}"/>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BF33-4465-95A4-5692D5FB4FFF}"/>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BF33-4465-95A4-5692D5FB4FFF}"/>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BF33-4465-95A4-5692D5FB4FFF}"/>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BF33-4465-95A4-5692D5FB4FFF}"/>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BF33-4465-95A4-5692D5FB4FFF}"/>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BF33-4465-95A4-5692D5FB4FFF}"/>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BF33-4465-95A4-5692D5FB4FFF}"/>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BF33-4465-95A4-5692D5FB4FFF}"/>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BF33-4465-95A4-5692D5FB4FFF}"/>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BF33-4465-95A4-5692D5FB4FFF}"/>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BF33-4465-95A4-5692D5FB4FFF}"/>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BF33-4465-95A4-5692D5FB4FFF}"/>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BF33-4465-95A4-5692D5FB4FFF}"/>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BF33-4465-95A4-5692D5FB4FFF}"/>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BF33-4465-95A4-5692D5FB4FFF}"/>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BF33-4465-95A4-5692D5FB4FFF}"/>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BF33-4465-95A4-5692D5FB4FFF}"/>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BF33-4465-95A4-5692D5FB4FFF}"/>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BF33-4465-95A4-5692D5FB4FFF}"/>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BF33-4465-95A4-5692D5FB4FFF}"/>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BF33-4465-95A4-5692D5FB4FFF}"/>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BF33-4465-95A4-5692D5FB4FFF}"/>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BF33-4465-95A4-5692D5FB4FFF}"/>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BF33-4465-95A4-5692D5FB4FFF}"/>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BF33-4465-95A4-5692D5FB4FFF}"/>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BF33-4465-95A4-5692D5FB4FFF}"/>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BF33-4465-95A4-5692D5FB4FFF}"/>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BF33-4465-95A4-5692D5FB4FFF}"/>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BF33-4465-95A4-5692D5FB4FFF}"/>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BF33-4465-95A4-5692D5FB4FFF}"/>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BF33-4465-95A4-5692D5FB4FFF}"/>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BF33-4465-95A4-5692D5FB4FFF}"/>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BF33-4465-95A4-5692D5FB4FFF}"/>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BF33-4465-95A4-5692D5FB4FFF}"/>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BF33-4465-95A4-5692D5FB4FFF}"/>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BF33-4465-95A4-5692D5FB4FFF}"/>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BF33-4465-95A4-5692D5FB4FFF}"/>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BF33-4465-95A4-5692D5FB4FFF}"/>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BF33-4465-95A4-5692D5FB4FFF}"/>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BF33-4465-95A4-5692D5FB4FFF}"/>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BF33-4465-95A4-5692D5FB4FFF}"/>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BF33-4465-95A4-5692D5FB4FFF}"/>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BF33-4465-95A4-5692D5FB4FFF}"/>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BF33-4465-95A4-5692D5FB4FFF}"/>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BF33-4465-95A4-5692D5FB4FFF}"/>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BF33-4465-95A4-5692D5FB4FFF}"/>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BF33-4465-95A4-5692D5FB4FFF}"/>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BF33-4465-95A4-5692D5FB4FFF}"/>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BF33-4465-95A4-5692D5FB4FFF}"/>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BF33-4465-95A4-5692D5FB4FFF}"/>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BF33-4465-95A4-5692D5FB4FFF}"/>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BF33-4465-95A4-5692D5FB4FFF}"/>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BF33-4465-95A4-5692D5FB4FFF}"/>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BF33-4465-95A4-5692D5FB4FFF}"/>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BF33-4465-95A4-5692D5FB4FFF}"/>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BF33-4465-95A4-5692D5FB4FFF}"/>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BF33-4465-95A4-5692D5FB4FFF}"/>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BF33-4465-95A4-5692D5FB4FFF}"/>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BF33-4465-95A4-5692D5FB4FFF}"/>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BF33-4465-95A4-5692D5FB4FFF}"/>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BF33-4465-95A4-5692D5FB4FFF}"/>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BF33-4465-95A4-5692D5FB4FFF}"/>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BF33-4465-95A4-5692D5FB4FFF}"/>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BF33-4465-95A4-5692D5FB4FFF}"/>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BF33-4465-95A4-5692D5FB4FFF}"/>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BF33-4465-95A4-5692D5FB4FFF}"/>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BF33-4465-95A4-5692D5FB4FFF}"/>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BF33-4465-95A4-5692D5FB4FFF}"/>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BF33-4465-95A4-5692D5FB4FFF}"/>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BF33-4465-95A4-5692D5FB4FFF}"/>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BF33-4465-95A4-5692D5FB4FFF}"/>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BF33-4465-95A4-5692D5FB4FFF}"/>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BF33-4465-95A4-5692D5FB4FFF}"/>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BF33-4465-95A4-5692D5FB4FFF}"/>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BF33-4465-95A4-5692D5FB4FFF}"/>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BF33-4465-95A4-5692D5FB4FFF}"/>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BF33-4465-95A4-5692D5FB4FFF}"/>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BF33-4465-95A4-5692D5FB4FFF}"/>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BF33-4465-95A4-5692D5FB4FFF}"/>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BF33-4465-95A4-5692D5FB4FFF}"/>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BF33-4465-95A4-5692D5FB4FFF}"/>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BF33-4465-95A4-5692D5FB4FFF}"/>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BF33-4465-95A4-5692D5FB4FFF}"/>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BF33-4465-95A4-5692D5FB4FFF}"/>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BF33-4465-95A4-5692D5FB4FFF}"/>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BF33-4465-95A4-5692D5FB4FFF}"/>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BF33-4465-95A4-5692D5FB4FFF}"/>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BF33-4465-95A4-5692D5FB4FFF}"/>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BF33-4465-95A4-5692D5FB4FFF}"/>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BF33-4465-95A4-5692D5FB4FFF}"/>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BF33-4465-95A4-5692D5FB4FFF}"/>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BF33-4465-95A4-5692D5FB4FFF}"/>
              </c:ext>
            </c:extLst>
          </c:dPt>
          <c:xVal>
            <c:numRef>
              <c:f>'Ind v. Dist ANOVA'!$E$103:$E$202</c:f>
              <c:numCache>
                <c:formatCode>0.000</c:formatCode>
                <c:ptCount val="100"/>
                <c:pt idx="0">
                  <c:v>95.105384615384637</c:v>
                </c:pt>
                <c:pt idx="1">
                  <c:v>95.105384615384637</c:v>
                </c:pt>
                <c:pt idx="2">
                  <c:v>95.105384615384637</c:v>
                </c:pt>
                <c:pt idx="3">
                  <c:v>95.105384615384637</c:v>
                </c:pt>
                <c:pt idx="4">
                  <c:v>94.685810810810835</c:v>
                </c:pt>
                <c:pt idx="5">
                  <c:v>94.685810810810835</c:v>
                </c:pt>
                <c:pt idx="6">
                  <c:v>95.105384615384637</c:v>
                </c:pt>
                <c:pt idx="7">
                  <c:v>95.105384615384637</c:v>
                </c:pt>
                <c:pt idx="8">
                  <c:v>95.105384615384637</c:v>
                </c:pt>
                <c:pt idx="9">
                  <c:v>94.685810810810835</c:v>
                </c:pt>
                <c:pt idx="10">
                  <c:v>94.685810810810835</c:v>
                </c:pt>
                <c:pt idx="11">
                  <c:v>95.105384615384637</c:v>
                </c:pt>
                <c:pt idx="12">
                  <c:v>95.105384615384637</c:v>
                </c:pt>
                <c:pt idx="13">
                  <c:v>94.685810810810835</c:v>
                </c:pt>
                <c:pt idx="14">
                  <c:v>95.105384615384637</c:v>
                </c:pt>
                <c:pt idx="15">
                  <c:v>95.105384615384637</c:v>
                </c:pt>
                <c:pt idx="16">
                  <c:v>94.685810810810835</c:v>
                </c:pt>
                <c:pt idx="17">
                  <c:v>95.105384615384637</c:v>
                </c:pt>
                <c:pt idx="18">
                  <c:v>94.685810810810835</c:v>
                </c:pt>
                <c:pt idx="19">
                  <c:v>94.685810810810835</c:v>
                </c:pt>
                <c:pt idx="20">
                  <c:v>94.685810810810835</c:v>
                </c:pt>
                <c:pt idx="21">
                  <c:v>95.105384615384637</c:v>
                </c:pt>
                <c:pt idx="22">
                  <c:v>95.105384615384637</c:v>
                </c:pt>
                <c:pt idx="23">
                  <c:v>94.685810810810835</c:v>
                </c:pt>
                <c:pt idx="24">
                  <c:v>94.685810810810835</c:v>
                </c:pt>
                <c:pt idx="25">
                  <c:v>95.105384615384637</c:v>
                </c:pt>
                <c:pt idx="26">
                  <c:v>94.685810810810835</c:v>
                </c:pt>
                <c:pt idx="27">
                  <c:v>94.685810810810835</c:v>
                </c:pt>
                <c:pt idx="28">
                  <c:v>94.685810810810835</c:v>
                </c:pt>
                <c:pt idx="29">
                  <c:v>94.685810810810835</c:v>
                </c:pt>
                <c:pt idx="30">
                  <c:v>94.685810810810835</c:v>
                </c:pt>
                <c:pt idx="31">
                  <c:v>95.105384615384637</c:v>
                </c:pt>
                <c:pt idx="32">
                  <c:v>94.685810810810835</c:v>
                </c:pt>
                <c:pt idx="33">
                  <c:v>94.685810810810835</c:v>
                </c:pt>
                <c:pt idx="34">
                  <c:v>94.685810810810835</c:v>
                </c:pt>
                <c:pt idx="35">
                  <c:v>95.105384615384637</c:v>
                </c:pt>
                <c:pt idx="36">
                  <c:v>94.685810810810835</c:v>
                </c:pt>
                <c:pt idx="37">
                  <c:v>95.105384615384637</c:v>
                </c:pt>
                <c:pt idx="38">
                  <c:v>94.685810810810835</c:v>
                </c:pt>
                <c:pt idx="39">
                  <c:v>94.685810810810835</c:v>
                </c:pt>
                <c:pt idx="40">
                  <c:v>94.685810810810835</c:v>
                </c:pt>
                <c:pt idx="41">
                  <c:v>94.685810810810835</c:v>
                </c:pt>
                <c:pt idx="42">
                  <c:v>94.685810810810835</c:v>
                </c:pt>
                <c:pt idx="43">
                  <c:v>95.105384615384637</c:v>
                </c:pt>
                <c:pt idx="44">
                  <c:v>94.685810810810835</c:v>
                </c:pt>
                <c:pt idx="45">
                  <c:v>94.685810810810835</c:v>
                </c:pt>
                <c:pt idx="46">
                  <c:v>94.685810810810835</c:v>
                </c:pt>
                <c:pt idx="47">
                  <c:v>94.685810810810835</c:v>
                </c:pt>
                <c:pt idx="48">
                  <c:v>94.685810810810835</c:v>
                </c:pt>
                <c:pt idx="49">
                  <c:v>94.685810810810835</c:v>
                </c:pt>
                <c:pt idx="50">
                  <c:v>94.685810810810835</c:v>
                </c:pt>
                <c:pt idx="51">
                  <c:v>94.685810810810835</c:v>
                </c:pt>
                <c:pt idx="52">
                  <c:v>94.685810810810835</c:v>
                </c:pt>
                <c:pt idx="53">
                  <c:v>94.685810810810835</c:v>
                </c:pt>
                <c:pt idx="54">
                  <c:v>94.685810810810835</c:v>
                </c:pt>
                <c:pt idx="55">
                  <c:v>94.685810810810835</c:v>
                </c:pt>
                <c:pt idx="56">
                  <c:v>94.685810810810835</c:v>
                </c:pt>
                <c:pt idx="57">
                  <c:v>94.685810810810835</c:v>
                </c:pt>
                <c:pt idx="58">
                  <c:v>94.685810810810835</c:v>
                </c:pt>
                <c:pt idx="59">
                  <c:v>94.685810810810835</c:v>
                </c:pt>
                <c:pt idx="60">
                  <c:v>94.685810810810835</c:v>
                </c:pt>
                <c:pt idx="61">
                  <c:v>94.685810810810835</c:v>
                </c:pt>
                <c:pt idx="62">
                  <c:v>94.685810810810835</c:v>
                </c:pt>
                <c:pt idx="63">
                  <c:v>94.685810810810835</c:v>
                </c:pt>
                <c:pt idx="64">
                  <c:v>94.685810810810835</c:v>
                </c:pt>
                <c:pt idx="65">
                  <c:v>95.105384615384637</c:v>
                </c:pt>
                <c:pt idx="66">
                  <c:v>94.685810810810835</c:v>
                </c:pt>
                <c:pt idx="67">
                  <c:v>94.685810810810835</c:v>
                </c:pt>
                <c:pt idx="68">
                  <c:v>94.685810810810835</c:v>
                </c:pt>
                <c:pt idx="69">
                  <c:v>95.105384615384637</c:v>
                </c:pt>
                <c:pt idx="70">
                  <c:v>95.105384615384637</c:v>
                </c:pt>
                <c:pt idx="71">
                  <c:v>94.685810810810835</c:v>
                </c:pt>
                <c:pt idx="72">
                  <c:v>94.685810810810835</c:v>
                </c:pt>
                <c:pt idx="73">
                  <c:v>94.685810810810835</c:v>
                </c:pt>
                <c:pt idx="74">
                  <c:v>94.685810810810835</c:v>
                </c:pt>
                <c:pt idx="75">
                  <c:v>94.685810810810835</c:v>
                </c:pt>
                <c:pt idx="76">
                  <c:v>94.685810810810835</c:v>
                </c:pt>
                <c:pt idx="77">
                  <c:v>94.685810810810835</c:v>
                </c:pt>
                <c:pt idx="78">
                  <c:v>95.105384615384637</c:v>
                </c:pt>
                <c:pt idx="79">
                  <c:v>95.105384615384637</c:v>
                </c:pt>
                <c:pt idx="80">
                  <c:v>94.685810810810835</c:v>
                </c:pt>
                <c:pt idx="81">
                  <c:v>94.685810810810835</c:v>
                </c:pt>
                <c:pt idx="82">
                  <c:v>94.685810810810835</c:v>
                </c:pt>
                <c:pt idx="83">
                  <c:v>94.685810810810835</c:v>
                </c:pt>
                <c:pt idx="84">
                  <c:v>94.685810810810835</c:v>
                </c:pt>
                <c:pt idx="85">
                  <c:v>94.685810810810835</c:v>
                </c:pt>
                <c:pt idx="86">
                  <c:v>94.685810810810835</c:v>
                </c:pt>
                <c:pt idx="87">
                  <c:v>94.685810810810835</c:v>
                </c:pt>
                <c:pt idx="88">
                  <c:v>94.685810810810835</c:v>
                </c:pt>
                <c:pt idx="89">
                  <c:v>94.685810810810835</c:v>
                </c:pt>
                <c:pt idx="90">
                  <c:v>94.685810810810835</c:v>
                </c:pt>
                <c:pt idx="91">
                  <c:v>95.105384615384637</c:v>
                </c:pt>
                <c:pt idx="92">
                  <c:v>94.685810810810835</c:v>
                </c:pt>
                <c:pt idx="93">
                  <c:v>94.685810810810835</c:v>
                </c:pt>
                <c:pt idx="94">
                  <c:v>94.685810810810835</c:v>
                </c:pt>
                <c:pt idx="95">
                  <c:v>94.685810810810835</c:v>
                </c:pt>
                <c:pt idx="96">
                  <c:v>95.105384615384637</c:v>
                </c:pt>
                <c:pt idx="97">
                  <c:v>94.685810810810835</c:v>
                </c:pt>
                <c:pt idx="98">
                  <c:v>94.685810810810835</c:v>
                </c:pt>
                <c:pt idx="99">
                  <c:v>94.685810810810835</c:v>
                </c:pt>
              </c:numCache>
            </c:numRef>
          </c:xVal>
          <c:yVal>
            <c:numRef>
              <c:f>'Ind v. Dist ANOVA'!$G$103:$G$202</c:f>
              <c:numCache>
                <c:formatCode>0.000</c:formatCode>
                <c:ptCount val="100"/>
                <c:pt idx="0">
                  <c:v>3.1081358013698495</c:v>
                </c:pt>
                <c:pt idx="1">
                  <c:v>2.7053368937779965</c:v>
                </c:pt>
                <c:pt idx="2">
                  <c:v>2.654987030328988</c:v>
                </c:pt>
                <c:pt idx="3">
                  <c:v>2.4535875765330615</c:v>
                </c:pt>
                <c:pt idx="4">
                  <c:v>2.3266399738350225</c:v>
                </c:pt>
                <c:pt idx="5">
                  <c:v>1.8231413393451885</c:v>
                </c:pt>
                <c:pt idx="6">
                  <c:v>0.71651728754316368</c:v>
                </c:pt>
                <c:pt idx="7">
                  <c:v>0.69134235581865944</c:v>
                </c:pt>
                <c:pt idx="8">
                  <c:v>0.69134235581865944</c:v>
                </c:pt>
                <c:pt idx="9">
                  <c:v>1.5965669538247578</c:v>
                </c:pt>
                <c:pt idx="10">
                  <c:v>1.5713920221002893</c:v>
                </c:pt>
                <c:pt idx="11">
                  <c:v>0.48994290202273294</c:v>
                </c:pt>
                <c:pt idx="12">
                  <c:v>0.46476797029826444</c:v>
                </c:pt>
                <c:pt idx="13">
                  <c:v>1.5210421586513165</c:v>
                </c:pt>
                <c:pt idx="14">
                  <c:v>0.31371837995131063</c:v>
                </c:pt>
                <c:pt idx="15">
                  <c:v>0.31371837995131063</c:v>
                </c:pt>
                <c:pt idx="16">
                  <c:v>1.3196427048553543</c:v>
                </c:pt>
                <c:pt idx="17">
                  <c:v>0.18784372132886101</c:v>
                </c:pt>
                <c:pt idx="18">
                  <c:v>1.143418182783932</c:v>
                </c:pt>
                <c:pt idx="19">
                  <c:v>1.0930683193349593</c:v>
                </c:pt>
                <c:pt idx="20">
                  <c:v>0.94201872898800543</c:v>
                </c:pt>
                <c:pt idx="21">
                  <c:v>-0.13943039108955088</c:v>
                </c:pt>
                <c:pt idx="22">
                  <c:v>-0.16460532281401935</c:v>
                </c:pt>
                <c:pt idx="23">
                  <c:v>0.8413190020900243</c:v>
                </c:pt>
                <c:pt idx="24">
                  <c:v>0.8413190020900243</c:v>
                </c:pt>
                <c:pt idx="25">
                  <c:v>-0.36600477660998165</c:v>
                </c:pt>
                <c:pt idx="26">
                  <c:v>0.61474461656962931</c:v>
                </c:pt>
                <c:pt idx="27">
                  <c:v>0.58956968484512506</c:v>
                </c:pt>
                <c:pt idx="28">
                  <c:v>0.56439475312062082</c:v>
                </c:pt>
                <c:pt idx="29">
                  <c:v>0.56439475312062082</c:v>
                </c:pt>
                <c:pt idx="30">
                  <c:v>0.53921982139615232</c:v>
                </c:pt>
                <c:pt idx="31">
                  <c:v>-0.5422292986814039</c:v>
                </c:pt>
                <c:pt idx="32">
                  <c:v>0.51404488967164808</c:v>
                </c:pt>
                <c:pt idx="33">
                  <c:v>0.51404488967164808</c:v>
                </c:pt>
                <c:pt idx="34">
                  <c:v>0.51404488967164808</c:v>
                </c:pt>
                <c:pt idx="35">
                  <c:v>-0.56740423040590815</c:v>
                </c:pt>
                <c:pt idx="36">
                  <c:v>0.48886995794714388</c:v>
                </c:pt>
                <c:pt idx="37">
                  <c:v>-0.59257916213037665</c:v>
                </c:pt>
                <c:pt idx="38">
                  <c:v>0.4385200944981712</c:v>
                </c:pt>
                <c:pt idx="39">
                  <c:v>0.38817023104919851</c:v>
                </c:pt>
                <c:pt idx="40">
                  <c:v>0.38817023104919851</c:v>
                </c:pt>
                <c:pt idx="41">
                  <c:v>0.36299529932469426</c:v>
                </c:pt>
                <c:pt idx="42">
                  <c:v>0.33782036760019002</c:v>
                </c:pt>
                <c:pt idx="43">
                  <c:v>-0.74362875247733051</c:v>
                </c:pt>
                <c:pt idx="44">
                  <c:v>0.31264543587572158</c:v>
                </c:pt>
                <c:pt idx="45">
                  <c:v>0.26229557242674889</c:v>
                </c:pt>
                <c:pt idx="46">
                  <c:v>0.16159584552876774</c:v>
                </c:pt>
                <c:pt idx="47">
                  <c:v>0.13642091380426352</c:v>
                </c:pt>
                <c:pt idx="48">
                  <c:v>6.0896118630786596E-2</c:v>
                </c:pt>
                <c:pt idx="49">
                  <c:v>6.0896118630786596E-2</c:v>
                </c:pt>
                <c:pt idx="50">
                  <c:v>6.0896118630786596E-2</c:v>
                </c:pt>
                <c:pt idx="51">
                  <c:v>-1.462867654265455E-2</c:v>
                </c:pt>
                <c:pt idx="52">
                  <c:v>-1.462867654265455E-2</c:v>
                </c:pt>
                <c:pt idx="53">
                  <c:v>-3.9803608267158778E-2</c:v>
                </c:pt>
                <c:pt idx="54">
                  <c:v>-0.1153284034406357</c:v>
                </c:pt>
                <c:pt idx="55">
                  <c:v>-0.1153284034406357</c:v>
                </c:pt>
                <c:pt idx="56">
                  <c:v>-0.14050333516513994</c:v>
                </c:pt>
                <c:pt idx="57">
                  <c:v>-0.16567826688960838</c:v>
                </c:pt>
                <c:pt idx="58">
                  <c:v>-0.16567826688960838</c:v>
                </c:pt>
                <c:pt idx="59">
                  <c:v>-0.16567826688960838</c:v>
                </c:pt>
                <c:pt idx="60">
                  <c:v>-0.19085319861411262</c:v>
                </c:pt>
                <c:pt idx="61">
                  <c:v>-0.21602813033861684</c:v>
                </c:pt>
                <c:pt idx="62">
                  <c:v>-0.24120306206308531</c:v>
                </c:pt>
                <c:pt idx="63">
                  <c:v>-0.26637799378758953</c:v>
                </c:pt>
                <c:pt idx="64">
                  <c:v>-0.29155292551209377</c:v>
                </c:pt>
                <c:pt idx="65">
                  <c:v>-1.3478271138651459</c:v>
                </c:pt>
                <c:pt idx="66">
                  <c:v>-0.31672785723656222</c:v>
                </c:pt>
                <c:pt idx="67">
                  <c:v>-0.31672785723656222</c:v>
                </c:pt>
                <c:pt idx="68">
                  <c:v>-0.31672785723656222</c:v>
                </c:pt>
                <c:pt idx="69">
                  <c:v>-1.3981769773141186</c:v>
                </c:pt>
                <c:pt idx="70">
                  <c:v>-1.3981769773141186</c:v>
                </c:pt>
                <c:pt idx="71">
                  <c:v>-0.3670777206855349</c:v>
                </c:pt>
                <c:pt idx="72">
                  <c:v>-0.44260251585901184</c:v>
                </c:pt>
                <c:pt idx="73">
                  <c:v>-0.46777744758351608</c:v>
                </c:pt>
                <c:pt idx="74">
                  <c:v>-0.49295237930802033</c:v>
                </c:pt>
                <c:pt idx="75">
                  <c:v>-0.54330224275699301</c:v>
                </c:pt>
                <c:pt idx="76">
                  <c:v>-0.59365210620596565</c:v>
                </c:pt>
                <c:pt idx="77">
                  <c:v>-0.61882703793046989</c:v>
                </c:pt>
                <c:pt idx="78">
                  <c:v>-1.6751012262835219</c:v>
                </c:pt>
                <c:pt idx="79">
                  <c:v>-1.6751012262835219</c:v>
                </c:pt>
                <c:pt idx="80">
                  <c:v>-0.61882703793046989</c:v>
                </c:pt>
                <c:pt idx="81">
                  <c:v>-0.66917690137944263</c:v>
                </c:pt>
                <c:pt idx="82">
                  <c:v>-0.69435183310394688</c:v>
                </c:pt>
                <c:pt idx="83">
                  <c:v>-0.71952676482841527</c:v>
                </c:pt>
                <c:pt idx="84">
                  <c:v>-0.74470169655291951</c:v>
                </c:pt>
                <c:pt idx="85">
                  <c:v>-0.76987662827742376</c:v>
                </c:pt>
                <c:pt idx="86">
                  <c:v>-0.79505156000189225</c:v>
                </c:pt>
                <c:pt idx="87">
                  <c:v>-0.89575128689987338</c:v>
                </c:pt>
                <c:pt idx="88">
                  <c:v>-0.94610115034884601</c:v>
                </c:pt>
                <c:pt idx="89">
                  <c:v>-0.94610115034884601</c:v>
                </c:pt>
                <c:pt idx="90">
                  <c:v>-0.97127608207335026</c:v>
                </c:pt>
                <c:pt idx="91">
                  <c:v>-2.0527252021508708</c:v>
                </c:pt>
                <c:pt idx="92">
                  <c:v>-0.99645101379781875</c:v>
                </c:pt>
                <c:pt idx="93">
                  <c:v>-1.0719758089712956</c:v>
                </c:pt>
                <c:pt idx="94">
                  <c:v>-1.0719758089712956</c:v>
                </c:pt>
                <c:pt idx="95">
                  <c:v>-1.0719758089712956</c:v>
                </c:pt>
                <c:pt idx="96">
                  <c:v>-2.1282499973243478</c:v>
                </c:pt>
                <c:pt idx="97">
                  <c:v>-1.0971507406957999</c:v>
                </c:pt>
                <c:pt idx="98">
                  <c:v>-1.0971507406957999</c:v>
                </c:pt>
                <c:pt idx="99">
                  <c:v>-1.0971507406957999</c:v>
                </c:pt>
              </c:numCache>
            </c:numRef>
          </c:yVal>
          <c:smooth val="0"/>
          <c:extLst>
            <c:ext xmlns:c16="http://schemas.microsoft.com/office/drawing/2014/chart" uri="{C3380CC4-5D6E-409C-BE32-E72D297353CC}">
              <c16:uniqueId val="{00000001-BF33-4465-95A4-5692D5FB4FFF}"/>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94.685810810810835</c:v>
              </c:pt>
            </c:numLit>
          </c:xVal>
          <c:yVal>
            <c:numLit>
              <c:formatCode>General</c:formatCode>
              <c:ptCount val="1"/>
              <c:pt idx="0">
                <c:v>1.8231413393451885</c:v>
              </c:pt>
            </c:numLit>
          </c:yVal>
          <c:smooth val="0"/>
          <c:extLst>
            <c:ext xmlns:c16="http://schemas.microsoft.com/office/drawing/2014/chart" uri="{C3380CC4-5D6E-409C-BE32-E72D297353CC}">
              <c16:uniqueId val="{00000066-BF33-4465-95A4-5692D5FB4FFF}"/>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95.105384615384637</c:v>
              </c:pt>
            </c:numLit>
          </c:xVal>
          <c:yVal>
            <c:numLit>
              <c:formatCode>General</c:formatCode>
              <c:ptCount val="1"/>
              <c:pt idx="0">
                <c:v>2.7053368937779965</c:v>
              </c:pt>
            </c:numLit>
          </c:yVal>
          <c:smooth val="0"/>
          <c:extLst>
            <c:ext xmlns:c16="http://schemas.microsoft.com/office/drawing/2014/chart" uri="{C3380CC4-5D6E-409C-BE32-E72D297353CC}">
              <c16:uniqueId val="{00000067-BF33-4465-95A4-5692D5FB4FFF}"/>
            </c:ext>
          </c:extLst>
        </c:ser>
        <c:dLbls>
          <c:showLegendKey val="0"/>
          <c:showVal val="0"/>
          <c:showCatName val="0"/>
          <c:showSerName val="0"/>
          <c:showPercent val="0"/>
          <c:showBubbleSize val="0"/>
        </c:dLbls>
        <c:axId val="26336512"/>
        <c:axId val="1380723856"/>
      </c:scatterChart>
      <c:valAx>
        <c:axId val="26336512"/>
        <c:scaling>
          <c:orientation val="minMax"/>
          <c:max val="95.2"/>
          <c:min val="94.600000000000009"/>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1380723856"/>
        <c:crosses val="autoZero"/>
        <c:crossBetween val="midCat"/>
      </c:valAx>
      <c:valAx>
        <c:axId val="1380723856"/>
        <c:scaling>
          <c:orientation val="minMax"/>
          <c:max val="4"/>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3365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Scattergram (3778.54)</a:t>
            </a:r>
          </a:p>
        </c:rich>
      </c:tx>
      <c:overlay val="0"/>
    </c:title>
    <c:autoTitleDeleted val="0"/>
    <c:plotArea>
      <c:layout/>
      <c:scatterChart>
        <c:scatterStyle val="lineMarker"/>
        <c:varyColors val="0"/>
        <c:ser>
          <c:idx val="0"/>
          <c:order val="0"/>
          <c:tx>
            <c:v/>
          </c:tx>
          <c:spPr>
            <a:ln w="19050">
              <a:noFill/>
            </a:ln>
            <a:effectLst/>
          </c:spPr>
          <c:marker>
            <c:symbol val="diamond"/>
            <c:size val="3"/>
            <c:spPr>
              <a:solidFill>
                <a:srgbClr val="A7DA74"/>
              </a:solidFill>
              <a:ln>
                <a:solidFill>
                  <a:srgbClr val="A7DA74"/>
                </a:solidFill>
                <a:prstDash val="solid"/>
              </a:ln>
            </c:spPr>
          </c:marker>
          <c:xVal>
            <c:numRef>
              <c:f>XLSTAT_20201117_162628_1_HID!$A$1:$A$53</c:f>
              <c:numCache>
                <c:formatCode>General</c:formatCode>
                <c:ptCount val="53"/>
                <c:pt idx="0">
                  <c:v>1.1176470588235294</c:v>
                </c:pt>
                <c:pt idx="1">
                  <c:v>0.88235294117647056</c:v>
                </c:pt>
                <c:pt idx="2">
                  <c:v>1.0915032679738563</c:v>
                </c:pt>
                <c:pt idx="3">
                  <c:v>0.90849673202614378</c:v>
                </c:pt>
                <c:pt idx="4">
                  <c:v>1.065359477124183</c:v>
                </c:pt>
                <c:pt idx="5">
                  <c:v>0.934640522875817</c:v>
                </c:pt>
                <c:pt idx="6">
                  <c:v>1.0392156862745099</c:v>
                </c:pt>
                <c:pt idx="7">
                  <c:v>0.96078431372549022</c:v>
                </c:pt>
                <c:pt idx="8">
                  <c:v>1.0130718954248366</c:v>
                </c:pt>
                <c:pt idx="9">
                  <c:v>0.98692810457516345</c:v>
                </c:pt>
                <c:pt idx="10">
                  <c:v>1</c:v>
                </c:pt>
                <c:pt idx="11">
                  <c:v>0.8</c:v>
                </c:pt>
                <c:pt idx="12">
                  <c:v>1.2</c:v>
                </c:pt>
                <c:pt idx="13">
                  <c:v>0.82499999999999996</c:v>
                </c:pt>
                <c:pt idx="14">
                  <c:v>1.175</c:v>
                </c:pt>
                <c:pt idx="15">
                  <c:v>0.85</c:v>
                </c:pt>
                <c:pt idx="16">
                  <c:v>1.1499999999999999</c:v>
                </c:pt>
                <c:pt idx="17">
                  <c:v>0.875</c:v>
                </c:pt>
                <c:pt idx="18">
                  <c:v>1.125</c:v>
                </c:pt>
                <c:pt idx="19">
                  <c:v>0.9</c:v>
                </c:pt>
                <c:pt idx="20">
                  <c:v>1.1000000000000001</c:v>
                </c:pt>
                <c:pt idx="21">
                  <c:v>0.92500000000000004</c:v>
                </c:pt>
                <c:pt idx="22">
                  <c:v>1.075</c:v>
                </c:pt>
                <c:pt idx="23">
                  <c:v>0.95</c:v>
                </c:pt>
                <c:pt idx="24">
                  <c:v>1.05</c:v>
                </c:pt>
                <c:pt idx="25">
                  <c:v>0.97499999999999998</c:v>
                </c:pt>
                <c:pt idx="26">
                  <c:v>1.0249999999999999</c:v>
                </c:pt>
                <c:pt idx="27">
                  <c:v>1.0705882352941176</c:v>
                </c:pt>
                <c:pt idx="28">
                  <c:v>0.92941176470588238</c:v>
                </c:pt>
                <c:pt idx="29">
                  <c:v>1.0423529411764705</c:v>
                </c:pt>
                <c:pt idx="30">
                  <c:v>0.95764705882352941</c:v>
                </c:pt>
                <c:pt idx="31">
                  <c:v>1.0141176470588236</c:v>
                </c:pt>
                <c:pt idx="32">
                  <c:v>0.98588235294117643</c:v>
                </c:pt>
                <c:pt idx="33">
                  <c:v>1</c:v>
                </c:pt>
                <c:pt idx="34">
                  <c:v>0.96470588235294119</c:v>
                </c:pt>
                <c:pt idx="35">
                  <c:v>1.0352941176470589</c:v>
                </c:pt>
                <c:pt idx="36">
                  <c:v>1.0235294117647058</c:v>
                </c:pt>
                <c:pt idx="37">
                  <c:v>0.97647058823529409</c:v>
                </c:pt>
                <c:pt idx="38">
                  <c:v>1</c:v>
                </c:pt>
                <c:pt idx="39">
                  <c:v>1</c:v>
                </c:pt>
                <c:pt idx="40">
                  <c:v>1.0470588235294118</c:v>
                </c:pt>
                <c:pt idx="41">
                  <c:v>0.95294117647058818</c:v>
                </c:pt>
                <c:pt idx="42">
                  <c:v>1.0156862745098039</c:v>
                </c:pt>
                <c:pt idx="43">
                  <c:v>0.98431372549019613</c:v>
                </c:pt>
                <c:pt idx="44">
                  <c:v>1.0235294117647058</c:v>
                </c:pt>
                <c:pt idx="45">
                  <c:v>0.97647058823529409</c:v>
                </c:pt>
                <c:pt idx="46">
                  <c:v>1</c:v>
                </c:pt>
                <c:pt idx="47">
                  <c:v>1</c:v>
                </c:pt>
                <c:pt idx="48">
                  <c:v>1.0235294117647058</c:v>
                </c:pt>
                <c:pt idx="49">
                  <c:v>0.97647058823529409</c:v>
                </c:pt>
                <c:pt idx="50">
                  <c:v>1</c:v>
                </c:pt>
                <c:pt idx="51">
                  <c:v>0.96470588235294119</c:v>
                </c:pt>
                <c:pt idx="52">
                  <c:v>1.0352941176470589</c:v>
                </c:pt>
              </c:numCache>
            </c:numRef>
          </c:xVal>
          <c:yVal>
            <c:numRef>
              <c:f>XLSTAT_20201117_162628_1_HID!$B$1:$B$53</c:f>
              <c:numCache>
                <c:formatCode>General</c:formatCode>
                <c:ptCount val="53"/>
                <c:pt idx="0">
                  <c:v>1148</c:v>
                </c:pt>
                <c:pt idx="1">
                  <c:v>1148</c:v>
                </c:pt>
                <c:pt idx="2">
                  <c:v>1250</c:v>
                </c:pt>
                <c:pt idx="3">
                  <c:v>2149.41</c:v>
                </c:pt>
                <c:pt idx="4">
                  <c:v>3029</c:v>
                </c:pt>
                <c:pt idx="5">
                  <c:v>3076.4</c:v>
                </c:pt>
                <c:pt idx="6">
                  <c:v>4244</c:v>
                </c:pt>
                <c:pt idx="7">
                  <c:v>4500</c:v>
                </c:pt>
                <c:pt idx="8">
                  <c:v>4526.5</c:v>
                </c:pt>
                <c:pt idx="9">
                  <c:v>4550</c:v>
                </c:pt>
                <c:pt idx="10">
                  <c:v>4800</c:v>
                </c:pt>
                <c:pt idx="11">
                  <c:v>4880</c:v>
                </c:pt>
                <c:pt idx="12">
                  <c:v>4950</c:v>
                </c:pt>
                <c:pt idx="13">
                  <c:v>5170.49</c:v>
                </c:pt>
                <c:pt idx="14">
                  <c:v>5389.81</c:v>
                </c:pt>
                <c:pt idx="15">
                  <c:v>5448.55</c:v>
                </c:pt>
                <c:pt idx="16">
                  <c:v>5700.75</c:v>
                </c:pt>
                <c:pt idx="17">
                  <c:v>5727</c:v>
                </c:pt>
                <c:pt idx="18">
                  <c:v>5747.13</c:v>
                </c:pt>
                <c:pt idx="19">
                  <c:v>6083.29</c:v>
                </c:pt>
                <c:pt idx="20">
                  <c:v>6100</c:v>
                </c:pt>
                <c:pt idx="21">
                  <c:v>6821.79</c:v>
                </c:pt>
                <c:pt idx="22">
                  <c:v>6912.36</c:v>
                </c:pt>
                <c:pt idx="23">
                  <c:v>7117.69</c:v>
                </c:pt>
                <c:pt idx="24">
                  <c:v>7599</c:v>
                </c:pt>
                <c:pt idx="25">
                  <c:v>7626.22</c:v>
                </c:pt>
                <c:pt idx="26">
                  <c:v>7651.14</c:v>
                </c:pt>
                <c:pt idx="27">
                  <c:v>8223.65</c:v>
                </c:pt>
                <c:pt idx="28">
                  <c:v>8314.92</c:v>
                </c:pt>
                <c:pt idx="29">
                  <c:v>8350</c:v>
                </c:pt>
                <c:pt idx="30">
                  <c:v>8690.65</c:v>
                </c:pt>
                <c:pt idx="31">
                  <c:v>10125</c:v>
                </c:pt>
                <c:pt idx="32">
                  <c:v>10226.76</c:v>
                </c:pt>
                <c:pt idx="33">
                  <c:v>13246.36</c:v>
                </c:pt>
                <c:pt idx="34">
                  <c:v>14055.76</c:v>
                </c:pt>
                <c:pt idx="35">
                  <c:v>14863.2</c:v>
                </c:pt>
                <c:pt idx="36">
                  <c:v>17241.38</c:v>
                </c:pt>
                <c:pt idx="37">
                  <c:v>18241</c:v>
                </c:pt>
                <c:pt idx="38">
                  <c:v>20519.310000000001</c:v>
                </c:pt>
                <c:pt idx="39">
                  <c:v>25019.99</c:v>
                </c:pt>
                <c:pt idx="40">
                  <c:v>25889.91</c:v>
                </c:pt>
                <c:pt idx="41">
                  <c:v>26367.52</c:v>
                </c:pt>
                <c:pt idx="42">
                  <c:v>26486.19</c:v>
                </c:pt>
                <c:pt idx="43">
                  <c:v>26695</c:v>
                </c:pt>
                <c:pt idx="44">
                  <c:v>30014.83</c:v>
                </c:pt>
                <c:pt idx="45">
                  <c:v>31960.14</c:v>
                </c:pt>
                <c:pt idx="46">
                  <c:v>39211.35</c:v>
                </c:pt>
                <c:pt idx="47">
                  <c:v>41400</c:v>
                </c:pt>
                <c:pt idx="48">
                  <c:v>53300</c:v>
                </c:pt>
                <c:pt idx="49">
                  <c:v>53300</c:v>
                </c:pt>
                <c:pt idx="50">
                  <c:v>86072.83</c:v>
                </c:pt>
                <c:pt idx="51">
                  <c:v>88990.2</c:v>
                </c:pt>
                <c:pt idx="52">
                  <c:v>88990.2</c:v>
                </c:pt>
              </c:numCache>
            </c:numRef>
          </c:yVal>
          <c:smooth val="0"/>
          <c:extLst>
            <c:ext xmlns:c16="http://schemas.microsoft.com/office/drawing/2014/chart" uri="{C3380CC4-5D6E-409C-BE32-E72D297353CC}">
              <c16:uniqueId val="{00000001-B1E5-4B91-B693-8FE6BF82777D}"/>
            </c:ext>
          </c:extLst>
        </c:ser>
        <c:ser>
          <c:idx val="1"/>
          <c:order val="1"/>
          <c:tx>
            <c:v>Mean</c:v>
          </c:tx>
          <c:spPr>
            <a:ln w="19050">
              <a:noFill/>
            </a:ln>
            <a:effectLst/>
          </c:spPr>
          <c:marker>
            <c:symbol val="plus"/>
            <c:size val="8"/>
            <c:spPr>
              <a:noFill/>
              <a:ln>
                <a:solidFill>
                  <a:srgbClr val="FF3737"/>
                </a:solidFill>
                <a:prstDash val="solid"/>
              </a:ln>
            </c:spPr>
          </c:marker>
          <c:xVal>
            <c:numLit>
              <c:formatCode>General</c:formatCode>
              <c:ptCount val="1"/>
              <c:pt idx="0">
                <c:v>1</c:v>
              </c:pt>
            </c:numLit>
          </c:xVal>
          <c:yVal>
            <c:numLit>
              <c:formatCode>General</c:formatCode>
              <c:ptCount val="1"/>
              <c:pt idx="0">
                <c:v>17530.993962264147</c:v>
              </c:pt>
            </c:numLit>
          </c:yVal>
          <c:smooth val="0"/>
          <c:extLst>
            <c:ext xmlns:c16="http://schemas.microsoft.com/office/drawing/2014/chart" uri="{C3380CC4-5D6E-409C-BE32-E72D297353CC}">
              <c16:uniqueId val="{00000002-B1E5-4B91-B693-8FE6BF82777D}"/>
            </c:ext>
          </c:extLst>
        </c:ser>
        <c:ser>
          <c:idx val="2"/>
          <c:order val="2"/>
          <c:tx>
            <c:v>Median</c:v>
          </c:tx>
          <c:spPr>
            <a:ln w="6350">
              <a:solidFill>
                <a:srgbClr val="FF3737"/>
              </a:solidFill>
              <a:prstDash val="solid"/>
            </a:ln>
            <a:effectLst/>
          </c:spPr>
          <c:marker>
            <c:symbol val="none"/>
          </c:marker>
          <c:xVal>
            <c:numLit>
              <c:formatCode>General</c:formatCode>
              <c:ptCount val="2"/>
              <c:pt idx="0">
                <c:v>0.75</c:v>
              </c:pt>
              <c:pt idx="1">
                <c:v>1.25</c:v>
              </c:pt>
            </c:numLit>
          </c:xVal>
          <c:yVal>
            <c:numLit>
              <c:formatCode>General</c:formatCode>
              <c:ptCount val="2"/>
              <c:pt idx="0">
                <c:v>7651.14</c:v>
              </c:pt>
              <c:pt idx="1">
                <c:v>7651.14</c:v>
              </c:pt>
            </c:numLit>
          </c:yVal>
          <c:smooth val="0"/>
          <c:extLst>
            <c:ext xmlns:c16="http://schemas.microsoft.com/office/drawing/2014/chart" uri="{C3380CC4-5D6E-409C-BE32-E72D297353CC}">
              <c16:uniqueId val="{00000003-B1E5-4B91-B693-8FE6BF82777D}"/>
            </c:ext>
          </c:extLst>
        </c:ser>
        <c:dLbls>
          <c:showLegendKey val="0"/>
          <c:showVal val="0"/>
          <c:showCatName val="0"/>
          <c:showSerName val="0"/>
          <c:showPercent val="0"/>
          <c:showBubbleSize val="0"/>
        </c:dLbls>
        <c:axId val="2118836624"/>
        <c:axId val="304466064"/>
      </c:scatterChart>
      <c:valAx>
        <c:axId val="2118836624"/>
        <c:scaling>
          <c:orientation val="minMax"/>
          <c:max val="2"/>
          <c:min val="0"/>
        </c:scaling>
        <c:delete val="0"/>
        <c:axPos val="b"/>
        <c:numFmt formatCode="General" sourceLinked="0"/>
        <c:majorTickMark val="none"/>
        <c:minorTickMark val="none"/>
        <c:tickLblPos val="none"/>
        <c:spPr>
          <a:ln w="6350">
            <a:noFill/>
          </a:ln>
        </c:spPr>
        <c:txPr>
          <a:bodyPr/>
          <a:lstStyle/>
          <a:p>
            <a:pPr>
              <a:defRPr sz="700"/>
            </a:pPr>
            <a:endParaRPr lang="en-US"/>
          </a:p>
        </c:txPr>
        <c:crossAx val="304466064"/>
        <c:crosses val="autoZero"/>
        <c:crossBetween val="midCat"/>
      </c:valAx>
      <c:valAx>
        <c:axId val="304466064"/>
        <c:scaling>
          <c:orientation val="minMax"/>
          <c:max val="90000"/>
          <c:min val="0"/>
        </c:scaling>
        <c:delete val="0"/>
        <c:axPos val="l"/>
        <c:title>
          <c:tx>
            <c:rich>
              <a:bodyPr/>
              <a:lstStyle/>
              <a:p>
                <a:pPr>
                  <a:defRPr sz="800" b="0">
                    <a:latin typeface="Arial"/>
                    <a:ea typeface="Arial"/>
                    <a:cs typeface="Arial"/>
                  </a:defRPr>
                </a:pPr>
                <a:r>
                  <a:rPr lang="en-US"/>
                  <a:t>3778.54</a:t>
                </a:r>
              </a:p>
            </c:rich>
          </c:tx>
          <c:overlay val="0"/>
        </c:title>
        <c:numFmt formatCode="General" sourceLinked="0"/>
        <c:majorTickMark val="cross"/>
        <c:minorTickMark val="none"/>
        <c:tickLblPos val="nextTo"/>
        <c:txPr>
          <a:bodyPr/>
          <a:lstStyle/>
          <a:p>
            <a:pPr>
              <a:defRPr sz="700"/>
            </a:pPr>
            <a:endParaRPr lang="en-US"/>
          </a:p>
        </c:txPr>
        <c:crossAx val="2118836624"/>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FEBC-45B8-9B3B-85B8AA2A996B}"/>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FEBC-45B8-9B3B-85B8AA2A996B}"/>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FEBC-45B8-9B3B-85B8AA2A996B}"/>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FEBC-45B8-9B3B-85B8AA2A996B}"/>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FEBC-45B8-9B3B-85B8AA2A996B}"/>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FEBC-45B8-9B3B-85B8AA2A996B}"/>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FEBC-45B8-9B3B-85B8AA2A996B}"/>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FEBC-45B8-9B3B-85B8AA2A996B}"/>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FEBC-45B8-9B3B-85B8AA2A996B}"/>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FEBC-45B8-9B3B-85B8AA2A996B}"/>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FEBC-45B8-9B3B-85B8AA2A996B}"/>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FEBC-45B8-9B3B-85B8AA2A996B}"/>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FEBC-45B8-9B3B-85B8AA2A996B}"/>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FEBC-45B8-9B3B-85B8AA2A996B}"/>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FEBC-45B8-9B3B-85B8AA2A996B}"/>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FEBC-45B8-9B3B-85B8AA2A996B}"/>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FEBC-45B8-9B3B-85B8AA2A996B}"/>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FEBC-45B8-9B3B-85B8AA2A996B}"/>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FEBC-45B8-9B3B-85B8AA2A996B}"/>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FEBC-45B8-9B3B-85B8AA2A996B}"/>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FEBC-45B8-9B3B-85B8AA2A996B}"/>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FEBC-45B8-9B3B-85B8AA2A996B}"/>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FEBC-45B8-9B3B-85B8AA2A996B}"/>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FEBC-45B8-9B3B-85B8AA2A996B}"/>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FEBC-45B8-9B3B-85B8AA2A996B}"/>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FEBC-45B8-9B3B-85B8AA2A996B}"/>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FEBC-45B8-9B3B-85B8AA2A996B}"/>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FEBC-45B8-9B3B-85B8AA2A996B}"/>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FEBC-45B8-9B3B-85B8AA2A996B}"/>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FEBC-45B8-9B3B-85B8AA2A996B}"/>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FEBC-45B8-9B3B-85B8AA2A996B}"/>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FEBC-45B8-9B3B-85B8AA2A996B}"/>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FEBC-45B8-9B3B-85B8AA2A996B}"/>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FEBC-45B8-9B3B-85B8AA2A996B}"/>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FEBC-45B8-9B3B-85B8AA2A996B}"/>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FEBC-45B8-9B3B-85B8AA2A996B}"/>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FEBC-45B8-9B3B-85B8AA2A996B}"/>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FEBC-45B8-9B3B-85B8AA2A996B}"/>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FEBC-45B8-9B3B-85B8AA2A996B}"/>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FEBC-45B8-9B3B-85B8AA2A996B}"/>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FEBC-45B8-9B3B-85B8AA2A996B}"/>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FEBC-45B8-9B3B-85B8AA2A996B}"/>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FEBC-45B8-9B3B-85B8AA2A996B}"/>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FEBC-45B8-9B3B-85B8AA2A996B}"/>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FEBC-45B8-9B3B-85B8AA2A996B}"/>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FEBC-45B8-9B3B-85B8AA2A996B}"/>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FEBC-45B8-9B3B-85B8AA2A996B}"/>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FEBC-45B8-9B3B-85B8AA2A996B}"/>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FEBC-45B8-9B3B-85B8AA2A996B}"/>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FEBC-45B8-9B3B-85B8AA2A996B}"/>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FEBC-45B8-9B3B-85B8AA2A996B}"/>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FEBC-45B8-9B3B-85B8AA2A996B}"/>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FEBC-45B8-9B3B-85B8AA2A996B}"/>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FEBC-45B8-9B3B-85B8AA2A996B}"/>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FEBC-45B8-9B3B-85B8AA2A996B}"/>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FEBC-45B8-9B3B-85B8AA2A996B}"/>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FEBC-45B8-9B3B-85B8AA2A996B}"/>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FEBC-45B8-9B3B-85B8AA2A996B}"/>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FEBC-45B8-9B3B-85B8AA2A996B}"/>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FEBC-45B8-9B3B-85B8AA2A996B}"/>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FEBC-45B8-9B3B-85B8AA2A996B}"/>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FEBC-45B8-9B3B-85B8AA2A996B}"/>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FEBC-45B8-9B3B-85B8AA2A996B}"/>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FEBC-45B8-9B3B-85B8AA2A996B}"/>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FEBC-45B8-9B3B-85B8AA2A996B}"/>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FEBC-45B8-9B3B-85B8AA2A996B}"/>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FEBC-45B8-9B3B-85B8AA2A996B}"/>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FEBC-45B8-9B3B-85B8AA2A996B}"/>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FEBC-45B8-9B3B-85B8AA2A996B}"/>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FEBC-45B8-9B3B-85B8AA2A996B}"/>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FEBC-45B8-9B3B-85B8AA2A996B}"/>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FEBC-45B8-9B3B-85B8AA2A996B}"/>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FEBC-45B8-9B3B-85B8AA2A996B}"/>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FEBC-45B8-9B3B-85B8AA2A996B}"/>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FEBC-45B8-9B3B-85B8AA2A996B}"/>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FEBC-45B8-9B3B-85B8AA2A996B}"/>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FEBC-45B8-9B3B-85B8AA2A996B}"/>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FEBC-45B8-9B3B-85B8AA2A996B}"/>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FEBC-45B8-9B3B-85B8AA2A996B}"/>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FEBC-45B8-9B3B-85B8AA2A996B}"/>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FEBC-45B8-9B3B-85B8AA2A996B}"/>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FEBC-45B8-9B3B-85B8AA2A996B}"/>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FEBC-45B8-9B3B-85B8AA2A996B}"/>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FEBC-45B8-9B3B-85B8AA2A996B}"/>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FEBC-45B8-9B3B-85B8AA2A996B}"/>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FEBC-45B8-9B3B-85B8AA2A996B}"/>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FEBC-45B8-9B3B-85B8AA2A996B}"/>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FEBC-45B8-9B3B-85B8AA2A996B}"/>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FEBC-45B8-9B3B-85B8AA2A996B}"/>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FEBC-45B8-9B3B-85B8AA2A996B}"/>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FEBC-45B8-9B3B-85B8AA2A996B}"/>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FEBC-45B8-9B3B-85B8AA2A996B}"/>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FEBC-45B8-9B3B-85B8AA2A996B}"/>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FEBC-45B8-9B3B-85B8AA2A996B}"/>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FEBC-45B8-9B3B-85B8AA2A996B}"/>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FEBC-45B8-9B3B-85B8AA2A996B}"/>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FEBC-45B8-9B3B-85B8AA2A996B}"/>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FEBC-45B8-9B3B-85B8AA2A996B}"/>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FEBC-45B8-9B3B-85B8AA2A996B}"/>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FEBC-45B8-9B3B-85B8AA2A996B}"/>
              </c:ext>
            </c:extLst>
          </c:dPt>
          <c:xVal>
            <c:numRef>
              <c:f>'Ind v. Dist ANOVA'!$E$103:$E$202</c:f>
              <c:numCache>
                <c:formatCode>0.000</c:formatCode>
                <c:ptCount val="100"/>
                <c:pt idx="0">
                  <c:v>95.105384615384637</c:v>
                </c:pt>
                <c:pt idx="1">
                  <c:v>95.105384615384637</c:v>
                </c:pt>
                <c:pt idx="2">
                  <c:v>95.105384615384637</c:v>
                </c:pt>
                <c:pt idx="3">
                  <c:v>95.105384615384637</c:v>
                </c:pt>
                <c:pt idx="4">
                  <c:v>94.685810810810835</c:v>
                </c:pt>
                <c:pt idx="5">
                  <c:v>94.685810810810835</c:v>
                </c:pt>
                <c:pt idx="6">
                  <c:v>95.105384615384637</c:v>
                </c:pt>
                <c:pt idx="7">
                  <c:v>95.105384615384637</c:v>
                </c:pt>
                <c:pt idx="8">
                  <c:v>95.105384615384637</c:v>
                </c:pt>
                <c:pt idx="9">
                  <c:v>94.685810810810835</c:v>
                </c:pt>
                <c:pt idx="10">
                  <c:v>94.685810810810835</c:v>
                </c:pt>
                <c:pt idx="11">
                  <c:v>95.105384615384637</c:v>
                </c:pt>
                <c:pt idx="12">
                  <c:v>95.105384615384637</c:v>
                </c:pt>
                <c:pt idx="13">
                  <c:v>94.685810810810835</c:v>
                </c:pt>
                <c:pt idx="14">
                  <c:v>95.105384615384637</c:v>
                </c:pt>
                <c:pt idx="15">
                  <c:v>95.105384615384637</c:v>
                </c:pt>
                <c:pt idx="16">
                  <c:v>94.685810810810835</c:v>
                </c:pt>
                <c:pt idx="17">
                  <c:v>95.105384615384637</c:v>
                </c:pt>
                <c:pt idx="18">
                  <c:v>94.685810810810835</c:v>
                </c:pt>
                <c:pt idx="19">
                  <c:v>94.685810810810835</c:v>
                </c:pt>
                <c:pt idx="20">
                  <c:v>94.685810810810835</c:v>
                </c:pt>
                <c:pt idx="21">
                  <c:v>95.105384615384637</c:v>
                </c:pt>
                <c:pt idx="22">
                  <c:v>95.105384615384637</c:v>
                </c:pt>
                <c:pt idx="23">
                  <c:v>94.685810810810835</c:v>
                </c:pt>
                <c:pt idx="24">
                  <c:v>94.685810810810835</c:v>
                </c:pt>
                <c:pt idx="25">
                  <c:v>95.105384615384637</c:v>
                </c:pt>
                <c:pt idx="26">
                  <c:v>94.685810810810835</c:v>
                </c:pt>
                <c:pt idx="27">
                  <c:v>94.685810810810835</c:v>
                </c:pt>
                <c:pt idx="28">
                  <c:v>94.685810810810835</c:v>
                </c:pt>
                <c:pt idx="29">
                  <c:v>94.685810810810835</c:v>
                </c:pt>
                <c:pt idx="30">
                  <c:v>94.685810810810835</c:v>
                </c:pt>
                <c:pt idx="31">
                  <c:v>95.105384615384637</c:v>
                </c:pt>
                <c:pt idx="32">
                  <c:v>94.685810810810835</c:v>
                </c:pt>
                <c:pt idx="33">
                  <c:v>94.685810810810835</c:v>
                </c:pt>
                <c:pt idx="34">
                  <c:v>94.685810810810835</c:v>
                </c:pt>
                <c:pt idx="35">
                  <c:v>95.105384615384637</c:v>
                </c:pt>
                <c:pt idx="36">
                  <c:v>94.685810810810835</c:v>
                </c:pt>
                <c:pt idx="37">
                  <c:v>95.105384615384637</c:v>
                </c:pt>
                <c:pt idx="38">
                  <c:v>94.685810810810835</c:v>
                </c:pt>
                <c:pt idx="39">
                  <c:v>94.685810810810835</c:v>
                </c:pt>
                <c:pt idx="40">
                  <c:v>94.685810810810835</c:v>
                </c:pt>
                <c:pt idx="41">
                  <c:v>94.685810810810835</c:v>
                </c:pt>
                <c:pt idx="42">
                  <c:v>94.685810810810835</c:v>
                </c:pt>
                <c:pt idx="43">
                  <c:v>95.105384615384637</c:v>
                </c:pt>
                <c:pt idx="44">
                  <c:v>94.685810810810835</c:v>
                </c:pt>
                <c:pt idx="45">
                  <c:v>94.685810810810835</c:v>
                </c:pt>
                <c:pt idx="46">
                  <c:v>94.685810810810835</c:v>
                </c:pt>
                <c:pt idx="47">
                  <c:v>94.685810810810835</c:v>
                </c:pt>
                <c:pt idx="48">
                  <c:v>94.685810810810835</c:v>
                </c:pt>
                <c:pt idx="49">
                  <c:v>94.685810810810835</c:v>
                </c:pt>
                <c:pt idx="50">
                  <c:v>94.685810810810835</c:v>
                </c:pt>
                <c:pt idx="51">
                  <c:v>94.685810810810835</c:v>
                </c:pt>
                <c:pt idx="52">
                  <c:v>94.685810810810835</c:v>
                </c:pt>
                <c:pt idx="53">
                  <c:v>94.685810810810835</c:v>
                </c:pt>
                <c:pt idx="54">
                  <c:v>94.685810810810835</c:v>
                </c:pt>
                <c:pt idx="55">
                  <c:v>94.685810810810835</c:v>
                </c:pt>
                <c:pt idx="56">
                  <c:v>94.685810810810835</c:v>
                </c:pt>
                <c:pt idx="57">
                  <c:v>94.685810810810835</c:v>
                </c:pt>
                <c:pt idx="58">
                  <c:v>94.685810810810835</c:v>
                </c:pt>
                <c:pt idx="59">
                  <c:v>94.685810810810835</c:v>
                </c:pt>
                <c:pt idx="60">
                  <c:v>94.685810810810835</c:v>
                </c:pt>
                <c:pt idx="61">
                  <c:v>94.685810810810835</c:v>
                </c:pt>
                <c:pt idx="62">
                  <c:v>94.685810810810835</c:v>
                </c:pt>
                <c:pt idx="63">
                  <c:v>94.685810810810835</c:v>
                </c:pt>
                <c:pt idx="64">
                  <c:v>94.685810810810835</c:v>
                </c:pt>
                <c:pt idx="65">
                  <c:v>95.105384615384637</c:v>
                </c:pt>
                <c:pt idx="66">
                  <c:v>94.685810810810835</c:v>
                </c:pt>
                <c:pt idx="67">
                  <c:v>94.685810810810835</c:v>
                </c:pt>
                <c:pt idx="68">
                  <c:v>94.685810810810835</c:v>
                </c:pt>
                <c:pt idx="69">
                  <c:v>95.105384615384637</c:v>
                </c:pt>
                <c:pt idx="70">
                  <c:v>95.105384615384637</c:v>
                </c:pt>
                <c:pt idx="71">
                  <c:v>94.685810810810835</c:v>
                </c:pt>
                <c:pt idx="72">
                  <c:v>94.685810810810835</c:v>
                </c:pt>
                <c:pt idx="73">
                  <c:v>94.685810810810835</c:v>
                </c:pt>
                <c:pt idx="74">
                  <c:v>94.685810810810835</c:v>
                </c:pt>
                <c:pt idx="75">
                  <c:v>94.685810810810835</c:v>
                </c:pt>
                <c:pt idx="76">
                  <c:v>94.685810810810835</c:v>
                </c:pt>
                <c:pt idx="77">
                  <c:v>94.685810810810835</c:v>
                </c:pt>
                <c:pt idx="78">
                  <c:v>95.105384615384637</c:v>
                </c:pt>
                <c:pt idx="79">
                  <c:v>95.105384615384637</c:v>
                </c:pt>
                <c:pt idx="80">
                  <c:v>94.685810810810835</c:v>
                </c:pt>
                <c:pt idx="81">
                  <c:v>94.685810810810835</c:v>
                </c:pt>
                <c:pt idx="82">
                  <c:v>94.685810810810835</c:v>
                </c:pt>
                <c:pt idx="83">
                  <c:v>94.685810810810835</c:v>
                </c:pt>
                <c:pt idx="84">
                  <c:v>94.685810810810835</c:v>
                </c:pt>
                <c:pt idx="85">
                  <c:v>94.685810810810835</c:v>
                </c:pt>
                <c:pt idx="86">
                  <c:v>94.685810810810835</c:v>
                </c:pt>
                <c:pt idx="87">
                  <c:v>94.685810810810835</c:v>
                </c:pt>
                <c:pt idx="88">
                  <c:v>94.685810810810835</c:v>
                </c:pt>
                <c:pt idx="89">
                  <c:v>94.685810810810835</c:v>
                </c:pt>
                <c:pt idx="90">
                  <c:v>94.685810810810835</c:v>
                </c:pt>
                <c:pt idx="91">
                  <c:v>95.105384615384637</c:v>
                </c:pt>
                <c:pt idx="92">
                  <c:v>94.685810810810835</c:v>
                </c:pt>
                <c:pt idx="93">
                  <c:v>94.685810810810835</c:v>
                </c:pt>
                <c:pt idx="94">
                  <c:v>94.685810810810835</c:v>
                </c:pt>
                <c:pt idx="95">
                  <c:v>94.685810810810835</c:v>
                </c:pt>
                <c:pt idx="96">
                  <c:v>95.105384615384637</c:v>
                </c:pt>
                <c:pt idx="97">
                  <c:v>94.685810810810835</c:v>
                </c:pt>
                <c:pt idx="98">
                  <c:v>94.685810810810835</c:v>
                </c:pt>
                <c:pt idx="99">
                  <c:v>94.685810810810835</c:v>
                </c:pt>
              </c:numCache>
            </c:numRef>
          </c:xVal>
          <c:yVal>
            <c:numRef>
              <c:f>'Ind v. Dist ANOVA'!$D$103:$D$202</c:f>
              <c:numCache>
                <c:formatCode>0.000</c:formatCode>
                <c:ptCount val="100"/>
                <c:pt idx="0">
                  <c:v>96.34</c:v>
                </c:pt>
                <c:pt idx="1">
                  <c:v>96.18</c:v>
                </c:pt>
                <c:pt idx="2">
                  <c:v>96.16</c:v>
                </c:pt>
                <c:pt idx="3">
                  <c:v>96.08</c:v>
                </c:pt>
                <c:pt idx="4">
                  <c:v>95.61</c:v>
                </c:pt>
                <c:pt idx="5">
                  <c:v>95.41</c:v>
                </c:pt>
                <c:pt idx="6">
                  <c:v>95.39</c:v>
                </c:pt>
                <c:pt idx="7">
                  <c:v>95.38</c:v>
                </c:pt>
                <c:pt idx="8">
                  <c:v>95.38</c:v>
                </c:pt>
                <c:pt idx="9">
                  <c:v>95.32</c:v>
                </c:pt>
                <c:pt idx="10">
                  <c:v>95.31</c:v>
                </c:pt>
                <c:pt idx="11">
                  <c:v>95.3</c:v>
                </c:pt>
                <c:pt idx="12">
                  <c:v>95.29</c:v>
                </c:pt>
                <c:pt idx="13">
                  <c:v>95.29</c:v>
                </c:pt>
                <c:pt idx="14">
                  <c:v>95.23</c:v>
                </c:pt>
                <c:pt idx="15">
                  <c:v>95.23</c:v>
                </c:pt>
                <c:pt idx="16">
                  <c:v>95.21</c:v>
                </c:pt>
                <c:pt idx="17">
                  <c:v>95.18</c:v>
                </c:pt>
                <c:pt idx="18">
                  <c:v>95.14</c:v>
                </c:pt>
                <c:pt idx="19">
                  <c:v>95.12</c:v>
                </c:pt>
                <c:pt idx="20">
                  <c:v>95.06</c:v>
                </c:pt>
                <c:pt idx="21">
                  <c:v>95.05</c:v>
                </c:pt>
                <c:pt idx="22">
                  <c:v>95.04</c:v>
                </c:pt>
                <c:pt idx="23">
                  <c:v>95.02</c:v>
                </c:pt>
                <c:pt idx="24">
                  <c:v>95.02</c:v>
                </c:pt>
                <c:pt idx="25">
                  <c:v>94.96</c:v>
                </c:pt>
                <c:pt idx="26">
                  <c:v>94.93</c:v>
                </c:pt>
                <c:pt idx="27">
                  <c:v>94.92</c:v>
                </c:pt>
                <c:pt idx="28">
                  <c:v>94.91</c:v>
                </c:pt>
                <c:pt idx="29">
                  <c:v>94.91</c:v>
                </c:pt>
                <c:pt idx="30">
                  <c:v>94.9</c:v>
                </c:pt>
                <c:pt idx="31">
                  <c:v>94.89</c:v>
                </c:pt>
                <c:pt idx="32">
                  <c:v>94.89</c:v>
                </c:pt>
                <c:pt idx="33">
                  <c:v>94.89</c:v>
                </c:pt>
                <c:pt idx="34">
                  <c:v>94.89</c:v>
                </c:pt>
                <c:pt idx="35">
                  <c:v>94.88</c:v>
                </c:pt>
                <c:pt idx="36">
                  <c:v>94.88</c:v>
                </c:pt>
                <c:pt idx="37">
                  <c:v>94.87</c:v>
                </c:pt>
                <c:pt idx="38">
                  <c:v>94.86</c:v>
                </c:pt>
                <c:pt idx="39">
                  <c:v>94.84</c:v>
                </c:pt>
                <c:pt idx="40">
                  <c:v>94.84</c:v>
                </c:pt>
                <c:pt idx="41">
                  <c:v>94.83</c:v>
                </c:pt>
                <c:pt idx="42">
                  <c:v>94.82</c:v>
                </c:pt>
                <c:pt idx="43">
                  <c:v>94.81</c:v>
                </c:pt>
                <c:pt idx="44">
                  <c:v>94.81</c:v>
                </c:pt>
                <c:pt idx="45">
                  <c:v>94.79</c:v>
                </c:pt>
                <c:pt idx="46">
                  <c:v>94.75</c:v>
                </c:pt>
                <c:pt idx="47">
                  <c:v>94.74</c:v>
                </c:pt>
                <c:pt idx="48">
                  <c:v>94.71</c:v>
                </c:pt>
                <c:pt idx="49">
                  <c:v>94.71</c:v>
                </c:pt>
                <c:pt idx="50">
                  <c:v>94.71</c:v>
                </c:pt>
                <c:pt idx="51">
                  <c:v>94.68</c:v>
                </c:pt>
                <c:pt idx="52">
                  <c:v>94.68</c:v>
                </c:pt>
                <c:pt idx="53">
                  <c:v>94.67</c:v>
                </c:pt>
                <c:pt idx="54">
                  <c:v>94.64</c:v>
                </c:pt>
                <c:pt idx="55">
                  <c:v>94.64</c:v>
                </c:pt>
                <c:pt idx="56">
                  <c:v>94.63</c:v>
                </c:pt>
                <c:pt idx="57">
                  <c:v>94.62</c:v>
                </c:pt>
                <c:pt idx="58">
                  <c:v>94.62</c:v>
                </c:pt>
                <c:pt idx="59">
                  <c:v>94.62</c:v>
                </c:pt>
                <c:pt idx="60">
                  <c:v>94.61</c:v>
                </c:pt>
                <c:pt idx="61">
                  <c:v>94.6</c:v>
                </c:pt>
                <c:pt idx="62">
                  <c:v>94.59</c:v>
                </c:pt>
                <c:pt idx="63">
                  <c:v>94.58</c:v>
                </c:pt>
                <c:pt idx="64">
                  <c:v>94.57</c:v>
                </c:pt>
                <c:pt idx="65">
                  <c:v>94.57</c:v>
                </c:pt>
                <c:pt idx="66">
                  <c:v>94.56</c:v>
                </c:pt>
                <c:pt idx="67">
                  <c:v>94.56</c:v>
                </c:pt>
                <c:pt idx="68">
                  <c:v>94.56</c:v>
                </c:pt>
                <c:pt idx="69">
                  <c:v>94.55</c:v>
                </c:pt>
                <c:pt idx="70">
                  <c:v>94.55</c:v>
                </c:pt>
                <c:pt idx="71">
                  <c:v>94.54</c:v>
                </c:pt>
                <c:pt idx="72">
                  <c:v>94.51</c:v>
                </c:pt>
                <c:pt idx="73">
                  <c:v>94.5</c:v>
                </c:pt>
                <c:pt idx="74">
                  <c:v>94.49</c:v>
                </c:pt>
                <c:pt idx="75">
                  <c:v>94.47</c:v>
                </c:pt>
                <c:pt idx="76">
                  <c:v>94.45</c:v>
                </c:pt>
                <c:pt idx="77">
                  <c:v>94.44</c:v>
                </c:pt>
                <c:pt idx="78">
                  <c:v>94.44</c:v>
                </c:pt>
                <c:pt idx="79">
                  <c:v>94.44</c:v>
                </c:pt>
                <c:pt idx="80">
                  <c:v>94.44</c:v>
                </c:pt>
                <c:pt idx="81">
                  <c:v>94.42</c:v>
                </c:pt>
                <c:pt idx="82">
                  <c:v>94.41</c:v>
                </c:pt>
                <c:pt idx="83">
                  <c:v>94.4</c:v>
                </c:pt>
                <c:pt idx="84">
                  <c:v>94.39</c:v>
                </c:pt>
                <c:pt idx="85">
                  <c:v>94.38</c:v>
                </c:pt>
                <c:pt idx="86">
                  <c:v>94.37</c:v>
                </c:pt>
                <c:pt idx="87">
                  <c:v>94.33</c:v>
                </c:pt>
                <c:pt idx="88">
                  <c:v>94.31</c:v>
                </c:pt>
                <c:pt idx="89">
                  <c:v>94.31</c:v>
                </c:pt>
                <c:pt idx="90">
                  <c:v>94.3</c:v>
                </c:pt>
                <c:pt idx="91">
                  <c:v>94.29</c:v>
                </c:pt>
                <c:pt idx="92">
                  <c:v>94.29</c:v>
                </c:pt>
                <c:pt idx="93">
                  <c:v>94.26</c:v>
                </c:pt>
                <c:pt idx="94">
                  <c:v>94.26</c:v>
                </c:pt>
                <c:pt idx="95">
                  <c:v>94.26</c:v>
                </c:pt>
                <c:pt idx="96">
                  <c:v>94.26</c:v>
                </c:pt>
                <c:pt idx="97">
                  <c:v>94.25</c:v>
                </c:pt>
                <c:pt idx="98">
                  <c:v>94.25</c:v>
                </c:pt>
                <c:pt idx="99">
                  <c:v>94.25</c:v>
                </c:pt>
              </c:numCache>
            </c:numRef>
          </c:yVal>
          <c:smooth val="0"/>
          <c:extLst>
            <c:ext xmlns:c16="http://schemas.microsoft.com/office/drawing/2014/chart" uri="{C3380CC4-5D6E-409C-BE32-E72D297353CC}">
              <c16:uniqueId val="{00000001-FEBC-45B8-9B3B-85B8AA2A996B}"/>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94.685810810810835</c:v>
              </c:pt>
            </c:numLit>
          </c:xVal>
          <c:yVal>
            <c:numLit>
              <c:formatCode>General</c:formatCode>
              <c:ptCount val="1"/>
              <c:pt idx="0">
                <c:v>95.41</c:v>
              </c:pt>
            </c:numLit>
          </c:yVal>
          <c:smooth val="0"/>
          <c:extLst>
            <c:ext xmlns:c16="http://schemas.microsoft.com/office/drawing/2014/chart" uri="{C3380CC4-5D6E-409C-BE32-E72D297353CC}">
              <c16:uniqueId val="{00000066-FEBC-45B8-9B3B-85B8AA2A996B}"/>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95.105384615384637</c:v>
              </c:pt>
            </c:numLit>
          </c:xVal>
          <c:yVal>
            <c:numLit>
              <c:formatCode>General</c:formatCode>
              <c:ptCount val="1"/>
              <c:pt idx="0">
                <c:v>96.18</c:v>
              </c:pt>
            </c:numLit>
          </c:yVal>
          <c:smooth val="0"/>
          <c:extLst>
            <c:ext xmlns:c16="http://schemas.microsoft.com/office/drawing/2014/chart" uri="{C3380CC4-5D6E-409C-BE32-E72D297353CC}">
              <c16:uniqueId val="{00000067-FEBC-45B8-9B3B-85B8AA2A996B}"/>
            </c:ext>
          </c:extLst>
        </c:ser>
        <c:ser>
          <c:idx val="3"/>
          <c:order val="3"/>
          <c:tx>
            <c:v/>
          </c:tx>
          <c:spPr>
            <a:ln w="6350">
              <a:solidFill>
                <a:srgbClr val="C0C0C0"/>
              </a:solidFill>
              <a:prstDash val="solid"/>
            </a:ln>
            <a:effectLst/>
          </c:spPr>
          <c:marker>
            <c:symbol val="none"/>
          </c:marker>
          <c:xVal>
            <c:numRef>
              <c:f>'Ind v. Dist ANOVA'!xdata1</c:f>
              <c:numCache>
                <c:formatCode>General</c:formatCode>
                <c:ptCount val="70"/>
                <c:pt idx="0">
                  <c:v>94.669027858627899</c:v>
                </c:pt>
                <c:pt idx="1">
                  <c:v>94.951019651089254</c:v>
                </c:pt>
                <c:pt idx="2">
                  <c:v>95.233011443550609</c:v>
                </c:pt>
                <c:pt idx="3">
                  <c:v>95.515003236011978</c:v>
                </c:pt>
                <c:pt idx="4">
                  <c:v>95.796995028473333</c:v>
                </c:pt>
                <c:pt idx="5">
                  <c:v>96.078986820934688</c:v>
                </c:pt>
                <c:pt idx="6">
                  <c:v>96.360978613396043</c:v>
                </c:pt>
                <c:pt idx="7">
                  <c:v>96.642970405857412</c:v>
                </c:pt>
                <c:pt idx="8">
                  <c:v>96.924962198318767</c:v>
                </c:pt>
                <c:pt idx="9">
                  <c:v>97.206953990780121</c:v>
                </c:pt>
                <c:pt idx="10">
                  <c:v>97.488945783241476</c:v>
                </c:pt>
                <c:pt idx="11">
                  <c:v>97.770937575702831</c:v>
                </c:pt>
                <c:pt idx="12">
                  <c:v>98.0529293681642</c:v>
                </c:pt>
                <c:pt idx="13">
                  <c:v>98.334921160625555</c:v>
                </c:pt>
                <c:pt idx="14">
                  <c:v>98.61691295308691</c:v>
                </c:pt>
                <c:pt idx="15">
                  <c:v>98.898904745548265</c:v>
                </c:pt>
                <c:pt idx="16">
                  <c:v>99.180896538009634</c:v>
                </c:pt>
                <c:pt idx="17">
                  <c:v>99.462888330470989</c:v>
                </c:pt>
                <c:pt idx="18">
                  <c:v>99.744880122932344</c:v>
                </c:pt>
                <c:pt idx="19">
                  <c:v>100.0268719153937</c:v>
                </c:pt>
                <c:pt idx="20">
                  <c:v>100.30886370785505</c:v>
                </c:pt>
                <c:pt idx="21">
                  <c:v>100.59085550031642</c:v>
                </c:pt>
                <c:pt idx="22">
                  <c:v>100.87284729277778</c:v>
                </c:pt>
                <c:pt idx="23">
                  <c:v>101.15483908523913</c:v>
                </c:pt>
                <c:pt idx="24">
                  <c:v>101.43683087770049</c:v>
                </c:pt>
                <c:pt idx="25">
                  <c:v>101.71882267016186</c:v>
                </c:pt>
                <c:pt idx="26">
                  <c:v>102.00081446262321</c:v>
                </c:pt>
                <c:pt idx="27">
                  <c:v>102.28280625508457</c:v>
                </c:pt>
                <c:pt idx="28">
                  <c:v>102.56479804754592</c:v>
                </c:pt>
                <c:pt idx="29">
                  <c:v>102.84678984000729</c:v>
                </c:pt>
                <c:pt idx="30">
                  <c:v>103.12878163246864</c:v>
                </c:pt>
                <c:pt idx="31">
                  <c:v>103.41077342493</c:v>
                </c:pt>
                <c:pt idx="32">
                  <c:v>103.69276521739135</c:v>
                </c:pt>
                <c:pt idx="33">
                  <c:v>103.97475700985271</c:v>
                </c:pt>
                <c:pt idx="34">
                  <c:v>104.25674880231408</c:v>
                </c:pt>
                <c:pt idx="35">
                  <c:v>104.53874059477543</c:v>
                </c:pt>
                <c:pt idx="36">
                  <c:v>104.82073238723679</c:v>
                </c:pt>
                <c:pt idx="37">
                  <c:v>105.10272417969814</c:v>
                </c:pt>
                <c:pt idx="38">
                  <c:v>105.38471597215951</c:v>
                </c:pt>
                <c:pt idx="39">
                  <c:v>105.66670776462087</c:v>
                </c:pt>
                <c:pt idx="40">
                  <c:v>105.94869955708222</c:v>
                </c:pt>
                <c:pt idx="41">
                  <c:v>106.23069134954358</c:v>
                </c:pt>
                <c:pt idx="42">
                  <c:v>106.51268314200493</c:v>
                </c:pt>
                <c:pt idx="43">
                  <c:v>106.7946749344663</c:v>
                </c:pt>
                <c:pt idx="44">
                  <c:v>107.07666672692766</c:v>
                </c:pt>
                <c:pt idx="45">
                  <c:v>107.35865851938901</c:v>
                </c:pt>
                <c:pt idx="46">
                  <c:v>107.64065031185037</c:v>
                </c:pt>
                <c:pt idx="47">
                  <c:v>107.92264210431173</c:v>
                </c:pt>
                <c:pt idx="48">
                  <c:v>108.20463389677309</c:v>
                </c:pt>
                <c:pt idx="49">
                  <c:v>108.48662568923444</c:v>
                </c:pt>
                <c:pt idx="50">
                  <c:v>108.7686174816958</c:v>
                </c:pt>
                <c:pt idx="51">
                  <c:v>109.05060927415715</c:v>
                </c:pt>
                <c:pt idx="52">
                  <c:v>109.33260106661852</c:v>
                </c:pt>
                <c:pt idx="53">
                  <c:v>109.61459285907988</c:v>
                </c:pt>
                <c:pt idx="54">
                  <c:v>109.89658465154123</c:v>
                </c:pt>
                <c:pt idx="55">
                  <c:v>110.17857644400259</c:v>
                </c:pt>
                <c:pt idx="56">
                  <c:v>110.46056823646396</c:v>
                </c:pt>
                <c:pt idx="57">
                  <c:v>110.74256002892531</c:v>
                </c:pt>
                <c:pt idx="58">
                  <c:v>111.02455182138667</c:v>
                </c:pt>
                <c:pt idx="59">
                  <c:v>111.30654361384802</c:v>
                </c:pt>
                <c:pt idx="60">
                  <c:v>111.58853540630938</c:v>
                </c:pt>
                <c:pt idx="61">
                  <c:v>111.87052719877073</c:v>
                </c:pt>
                <c:pt idx="62">
                  <c:v>112.1525189912321</c:v>
                </c:pt>
                <c:pt idx="63">
                  <c:v>112.43451078369345</c:v>
                </c:pt>
                <c:pt idx="64">
                  <c:v>112.71650257615481</c:v>
                </c:pt>
                <c:pt idx="65">
                  <c:v>112.99849436861618</c:v>
                </c:pt>
                <c:pt idx="66">
                  <c:v>113.28048616107753</c:v>
                </c:pt>
                <c:pt idx="67">
                  <c:v>113.56247795353889</c:v>
                </c:pt>
                <c:pt idx="68">
                  <c:v>113.84446974600024</c:v>
                </c:pt>
                <c:pt idx="69">
                  <c:v>114.1264615384616</c:v>
                </c:pt>
              </c:numCache>
            </c:numRef>
          </c:xVal>
          <c:yVal>
            <c:numRef>
              <c:f>'Ind v. Dist ANOVA'!ydata1</c:f>
              <c:numCache>
                <c:formatCode>General</c:formatCode>
                <c:ptCount val="70"/>
                <c:pt idx="0">
                  <c:v>93.874992670205188</c:v>
                </c:pt>
                <c:pt idx="1">
                  <c:v>94.155999733742803</c:v>
                </c:pt>
                <c:pt idx="2">
                  <c:v>94.41888742943263</c:v>
                </c:pt>
                <c:pt idx="3">
                  <c:v>94.664876419230225</c:v>
                </c:pt>
                <c:pt idx="4">
                  <c:v>94.895990171815328</c:v>
                </c:pt>
                <c:pt idx="5">
                  <c:v>95.114580085323055</c:v>
                </c:pt>
                <c:pt idx="6">
                  <c:v>95.322938438582582</c:v>
                </c:pt>
                <c:pt idx="7">
                  <c:v>95.523081612171907</c:v>
                </c:pt>
                <c:pt idx="8">
                  <c:v>95.716677931773887</c:v>
                </c:pt>
                <c:pt idx="9">
                  <c:v>95.905060262321712</c:v>
                </c:pt>
                <c:pt idx="10">
                  <c:v>96.089274341623593</c:v>
                </c:pt>
                <c:pt idx="11">
                  <c:v>96.270134636731839</c:v>
                </c:pt>
                <c:pt idx="12">
                  <c:v>96.448275127640969</c:v>
                </c:pt>
                <c:pt idx="13">
                  <c:v>96.624191066631667</c:v>
                </c:pt>
                <c:pt idx="14">
                  <c:v>96.798271666239671</c:v>
                </c:pt>
                <c:pt idx="15">
                  <c:v>96.970825063891837</c:v>
                </c:pt>
                <c:pt idx="16">
                  <c:v>97.142097175573682</c:v>
                </c:pt>
                <c:pt idx="17">
                  <c:v>97.312285885902483</c:v>
                </c:pt>
                <c:pt idx="18">
                  <c:v>97.481551741596405</c:v>
                </c:pt>
                <c:pt idx="19">
                  <c:v>97.650026042856013</c:v>
                </c:pt>
                <c:pt idx="20">
                  <c:v>97.817817001207416</c:v>
                </c:pt>
                <c:pt idx="21">
                  <c:v>97.985014457493094</c:v>
                </c:pt>
                <c:pt idx="22">
                  <c:v>98.151693522942836</c:v>
                </c:pt>
                <c:pt idx="23">
                  <c:v>98.317917410153044</c:v>
                </c:pt>
                <c:pt idx="24">
                  <c:v>98.483739650711129</c:v>
                </c:pt>
                <c:pt idx="25">
                  <c:v>98.649205845193023</c:v>
                </c:pt>
                <c:pt idx="26">
                  <c:v>98.814355054094079</c:v>
                </c:pt>
                <c:pt idx="27">
                  <c:v>98.979220911077562</c:v>
                </c:pt>
                <c:pt idx="28">
                  <c:v>99.143832519959616</c:v>
                </c:pt>
                <c:pt idx="29">
                  <c:v>99.308215182098863</c:v>
                </c:pt>
                <c:pt idx="30">
                  <c:v>99.472390989893441</c:v>
                </c:pt>
                <c:pt idx="31">
                  <c:v>99.636379313884731</c:v>
                </c:pt>
                <c:pt idx="32">
                  <c:v>99.800197204788773</c:v>
                </c:pt>
                <c:pt idx="33">
                  <c:v>99.963859727093848</c:v>
                </c:pt>
                <c:pt idx="34">
                  <c:v>100.1273802372899</c:v>
                </c:pt>
                <c:pt idx="35">
                  <c:v>100.29077061705203</c:v>
                </c:pt>
                <c:pt idx="36">
                  <c:v>100.4540414695818</c:v>
                </c:pt>
                <c:pt idx="37">
                  <c:v>100.61720228566131</c:v>
                </c:pt>
                <c:pt idx="38">
                  <c:v>100.78026158468872</c:v>
                </c:pt>
                <c:pt idx="39">
                  <c:v>100.94322703494957</c:v>
                </c:pt>
                <c:pt idx="40">
                  <c:v>101.10610555657846</c:v>
                </c:pt>
                <c:pt idx="41">
                  <c:v>101.26890341002863</c:v>
                </c:pt>
                <c:pt idx="42">
                  <c:v>101.43162627235873</c:v>
                </c:pt>
                <c:pt idx="43">
                  <c:v>101.5942793032375</c:v>
                </c:pt>
                <c:pt idx="44">
                  <c:v>101.7568672022378</c:v>
                </c:pt>
                <c:pt idx="45">
                  <c:v>101.91939425872481</c:v>
                </c:pt>
                <c:pt idx="46">
                  <c:v>102.08186439542496</c:v>
                </c:pt>
                <c:pt idx="47">
                  <c:v>102.24428120658588</c:v>
                </c:pt>
                <c:pt idx="48">
                  <c:v>102.40664799149043</c:v>
                </c:pt>
                <c:pt idx="49">
                  <c:v>102.56896778396883</c:v>
                </c:pt>
                <c:pt idx="50">
                  <c:v>102.73124337845266</c:v>
                </c:pt>
                <c:pt idx="51">
                  <c:v>102.89347735303259</c:v>
                </c:pt>
                <c:pt idx="52">
                  <c:v>103.05567208991239</c:v>
                </c:pt>
                <c:pt idx="53">
                  <c:v>103.21782979359457</c:v>
                </c:pt>
                <c:pt idx="54">
                  <c:v>103.37995250708479</c:v>
                </c:pt>
                <c:pt idx="55">
                  <c:v>103.54204212636128</c:v>
                </c:pt>
                <c:pt idx="56">
                  <c:v>103.70410041332141</c:v>
                </c:pt>
                <c:pt idx="57">
                  <c:v>103.86612900738862</c:v>
                </c:pt>
                <c:pt idx="58">
                  <c:v>104.0281294359381</c:v>
                </c:pt>
                <c:pt idx="59">
                  <c:v>104.19010312367871</c:v>
                </c:pt>
                <c:pt idx="60">
                  <c:v>104.35205140111053</c:v>
                </c:pt>
                <c:pt idx="61">
                  <c:v>104.51397551216253</c:v>
                </c:pt>
                <c:pt idx="62">
                  <c:v>104.67587662110101</c:v>
                </c:pt>
                <c:pt idx="63">
                  <c:v>104.83775581878886</c:v>
                </c:pt>
                <c:pt idx="64">
                  <c:v>104.99961412836528</c:v>
                </c:pt>
                <c:pt idx="65">
                  <c:v>105.16145251040751</c:v>
                </c:pt>
                <c:pt idx="66">
                  <c:v>105.32327186762888</c:v>
                </c:pt>
                <c:pt idx="67">
                  <c:v>105.48507304916059</c:v>
                </c:pt>
                <c:pt idx="68">
                  <c:v>105.64685685445997</c:v>
                </c:pt>
                <c:pt idx="69">
                  <c:v>105.80862403688212</c:v>
                </c:pt>
              </c:numCache>
            </c:numRef>
          </c:yVal>
          <c:smooth val="0"/>
          <c:extLst>
            <c:ext xmlns:c16="http://schemas.microsoft.com/office/drawing/2014/chart" uri="{C3380CC4-5D6E-409C-BE32-E72D297353CC}">
              <c16:uniqueId val="{00000068-FEBC-45B8-9B3B-85B8AA2A996B}"/>
            </c:ext>
          </c:extLst>
        </c:ser>
        <c:ser>
          <c:idx val="4"/>
          <c:order val="4"/>
          <c:tx>
            <c:v/>
          </c:tx>
          <c:spPr>
            <a:ln w="6350">
              <a:solidFill>
                <a:srgbClr val="C0C0C0"/>
              </a:solidFill>
              <a:prstDash val="solid"/>
            </a:ln>
            <a:effectLst/>
          </c:spPr>
          <c:marker>
            <c:symbol val="none"/>
          </c:marker>
          <c:xVal>
            <c:numRef>
              <c:f>'Ind v. Dist ANOVA'!xdata2</c:f>
              <c:numCache>
                <c:formatCode>General</c:formatCode>
                <c:ptCount val="70"/>
                <c:pt idx="0">
                  <c:v>75.748648648648697</c:v>
                </c:pt>
                <c:pt idx="1">
                  <c:v>76.304848835457577</c:v>
                </c:pt>
                <c:pt idx="2">
                  <c:v>76.861049022266457</c:v>
                </c:pt>
                <c:pt idx="3">
                  <c:v>77.417249209075351</c:v>
                </c:pt>
                <c:pt idx="4">
                  <c:v>77.973449395884231</c:v>
                </c:pt>
                <c:pt idx="5">
                  <c:v>78.529649582693111</c:v>
                </c:pt>
                <c:pt idx="6">
                  <c:v>79.085849769501991</c:v>
                </c:pt>
                <c:pt idx="7">
                  <c:v>79.642049956310871</c:v>
                </c:pt>
                <c:pt idx="8">
                  <c:v>80.198250143119765</c:v>
                </c:pt>
                <c:pt idx="9">
                  <c:v>80.754450329928645</c:v>
                </c:pt>
                <c:pt idx="10">
                  <c:v>81.310650516737525</c:v>
                </c:pt>
                <c:pt idx="11">
                  <c:v>81.866850703546405</c:v>
                </c:pt>
                <c:pt idx="12">
                  <c:v>82.423050890355285</c:v>
                </c:pt>
                <c:pt idx="13">
                  <c:v>82.979251077164179</c:v>
                </c:pt>
                <c:pt idx="14">
                  <c:v>83.535451263973059</c:v>
                </c:pt>
                <c:pt idx="15">
                  <c:v>84.091651450781939</c:v>
                </c:pt>
                <c:pt idx="16">
                  <c:v>84.647851637590819</c:v>
                </c:pt>
                <c:pt idx="17">
                  <c:v>85.204051824399713</c:v>
                </c:pt>
                <c:pt idx="18">
                  <c:v>85.760252011208593</c:v>
                </c:pt>
                <c:pt idx="19">
                  <c:v>86.316452198017473</c:v>
                </c:pt>
                <c:pt idx="20">
                  <c:v>86.872652384826353</c:v>
                </c:pt>
                <c:pt idx="21">
                  <c:v>87.428852571635232</c:v>
                </c:pt>
                <c:pt idx="22">
                  <c:v>87.985052758444127</c:v>
                </c:pt>
                <c:pt idx="23">
                  <c:v>88.541252945253007</c:v>
                </c:pt>
                <c:pt idx="24">
                  <c:v>89.097453132061887</c:v>
                </c:pt>
                <c:pt idx="25">
                  <c:v>89.653653318870766</c:v>
                </c:pt>
                <c:pt idx="26">
                  <c:v>90.209853505679661</c:v>
                </c:pt>
                <c:pt idx="27">
                  <c:v>90.766053692488541</c:v>
                </c:pt>
                <c:pt idx="28">
                  <c:v>91.322253879297421</c:v>
                </c:pt>
                <c:pt idx="29">
                  <c:v>91.878454066106301</c:v>
                </c:pt>
                <c:pt idx="30">
                  <c:v>92.43465425291518</c:v>
                </c:pt>
                <c:pt idx="31">
                  <c:v>92.990854439724075</c:v>
                </c:pt>
                <c:pt idx="32">
                  <c:v>93.547054626532955</c:v>
                </c:pt>
                <c:pt idx="33">
                  <c:v>94.103254813341835</c:v>
                </c:pt>
                <c:pt idx="34">
                  <c:v>94.659455000150714</c:v>
                </c:pt>
                <c:pt idx="35">
                  <c:v>95.215655186959594</c:v>
                </c:pt>
                <c:pt idx="36">
                  <c:v>95.771855373768489</c:v>
                </c:pt>
                <c:pt idx="37">
                  <c:v>96.328055560577369</c:v>
                </c:pt>
                <c:pt idx="38">
                  <c:v>96.884255747386248</c:v>
                </c:pt>
                <c:pt idx="39">
                  <c:v>97.440455934195128</c:v>
                </c:pt>
                <c:pt idx="40">
                  <c:v>97.996656121004008</c:v>
                </c:pt>
                <c:pt idx="41">
                  <c:v>98.552856307812903</c:v>
                </c:pt>
                <c:pt idx="42">
                  <c:v>99.109056494621782</c:v>
                </c:pt>
                <c:pt idx="43">
                  <c:v>99.665256681430662</c:v>
                </c:pt>
                <c:pt idx="44">
                  <c:v>100.22145686823954</c:v>
                </c:pt>
                <c:pt idx="45">
                  <c:v>100.77765705504842</c:v>
                </c:pt>
                <c:pt idx="46">
                  <c:v>101.33385724185732</c:v>
                </c:pt>
                <c:pt idx="47">
                  <c:v>101.8900574286662</c:v>
                </c:pt>
                <c:pt idx="48">
                  <c:v>102.44625761547508</c:v>
                </c:pt>
                <c:pt idx="49">
                  <c:v>103.00245780228396</c:v>
                </c:pt>
                <c:pt idx="50">
                  <c:v>103.55865798909284</c:v>
                </c:pt>
                <c:pt idx="51">
                  <c:v>104.11485817590173</c:v>
                </c:pt>
                <c:pt idx="52">
                  <c:v>104.67105836271061</c:v>
                </c:pt>
                <c:pt idx="53">
                  <c:v>105.22725854951949</c:v>
                </c:pt>
                <c:pt idx="54">
                  <c:v>105.78345873632838</c:v>
                </c:pt>
                <c:pt idx="55">
                  <c:v>106.33965892313725</c:v>
                </c:pt>
                <c:pt idx="56">
                  <c:v>106.89585910994614</c:v>
                </c:pt>
                <c:pt idx="57">
                  <c:v>107.45205929675502</c:v>
                </c:pt>
                <c:pt idx="58">
                  <c:v>108.0082594835639</c:v>
                </c:pt>
                <c:pt idx="59">
                  <c:v>108.5644596703728</c:v>
                </c:pt>
                <c:pt idx="60">
                  <c:v>109.12065985718166</c:v>
                </c:pt>
                <c:pt idx="61">
                  <c:v>109.67686004399056</c:v>
                </c:pt>
                <c:pt idx="62">
                  <c:v>110.23306023079944</c:v>
                </c:pt>
                <c:pt idx="63">
                  <c:v>110.78926041760832</c:v>
                </c:pt>
                <c:pt idx="64">
                  <c:v>111.34546060441721</c:v>
                </c:pt>
                <c:pt idx="65">
                  <c:v>111.90166079122608</c:v>
                </c:pt>
                <c:pt idx="66">
                  <c:v>112.45786097803497</c:v>
                </c:pt>
                <c:pt idx="67">
                  <c:v>113.01406116484385</c:v>
                </c:pt>
                <c:pt idx="68">
                  <c:v>113.57026135165273</c:v>
                </c:pt>
                <c:pt idx="69">
                  <c:v>114.12646153846163</c:v>
                </c:pt>
              </c:numCache>
            </c:numRef>
          </c:xVal>
          <c:yVal>
            <c:numRef>
              <c:f>'Ind v. Dist ANOVA'!ydata2</c:f>
              <c:numCache>
                <c:formatCode>General</c:formatCode>
                <c:ptCount val="70"/>
                <c:pt idx="0">
                  <c:v>83.944846870639807</c:v>
                </c:pt>
                <c:pt idx="1">
                  <c:v>84.263966064333388</c:v>
                </c:pt>
                <c:pt idx="2">
                  <c:v>84.583155963703717</c:v>
                </c:pt>
                <c:pt idx="3">
                  <c:v>84.902423285219996</c:v>
                </c:pt>
                <c:pt idx="4">
                  <c:v>85.221775621197949</c:v>
                </c:pt>
                <c:pt idx="5">
                  <c:v>85.541221586897436</c:v>
                </c:pt>
                <c:pt idx="6">
                  <c:v>85.860770998188087</c:v>
                </c:pt>
                <c:pt idx="7">
                  <c:v>86.180435087430766</c:v>
                </c:pt>
                <c:pt idx="8">
                  <c:v>86.500226767480271</c:v>
                </c:pt>
                <c:pt idx="9">
                  <c:v>86.820160956748168</c:v>
                </c:pt>
                <c:pt idx="10">
                  <c:v>87.140254982378821</c:v>
                </c:pt>
                <c:pt idx="11">
                  <c:v>87.460529084229975</c:v>
                </c:pt>
                <c:pt idx="12">
                  <c:v>87.7810070501626</c:v>
                </c:pt>
                <c:pt idx="13">
                  <c:v>88.101717024097951</c:v>
                </c:pt>
                <c:pt idx="14">
                  <c:v>88.422692543853088</c:v>
                </c:pt>
                <c:pt idx="15">
                  <c:v>88.743973888147934</c:v>
                </c:pt>
                <c:pt idx="16">
                  <c:v>89.06560984485651</c:v>
                </c:pt>
                <c:pt idx="17">
                  <c:v>89.387660061041373</c:v>
                </c:pt>
                <c:pt idx="18">
                  <c:v>89.710198208401295</c:v>
                </c:pt>
                <c:pt idx="19">
                  <c:v>90.033316309997716</c:v>
                </c:pt>
                <c:pt idx="20">
                  <c:v>90.357130749850981</c:v>
                </c:pt>
                <c:pt idx="21">
                  <c:v>90.681790767929655</c:v>
                </c:pt>
                <c:pt idx="22">
                  <c:v>91.007490702337449</c:v>
                </c:pt>
                <c:pt idx="23">
                  <c:v>91.334488009412397</c:v>
                </c:pt>
                <c:pt idx="24">
                  <c:v>91.663130412196963</c:v>
                </c:pt>
                <c:pt idx="25">
                  <c:v>91.993897851209567</c:v>
                </c:pt>
                <c:pt idx="26">
                  <c:v>92.327469103390996</c:v>
                </c:pt>
                <c:pt idx="27">
                  <c:v>92.664830654479488</c:v>
                </c:pt>
                <c:pt idx="28">
                  <c:v>93.007459761761993</c:v>
                </c:pt>
                <c:pt idx="29">
                  <c:v>93.357639843616113</c:v>
                </c:pt>
                <c:pt idx="30">
                  <c:v>93.719009751081416</c:v>
                </c:pt>
                <c:pt idx="31">
                  <c:v>94.097495443004192</c:v>
                </c:pt>
                <c:pt idx="32">
                  <c:v>94.502693866937136</c:v>
                </c:pt>
                <c:pt idx="33">
                  <c:v>94.949035629303154</c:v>
                </c:pt>
                <c:pt idx="34">
                  <c:v>95.453779117047944</c:v>
                </c:pt>
                <c:pt idx="35">
                  <c:v>96.028097923347431</c:v>
                </c:pt>
                <c:pt idx="36">
                  <c:v>96.667780806113512</c:v>
                </c:pt>
                <c:pt idx="37">
                  <c:v>97.357039692585417</c:v>
                </c:pt>
                <c:pt idx="38">
                  <c:v>98.079429831239523</c:v>
                </c:pt>
                <c:pt idx="39">
                  <c:v>98.82305516054133</c:v>
                </c:pt>
                <c:pt idx="40">
                  <c:v>99.580394399211684</c:v>
                </c:pt>
                <c:pt idx="41">
                  <c:v>100.34684070858559</c:v>
                </c:pt>
                <c:pt idx="42">
                  <c:v>101.11953900132501</c:v>
                </c:pt>
                <c:pt idx="43">
                  <c:v>101.89667026310757</c:v>
                </c:pt>
                <c:pt idx="44">
                  <c:v>102.67703826954006</c:v>
                </c:pt>
                <c:pt idx="45">
                  <c:v>103.45983159215862</c:v>
                </c:pt>
                <c:pt idx="46">
                  <c:v>104.24448385133854</c:v>
                </c:pt>
                <c:pt idx="47">
                  <c:v>105.03058939877992</c:v>
                </c:pt>
                <c:pt idx="48">
                  <c:v>105.81785095305021</c:v>
                </c:pt>
                <c:pt idx="49">
                  <c:v>106.60604615222685</c:v>
                </c:pt>
                <c:pt idx="50">
                  <c:v>107.39500561944332</c:v>
                </c:pt>
                <c:pt idx="51">
                  <c:v>108.18459822523361</c:v>
                </c:pt>
                <c:pt idx="52">
                  <c:v>108.97472096339905</c:v>
                </c:pt>
                <c:pt idx="53">
                  <c:v>109.76529185428724</c:v>
                </c:pt>
                <c:pt idx="54">
                  <c:v>110.55624487787996</c:v>
                </c:pt>
                <c:pt idx="55">
                  <c:v>111.34752629498134</c:v>
                </c:pt>
                <c:pt idx="56">
                  <c:v>112.13909193504202</c:v>
                </c:pt>
                <c:pt idx="57">
                  <c:v>112.93090516842669</c:v>
                </c:pt>
                <c:pt idx="58">
                  <c:v>113.72293537079433</c:v>
                </c:pt>
                <c:pt idx="59">
                  <c:v>114.51515674633293</c:v>
                </c:pt>
                <c:pt idx="60">
                  <c:v>115.30754741610632</c:v>
                </c:pt>
                <c:pt idx="61">
                  <c:v>116.10008870463322</c:v>
                </c:pt>
                <c:pt idx="62">
                  <c:v>116.89276457635521</c:v>
                </c:pt>
                <c:pt idx="63">
                  <c:v>117.68556118662323</c:v>
                </c:pt>
                <c:pt idx="64">
                  <c:v>118.47846652102808</c:v>
                </c:pt>
                <c:pt idx="65">
                  <c:v>119.27147010350032</c:v>
                </c:pt>
                <c:pt idx="66">
                  <c:v>120.06456275839622</c:v>
                </c:pt>
                <c:pt idx="67">
                  <c:v>120.85773641529923</c:v>
                </c:pt>
                <c:pt idx="68">
                  <c:v>121.65098394787208</c:v>
                </c:pt>
                <c:pt idx="69">
                  <c:v>122.44429904004112</c:v>
                </c:pt>
              </c:numCache>
            </c:numRef>
          </c:yVal>
          <c:smooth val="0"/>
          <c:extLst>
            <c:ext xmlns:c16="http://schemas.microsoft.com/office/drawing/2014/chart" uri="{C3380CC4-5D6E-409C-BE32-E72D297353CC}">
              <c16:uniqueId val="{00000069-FEBC-45B8-9B3B-85B8AA2A996B}"/>
            </c:ext>
          </c:extLst>
        </c:ser>
        <c:ser>
          <c:idx val="5"/>
          <c:order val="5"/>
          <c:spPr>
            <a:ln w="3175">
              <a:solidFill>
                <a:srgbClr val="000000"/>
              </a:solidFill>
              <a:prstDash val="lgDash"/>
            </a:ln>
          </c:spPr>
          <c:marker>
            <c:symbol val="none"/>
          </c:marker>
          <c:xVal>
            <c:numLit>
              <c:formatCode>General</c:formatCode>
              <c:ptCount val="2"/>
              <c:pt idx="0">
                <c:v>75</c:v>
              </c:pt>
              <c:pt idx="1">
                <c:v>125</c:v>
              </c:pt>
            </c:numLit>
          </c:xVal>
          <c:yVal>
            <c:numLit>
              <c:formatCode>General</c:formatCode>
              <c:ptCount val="2"/>
              <c:pt idx="0">
                <c:v>75</c:v>
              </c:pt>
              <c:pt idx="1">
                <c:v>125</c:v>
              </c:pt>
            </c:numLit>
          </c:yVal>
          <c:smooth val="0"/>
          <c:extLst>
            <c:ext xmlns:c16="http://schemas.microsoft.com/office/drawing/2014/chart" uri="{C3380CC4-5D6E-409C-BE32-E72D297353CC}">
              <c16:uniqueId val="{0000006A-FEBC-45B8-9B3B-85B8AA2A996B}"/>
            </c:ext>
          </c:extLst>
        </c:ser>
        <c:dLbls>
          <c:showLegendKey val="0"/>
          <c:showVal val="0"/>
          <c:showCatName val="0"/>
          <c:showSerName val="0"/>
          <c:showPercent val="0"/>
          <c:showBubbleSize val="0"/>
        </c:dLbls>
        <c:axId val="26340112"/>
        <c:axId val="1380726768"/>
      </c:scatterChart>
      <c:valAx>
        <c:axId val="26340112"/>
        <c:scaling>
          <c:orientation val="minMax"/>
          <c:max val="125"/>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1380726768"/>
        <c:crosses val="autoZero"/>
        <c:crossBetween val="midCat"/>
      </c:valAx>
      <c:valAx>
        <c:axId val="1380726768"/>
        <c:scaling>
          <c:orientation val="minMax"/>
          <c:max val="125"/>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6340112"/>
        <c:crosses val="autoZero"/>
        <c:crossBetween val="midCat"/>
      </c:valAx>
      <c:spPr>
        <a:ln>
          <a:solidFill>
            <a:srgbClr val="C0C0C0"/>
          </a:solidFill>
          <a:prstDash val="solid"/>
        </a:ln>
      </c:spPr>
    </c:plotArea>
    <c:legend>
      <c:legendPos val="b"/>
      <c:legendEntry>
        <c:idx val="0"/>
        <c:delete val="1"/>
      </c:legendEntry>
      <c:legendEntry>
        <c:idx val="3"/>
        <c:delete val="1"/>
      </c:legendEntry>
      <c:legendEntry>
        <c:idx val="4"/>
        <c:delete val="1"/>
      </c:legendEntry>
      <c:legendEntry>
        <c:idx val="5"/>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2-6B34-42E4-AC8E-EA6C9F9E1AB8}"/>
              </c:ext>
            </c:extLst>
          </c:dPt>
          <c:dPt>
            <c:idx val="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3-6B34-42E4-AC8E-EA6C9F9E1AB8}"/>
              </c:ext>
            </c:extLst>
          </c:dPt>
          <c:dPt>
            <c:idx val="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4-6B34-42E4-AC8E-EA6C9F9E1AB8}"/>
              </c:ext>
            </c:extLst>
          </c:dPt>
          <c:dPt>
            <c:idx val="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5-6B34-42E4-AC8E-EA6C9F9E1AB8}"/>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6B34-42E4-AC8E-EA6C9F9E1AB8}"/>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6B34-42E4-AC8E-EA6C9F9E1AB8}"/>
              </c:ext>
            </c:extLst>
          </c:dPt>
          <c:dPt>
            <c:idx val="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8-6B34-42E4-AC8E-EA6C9F9E1AB8}"/>
              </c:ext>
            </c:extLst>
          </c:dPt>
          <c:dPt>
            <c:idx val="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9-6B34-42E4-AC8E-EA6C9F9E1AB8}"/>
              </c:ext>
            </c:extLst>
          </c:dPt>
          <c:dPt>
            <c:idx val="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A-6B34-42E4-AC8E-EA6C9F9E1AB8}"/>
              </c:ext>
            </c:extLst>
          </c:dPt>
          <c:dPt>
            <c:idx val="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B-6B34-42E4-AC8E-EA6C9F9E1AB8}"/>
              </c:ext>
            </c:extLst>
          </c:dPt>
          <c:dPt>
            <c:idx val="1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C-6B34-42E4-AC8E-EA6C9F9E1AB8}"/>
              </c:ext>
            </c:extLst>
          </c:dPt>
          <c:dPt>
            <c:idx val="1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D-6B34-42E4-AC8E-EA6C9F9E1AB8}"/>
              </c:ext>
            </c:extLst>
          </c:dPt>
          <c:dPt>
            <c:idx val="1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E-6B34-42E4-AC8E-EA6C9F9E1AB8}"/>
              </c:ext>
            </c:extLst>
          </c:dPt>
          <c:dPt>
            <c:idx val="1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F-6B34-42E4-AC8E-EA6C9F9E1AB8}"/>
              </c:ext>
            </c:extLst>
          </c:dPt>
          <c:dPt>
            <c:idx val="1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0-6B34-42E4-AC8E-EA6C9F9E1AB8}"/>
              </c:ext>
            </c:extLst>
          </c:dPt>
          <c:dPt>
            <c:idx val="1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1-6B34-42E4-AC8E-EA6C9F9E1AB8}"/>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6B34-42E4-AC8E-EA6C9F9E1AB8}"/>
              </c:ext>
            </c:extLst>
          </c:dPt>
          <c:dPt>
            <c:idx val="1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3-6B34-42E4-AC8E-EA6C9F9E1AB8}"/>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6B34-42E4-AC8E-EA6C9F9E1AB8}"/>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6B34-42E4-AC8E-EA6C9F9E1AB8}"/>
              </c:ext>
            </c:extLst>
          </c:dPt>
          <c:dPt>
            <c:idx val="2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6-6B34-42E4-AC8E-EA6C9F9E1AB8}"/>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6B34-42E4-AC8E-EA6C9F9E1AB8}"/>
              </c:ext>
            </c:extLst>
          </c:dPt>
          <c:dPt>
            <c:idx val="2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8-6B34-42E4-AC8E-EA6C9F9E1AB8}"/>
              </c:ext>
            </c:extLst>
          </c:dPt>
          <c:dPt>
            <c:idx val="2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9-6B34-42E4-AC8E-EA6C9F9E1AB8}"/>
              </c:ext>
            </c:extLst>
          </c:dPt>
          <c:dPt>
            <c:idx val="2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A-6B34-42E4-AC8E-EA6C9F9E1AB8}"/>
              </c:ext>
            </c:extLst>
          </c:dPt>
          <c:dPt>
            <c:idx val="2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B-6B34-42E4-AC8E-EA6C9F9E1AB8}"/>
              </c:ext>
            </c:extLst>
          </c:dPt>
          <c:dPt>
            <c:idx val="2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C-6B34-42E4-AC8E-EA6C9F9E1AB8}"/>
              </c:ext>
            </c:extLst>
          </c:dPt>
          <c:dPt>
            <c:idx val="2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D-6B34-42E4-AC8E-EA6C9F9E1AB8}"/>
              </c:ext>
            </c:extLst>
          </c:dPt>
          <c:dPt>
            <c:idx val="2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E-6B34-42E4-AC8E-EA6C9F9E1AB8}"/>
              </c:ext>
            </c:extLst>
          </c:dPt>
          <c:dPt>
            <c:idx val="2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F-6B34-42E4-AC8E-EA6C9F9E1AB8}"/>
              </c:ext>
            </c:extLst>
          </c:dPt>
          <c:dPt>
            <c:idx val="3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0-6B34-42E4-AC8E-EA6C9F9E1AB8}"/>
              </c:ext>
            </c:extLst>
          </c:dPt>
          <c:dPt>
            <c:idx val="3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1-6B34-42E4-AC8E-EA6C9F9E1AB8}"/>
              </c:ext>
            </c:extLst>
          </c:dPt>
          <c:dPt>
            <c:idx val="3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2-6B34-42E4-AC8E-EA6C9F9E1AB8}"/>
              </c:ext>
            </c:extLst>
          </c:dPt>
          <c:dPt>
            <c:idx val="3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3-6B34-42E4-AC8E-EA6C9F9E1AB8}"/>
              </c:ext>
            </c:extLst>
          </c:dPt>
          <c:dPt>
            <c:idx val="3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4-6B34-42E4-AC8E-EA6C9F9E1AB8}"/>
              </c:ext>
            </c:extLst>
          </c:dPt>
          <c:dPt>
            <c:idx val="3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5-6B34-42E4-AC8E-EA6C9F9E1AB8}"/>
              </c:ext>
            </c:extLst>
          </c:dPt>
          <c:dPt>
            <c:idx val="3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6-6B34-42E4-AC8E-EA6C9F9E1AB8}"/>
              </c:ext>
            </c:extLst>
          </c:dPt>
          <c:dPt>
            <c:idx val="3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7-6B34-42E4-AC8E-EA6C9F9E1AB8}"/>
              </c:ext>
            </c:extLst>
          </c:dPt>
          <c:dPt>
            <c:idx val="3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8-6B34-42E4-AC8E-EA6C9F9E1AB8}"/>
              </c:ext>
            </c:extLst>
          </c:dPt>
          <c:dPt>
            <c:idx val="3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9-6B34-42E4-AC8E-EA6C9F9E1AB8}"/>
              </c:ext>
            </c:extLst>
          </c:dPt>
          <c:dPt>
            <c:idx val="4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A-6B34-42E4-AC8E-EA6C9F9E1AB8}"/>
              </c:ext>
            </c:extLst>
          </c:dPt>
          <c:dPt>
            <c:idx val="4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B-6B34-42E4-AC8E-EA6C9F9E1AB8}"/>
              </c:ext>
            </c:extLst>
          </c:dPt>
          <c:dPt>
            <c:idx val="4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C-6B34-42E4-AC8E-EA6C9F9E1AB8}"/>
              </c:ext>
            </c:extLst>
          </c:dPt>
          <c:dPt>
            <c:idx val="4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D-6B34-42E4-AC8E-EA6C9F9E1AB8}"/>
              </c:ext>
            </c:extLst>
          </c:dPt>
          <c:dPt>
            <c:idx val="4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E-6B34-42E4-AC8E-EA6C9F9E1AB8}"/>
              </c:ext>
            </c:extLst>
          </c:dPt>
          <c:dPt>
            <c:idx val="4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F-6B34-42E4-AC8E-EA6C9F9E1AB8}"/>
              </c:ext>
            </c:extLst>
          </c:dPt>
          <c:dPt>
            <c:idx val="4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0-6B34-42E4-AC8E-EA6C9F9E1AB8}"/>
              </c:ext>
            </c:extLst>
          </c:dPt>
          <c:dPt>
            <c:idx val="4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1-6B34-42E4-AC8E-EA6C9F9E1AB8}"/>
              </c:ext>
            </c:extLst>
          </c:dPt>
          <c:dPt>
            <c:idx val="4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2-6B34-42E4-AC8E-EA6C9F9E1AB8}"/>
              </c:ext>
            </c:extLst>
          </c:dPt>
          <c:dPt>
            <c:idx val="4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3-6B34-42E4-AC8E-EA6C9F9E1AB8}"/>
              </c:ext>
            </c:extLst>
          </c:dPt>
          <c:dPt>
            <c:idx val="5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4-6B34-42E4-AC8E-EA6C9F9E1AB8}"/>
              </c:ext>
            </c:extLst>
          </c:dPt>
          <c:dPt>
            <c:idx val="5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5-6B34-42E4-AC8E-EA6C9F9E1AB8}"/>
              </c:ext>
            </c:extLst>
          </c:dPt>
          <c:dPt>
            <c:idx val="5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6-6B34-42E4-AC8E-EA6C9F9E1AB8}"/>
              </c:ext>
            </c:extLst>
          </c:dPt>
          <c:dPt>
            <c:idx val="5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7-6B34-42E4-AC8E-EA6C9F9E1AB8}"/>
              </c:ext>
            </c:extLst>
          </c:dPt>
          <c:dPt>
            <c:idx val="5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8-6B34-42E4-AC8E-EA6C9F9E1AB8}"/>
              </c:ext>
            </c:extLst>
          </c:dPt>
          <c:dPt>
            <c:idx val="5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9-6B34-42E4-AC8E-EA6C9F9E1AB8}"/>
              </c:ext>
            </c:extLst>
          </c:dPt>
          <c:dPt>
            <c:idx val="5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A-6B34-42E4-AC8E-EA6C9F9E1AB8}"/>
              </c:ext>
            </c:extLst>
          </c:dPt>
          <c:dPt>
            <c:idx val="5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B-6B34-42E4-AC8E-EA6C9F9E1AB8}"/>
              </c:ext>
            </c:extLst>
          </c:dPt>
          <c:dPt>
            <c:idx val="5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C-6B34-42E4-AC8E-EA6C9F9E1AB8}"/>
              </c:ext>
            </c:extLst>
          </c:dPt>
          <c:dPt>
            <c:idx val="5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D-6B34-42E4-AC8E-EA6C9F9E1AB8}"/>
              </c:ext>
            </c:extLst>
          </c:dPt>
          <c:dPt>
            <c:idx val="6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E-6B34-42E4-AC8E-EA6C9F9E1AB8}"/>
              </c:ext>
            </c:extLst>
          </c:dPt>
          <c:dPt>
            <c:idx val="6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F-6B34-42E4-AC8E-EA6C9F9E1AB8}"/>
              </c:ext>
            </c:extLst>
          </c:dPt>
          <c:dPt>
            <c:idx val="6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0-6B34-42E4-AC8E-EA6C9F9E1AB8}"/>
              </c:ext>
            </c:extLst>
          </c:dPt>
          <c:dPt>
            <c:idx val="6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1-6B34-42E4-AC8E-EA6C9F9E1AB8}"/>
              </c:ext>
            </c:extLst>
          </c:dPt>
          <c:dPt>
            <c:idx val="6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2-6B34-42E4-AC8E-EA6C9F9E1AB8}"/>
              </c:ext>
            </c:extLst>
          </c:dPt>
          <c:dPt>
            <c:idx val="6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3-6B34-42E4-AC8E-EA6C9F9E1AB8}"/>
              </c:ext>
            </c:extLst>
          </c:dPt>
          <c:dPt>
            <c:idx val="6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4-6B34-42E4-AC8E-EA6C9F9E1AB8}"/>
              </c:ext>
            </c:extLst>
          </c:dPt>
          <c:dPt>
            <c:idx val="6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5-6B34-42E4-AC8E-EA6C9F9E1AB8}"/>
              </c:ext>
            </c:extLst>
          </c:dPt>
          <c:dPt>
            <c:idx val="6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6-6B34-42E4-AC8E-EA6C9F9E1AB8}"/>
              </c:ext>
            </c:extLst>
          </c:dPt>
          <c:dPt>
            <c:idx val="6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7-6B34-42E4-AC8E-EA6C9F9E1AB8}"/>
              </c:ext>
            </c:extLst>
          </c:dPt>
          <c:dPt>
            <c:idx val="7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8-6B34-42E4-AC8E-EA6C9F9E1AB8}"/>
              </c:ext>
            </c:extLst>
          </c:dPt>
          <c:dPt>
            <c:idx val="7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9-6B34-42E4-AC8E-EA6C9F9E1AB8}"/>
              </c:ext>
            </c:extLst>
          </c:dPt>
          <c:dPt>
            <c:idx val="7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A-6B34-42E4-AC8E-EA6C9F9E1AB8}"/>
              </c:ext>
            </c:extLst>
          </c:dPt>
          <c:dPt>
            <c:idx val="7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B-6B34-42E4-AC8E-EA6C9F9E1AB8}"/>
              </c:ext>
            </c:extLst>
          </c:dPt>
          <c:dPt>
            <c:idx val="7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C-6B34-42E4-AC8E-EA6C9F9E1AB8}"/>
              </c:ext>
            </c:extLst>
          </c:dPt>
          <c:dPt>
            <c:idx val="7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D-6B34-42E4-AC8E-EA6C9F9E1AB8}"/>
              </c:ext>
            </c:extLst>
          </c:dPt>
          <c:dPt>
            <c:idx val="7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E-6B34-42E4-AC8E-EA6C9F9E1AB8}"/>
              </c:ext>
            </c:extLst>
          </c:dPt>
          <c:dPt>
            <c:idx val="7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F-6B34-42E4-AC8E-EA6C9F9E1AB8}"/>
              </c:ext>
            </c:extLst>
          </c:dPt>
          <c:dPt>
            <c:idx val="7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0-6B34-42E4-AC8E-EA6C9F9E1AB8}"/>
              </c:ext>
            </c:extLst>
          </c:dPt>
          <c:dPt>
            <c:idx val="7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1-6B34-42E4-AC8E-EA6C9F9E1AB8}"/>
              </c:ext>
            </c:extLst>
          </c:dPt>
          <c:dPt>
            <c:idx val="8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2-6B34-42E4-AC8E-EA6C9F9E1AB8}"/>
              </c:ext>
            </c:extLst>
          </c:dPt>
          <c:dPt>
            <c:idx val="8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3-6B34-42E4-AC8E-EA6C9F9E1AB8}"/>
              </c:ext>
            </c:extLst>
          </c:dPt>
          <c:dPt>
            <c:idx val="8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4-6B34-42E4-AC8E-EA6C9F9E1AB8}"/>
              </c:ext>
            </c:extLst>
          </c:dPt>
          <c:dPt>
            <c:idx val="8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5-6B34-42E4-AC8E-EA6C9F9E1AB8}"/>
              </c:ext>
            </c:extLst>
          </c:dPt>
          <c:dPt>
            <c:idx val="8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6-6B34-42E4-AC8E-EA6C9F9E1AB8}"/>
              </c:ext>
            </c:extLst>
          </c:dPt>
          <c:dPt>
            <c:idx val="8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7-6B34-42E4-AC8E-EA6C9F9E1AB8}"/>
              </c:ext>
            </c:extLst>
          </c:dPt>
          <c:dPt>
            <c:idx val="8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8-6B34-42E4-AC8E-EA6C9F9E1AB8}"/>
              </c:ext>
            </c:extLst>
          </c:dPt>
          <c:dPt>
            <c:idx val="8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9-6B34-42E4-AC8E-EA6C9F9E1AB8}"/>
              </c:ext>
            </c:extLst>
          </c:dPt>
          <c:dPt>
            <c:idx val="8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A-6B34-42E4-AC8E-EA6C9F9E1AB8}"/>
              </c:ext>
            </c:extLst>
          </c:dPt>
          <c:dPt>
            <c:idx val="8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B-6B34-42E4-AC8E-EA6C9F9E1AB8}"/>
              </c:ext>
            </c:extLst>
          </c:dPt>
          <c:dPt>
            <c:idx val="9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C-6B34-42E4-AC8E-EA6C9F9E1AB8}"/>
              </c:ext>
            </c:extLst>
          </c:dPt>
          <c:dPt>
            <c:idx val="9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D-6B34-42E4-AC8E-EA6C9F9E1AB8}"/>
              </c:ext>
            </c:extLst>
          </c:dPt>
          <c:dPt>
            <c:idx val="9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E-6B34-42E4-AC8E-EA6C9F9E1AB8}"/>
              </c:ext>
            </c:extLst>
          </c:dPt>
          <c:dPt>
            <c:idx val="9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F-6B34-42E4-AC8E-EA6C9F9E1AB8}"/>
              </c:ext>
            </c:extLst>
          </c:dPt>
          <c:dPt>
            <c:idx val="9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0-6B34-42E4-AC8E-EA6C9F9E1AB8}"/>
              </c:ext>
            </c:extLst>
          </c:dPt>
          <c:dPt>
            <c:idx val="9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1-6B34-42E4-AC8E-EA6C9F9E1AB8}"/>
              </c:ext>
            </c:extLst>
          </c:dPt>
          <c:dPt>
            <c:idx val="9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62-6B34-42E4-AC8E-EA6C9F9E1AB8}"/>
              </c:ext>
            </c:extLst>
          </c:dPt>
          <c:dPt>
            <c:idx val="9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3-6B34-42E4-AC8E-EA6C9F9E1AB8}"/>
              </c:ext>
            </c:extLst>
          </c:dPt>
          <c:dPt>
            <c:idx val="9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4-6B34-42E4-AC8E-EA6C9F9E1AB8}"/>
              </c:ext>
            </c:extLst>
          </c:dPt>
          <c:dPt>
            <c:idx val="9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5-6B34-42E4-AC8E-EA6C9F9E1AB8}"/>
              </c:ext>
            </c:extLst>
          </c:dPt>
          <c:cat>
            <c:strRef>
              <c:f>'Ind v. Dist ANOVA'!$B$103:$B$202</c:f>
              <c:strCache>
                <c:ptCount val="10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strCache>
            </c:strRef>
          </c:cat>
          <c:val>
            <c:numRef>
              <c:f>'Ind v. Dist ANOVA'!$G$103:$G$202</c:f>
              <c:numCache>
                <c:formatCode>0.000</c:formatCode>
                <c:ptCount val="100"/>
                <c:pt idx="0">
                  <c:v>3.1081358013698495</c:v>
                </c:pt>
                <c:pt idx="1">
                  <c:v>2.7053368937779965</c:v>
                </c:pt>
                <c:pt idx="2">
                  <c:v>2.654987030328988</c:v>
                </c:pt>
                <c:pt idx="3">
                  <c:v>2.4535875765330615</c:v>
                </c:pt>
                <c:pt idx="4">
                  <c:v>2.3266399738350225</c:v>
                </c:pt>
                <c:pt idx="5">
                  <c:v>1.8231413393451885</c:v>
                </c:pt>
                <c:pt idx="6">
                  <c:v>0.71651728754316368</c:v>
                </c:pt>
                <c:pt idx="7">
                  <c:v>0.69134235581865944</c:v>
                </c:pt>
                <c:pt idx="8">
                  <c:v>0.69134235581865944</c:v>
                </c:pt>
                <c:pt idx="9">
                  <c:v>1.5965669538247578</c:v>
                </c:pt>
                <c:pt idx="10">
                  <c:v>1.5713920221002893</c:v>
                </c:pt>
                <c:pt idx="11">
                  <c:v>0.48994290202273294</c:v>
                </c:pt>
                <c:pt idx="12">
                  <c:v>0.46476797029826444</c:v>
                </c:pt>
                <c:pt idx="13">
                  <c:v>1.5210421586513165</c:v>
                </c:pt>
                <c:pt idx="14">
                  <c:v>0.31371837995131063</c:v>
                </c:pt>
                <c:pt idx="15">
                  <c:v>0.31371837995131063</c:v>
                </c:pt>
                <c:pt idx="16">
                  <c:v>1.3196427048553543</c:v>
                </c:pt>
                <c:pt idx="17">
                  <c:v>0.18784372132886101</c:v>
                </c:pt>
                <c:pt idx="18">
                  <c:v>1.143418182783932</c:v>
                </c:pt>
                <c:pt idx="19">
                  <c:v>1.0930683193349593</c:v>
                </c:pt>
                <c:pt idx="20">
                  <c:v>0.94201872898800543</c:v>
                </c:pt>
                <c:pt idx="21">
                  <c:v>-0.13943039108955088</c:v>
                </c:pt>
                <c:pt idx="22">
                  <c:v>-0.16460532281401935</c:v>
                </c:pt>
                <c:pt idx="23">
                  <c:v>0.8413190020900243</c:v>
                </c:pt>
                <c:pt idx="24">
                  <c:v>0.8413190020900243</c:v>
                </c:pt>
                <c:pt idx="25">
                  <c:v>-0.36600477660998165</c:v>
                </c:pt>
                <c:pt idx="26">
                  <c:v>0.61474461656962931</c:v>
                </c:pt>
                <c:pt idx="27">
                  <c:v>0.58956968484512506</c:v>
                </c:pt>
                <c:pt idx="28">
                  <c:v>0.56439475312062082</c:v>
                </c:pt>
                <c:pt idx="29">
                  <c:v>0.56439475312062082</c:v>
                </c:pt>
                <c:pt idx="30">
                  <c:v>0.53921982139615232</c:v>
                </c:pt>
                <c:pt idx="31">
                  <c:v>-0.5422292986814039</c:v>
                </c:pt>
                <c:pt idx="32">
                  <c:v>0.51404488967164808</c:v>
                </c:pt>
                <c:pt idx="33">
                  <c:v>0.51404488967164808</c:v>
                </c:pt>
                <c:pt idx="34">
                  <c:v>0.51404488967164808</c:v>
                </c:pt>
                <c:pt idx="35">
                  <c:v>-0.56740423040590815</c:v>
                </c:pt>
                <c:pt idx="36">
                  <c:v>0.48886995794714388</c:v>
                </c:pt>
                <c:pt idx="37">
                  <c:v>-0.59257916213037665</c:v>
                </c:pt>
                <c:pt idx="38">
                  <c:v>0.4385200944981712</c:v>
                </c:pt>
                <c:pt idx="39">
                  <c:v>0.38817023104919851</c:v>
                </c:pt>
                <c:pt idx="40">
                  <c:v>0.38817023104919851</c:v>
                </c:pt>
                <c:pt idx="41">
                  <c:v>0.36299529932469426</c:v>
                </c:pt>
                <c:pt idx="42">
                  <c:v>0.33782036760019002</c:v>
                </c:pt>
                <c:pt idx="43">
                  <c:v>-0.74362875247733051</c:v>
                </c:pt>
                <c:pt idx="44">
                  <c:v>0.31264543587572158</c:v>
                </c:pt>
                <c:pt idx="45">
                  <c:v>0.26229557242674889</c:v>
                </c:pt>
                <c:pt idx="46">
                  <c:v>0.16159584552876774</c:v>
                </c:pt>
                <c:pt idx="47">
                  <c:v>0.13642091380426352</c:v>
                </c:pt>
                <c:pt idx="48">
                  <c:v>6.0896118630786596E-2</c:v>
                </c:pt>
                <c:pt idx="49">
                  <c:v>6.0896118630786596E-2</c:v>
                </c:pt>
                <c:pt idx="50">
                  <c:v>6.0896118630786596E-2</c:v>
                </c:pt>
                <c:pt idx="51">
                  <c:v>-1.462867654265455E-2</c:v>
                </c:pt>
                <c:pt idx="52">
                  <c:v>-1.462867654265455E-2</c:v>
                </c:pt>
                <c:pt idx="53">
                  <c:v>-3.9803608267158778E-2</c:v>
                </c:pt>
                <c:pt idx="54">
                  <c:v>-0.1153284034406357</c:v>
                </c:pt>
                <c:pt idx="55">
                  <c:v>-0.1153284034406357</c:v>
                </c:pt>
                <c:pt idx="56">
                  <c:v>-0.14050333516513994</c:v>
                </c:pt>
                <c:pt idx="57">
                  <c:v>-0.16567826688960838</c:v>
                </c:pt>
                <c:pt idx="58">
                  <c:v>-0.16567826688960838</c:v>
                </c:pt>
                <c:pt idx="59">
                  <c:v>-0.16567826688960838</c:v>
                </c:pt>
                <c:pt idx="60">
                  <c:v>-0.19085319861411262</c:v>
                </c:pt>
                <c:pt idx="61">
                  <c:v>-0.21602813033861684</c:v>
                </c:pt>
                <c:pt idx="62">
                  <c:v>-0.24120306206308531</c:v>
                </c:pt>
                <c:pt idx="63">
                  <c:v>-0.26637799378758953</c:v>
                </c:pt>
                <c:pt idx="64">
                  <c:v>-0.29155292551209377</c:v>
                </c:pt>
                <c:pt idx="65">
                  <c:v>-1.3478271138651459</c:v>
                </c:pt>
                <c:pt idx="66">
                  <c:v>-0.31672785723656222</c:v>
                </c:pt>
                <c:pt idx="67">
                  <c:v>-0.31672785723656222</c:v>
                </c:pt>
                <c:pt idx="68">
                  <c:v>-0.31672785723656222</c:v>
                </c:pt>
                <c:pt idx="69">
                  <c:v>-1.3981769773141186</c:v>
                </c:pt>
                <c:pt idx="70">
                  <c:v>-1.3981769773141186</c:v>
                </c:pt>
                <c:pt idx="71">
                  <c:v>-0.3670777206855349</c:v>
                </c:pt>
                <c:pt idx="72">
                  <c:v>-0.44260251585901184</c:v>
                </c:pt>
                <c:pt idx="73">
                  <c:v>-0.46777744758351608</c:v>
                </c:pt>
                <c:pt idx="74">
                  <c:v>-0.49295237930802033</c:v>
                </c:pt>
                <c:pt idx="75">
                  <c:v>-0.54330224275699301</c:v>
                </c:pt>
                <c:pt idx="76">
                  <c:v>-0.59365210620596565</c:v>
                </c:pt>
                <c:pt idx="77">
                  <c:v>-0.61882703793046989</c:v>
                </c:pt>
                <c:pt idx="78">
                  <c:v>-1.6751012262835219</c:v>
                </c:pt>
                <c:pt idx="79">
                  <c:v>-1.6751012262835219</c:v>
                </c:pt>
                <c:pt idx="80">
                  <c:v>-0.61882703793046989</c:v>
                </c:pt>
                <c:pt idx="81">
                  <c:v>-0.66917690137944263</c:v>
                </c:pt>
                <c:pt idx="82">
                  <c:v>-0.69435183310394688</c:v>
                </c:pt>
                <c:pt idx="83">
                  <c:v>-0.71952676482841527</c:v>
                </c:pt>
                <c:pt idx="84">
                  <c:v>-0.74470169655291951</c:v>
                </c:pt>
                <c:pt idx="85">
                  <c:v>-0.76987662827742376</c:v>
                </c:pt>
                <c:pt idx="86">
                  <c:v>-0.79505156000189225</c:v>
                </c:pt>
                <c:pt idx="87">
                  <c:v>-0.89575128689987338</c:v>
                </c:pt>
                <c:pt idx="88">
                  <c:v>-0.94610115034884601</c:v>
                </c:pt>
                <c:pt idx="89">
                  <c:v>-0.94610115034884601</c:v>
                </c:pt>
                <c:pt idx="90">
                  <c:v>-0.97127608207335026</c:v>
                </c:pt>
                <c:pt idx="91">
                  <c:v>-2.0527252021508708</c:v>
                </c:pt>
                <c:pt idx="92">
                  <c:v>-0.99645101379781875</c:v>
                </c:pt>
                <c:pt idx="93">
                  <c:v>-1.0719758089712956</c:v>
                </c:pt>
                <c:pt idx="94">
                  <c:v>-1.0719758089712956</c:v>
                </c:pt>
                <c:pt idx="95">
                  <c:v>-1.0719758089712956</c:v>
                </c:pt>
                <c:pt idx="96">
                  <c:v>-2.1282499973243478</c:v>
                </c:pt>
                <c:pt idx="97">
                  <c:v>-1.0971507406957999</c:v>
                </c:pt>
                <c:pt idx="98">
                  <c:v>-1.0971507406957999</c:v>
                </c:pt>
                <c:pt idx="99">
                  <c:v>-1.0971507406957999</c:v>
                </c:pt>
              </c:numCache>
            </c:numRef>
          </c:val>
          <c:extLst>
            <c:ext xmlns:c16="http://schemas.microsoft.com/office/drawing/2014/chart" uri="{C3380CC4-5D6E-409C-BE32-E72D297353CC}">
              <c16:uniqueId val="{00000001-6B34-42E4-AC8E-EA6C9F9E1AB8}"/>
            </c:ext>
          </c:extLst>
        </c:ser>
        <c:dLbls>
          <c:showLegendKey val="0"/>
          <c:showVal val="0"/>
          <c:showCatName val="0"/>
          <c:showSerName val="0"/>
          <c:showPercent val="0"/>
          <c:showBubbleSize val="0"/>
        </c:dLbls>
        <c:gapWidth val="60"/>
        <c:overlap val="-30"/>
        <c:axId val="26340112"/>
        <c:axId val="1380727184"/>
      </c:barChart>
      <c:catAx>
        <c:axId val="26340112"/>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380727184"/>
        <c:crosses val="autoZero"/>
        <c:auto val="1"/>
        <c:lblAlgn val="ctr"/>
        <c:lblOffset val="100"/>
        <c:noMultiLvlLbl val="0"/>
      </c:catAx>
      <c:valAx>
        <c:axId val="1380727184"/>
        <c:scaling>
          <c:orientation val="minMax"/>
          <c:max val="4"/>
          <c:min val="-4"/>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340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Dist/Ind</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errBars>
            <c:errDir val="y"/>
            <c:errBarType val="both"/>
            <c:errValType val="cust"/>
            <c:noEndCap val="0"/>
            <c:plus>
              <c:numLit>
                <c:formatCode>General</c:formatCode>
                <c:ptCount val="2"/>
                <c:pt idx="0">
                  <c:v>9.1634669867303842E-2</c:v>
                </c:pt>
                <c:pt idx="1">
                  <c:v>0.15459270823248517</c:v>
                </c:pt>
              </c:numLit>
            </c:plus>
            <c:minus>
              <c:numLit>
                <c:formatCode>General</c:formatCode>
                <c:ptCount val="2"/>
                <c:pt idx="0">
                  <c:v>9.1634669867303842E-2</c:v>
                </c:pt>
                <c:pt idx="1">
                  <c:v>0.15459270823248517</c:v>
                </c:pt>
              </c:numLit>
            </c:minus>
            <c:spPr>
              <a:ln>
                <a:solidFill>
                  <a:srgbClr val="000000"/>
                </a:solidFill>
                <a:prstDash val="solid"/>
              </a:ln>
            </c:spPr>
          </c:errBars>
          <c:cat>
            <c:strRef>
              <c:f>XLSTAT_20201115_155501_1_HID!$B$3:$B$4</c:f>
              <c:strCache>
                <c:ptCount val="2"/>
                <c:pt idx="0">
                  <c:v>Distillery Bottling</c:v>
                </c:pt>
                <c:pt idx="1">
                  <c:v>Independent Bottling</c:v>
                </c:pt>
              </c:strCache>
            </c:strRef>
          </c:cat>
          <c:val>
            <c:numRef>
              <c:f>XLSTAT_20201115_155501_1_HID!$C$3:$C$4</c:f>
              <c:numCache>
                <c:formatCode>0.000</c:formatCode>
                <c:ptCount val="2"/>
                <c:pt idx="0">
                  <c:v>94.685810810810835</c:v>
                </c:pt>
                <c:pt idx="1">
                  <c:v>95.105384615384637</c:v>
                </c:pt>
              </c:numCache>
            </c:numRef>
          </c:val>
          <c:smooth val="0"/>
          <c:extLst>
            <c:ext xmlns:c16="http://schemas.microsoft.com/office/drawing/2014/chart" uri="{C3380CC4-5D6E-409C-BE32-E72D297353CC}">
              <c16:uniqueId val="{00000001-8B91-4CE7-B959-946B1CE92923}"/>
            </c:ext>
          </c:extLst>
        </c:ser>
        <c:dLbls>
          <c:showLegendKey val="0"/>
          <c:showVal val="0"/>
          <c:showCatName val="0"/>
          <c:showSerName val="0"/>
          <c:showPercent val="0"/>
          <c:showBubbleSize val="0"/>
        </c:dLbls>
        <c:marker val="1"/>
        <c:smooth val="0"/>
        <c:axId val="580652224"/>
        <c:axId val="311872960"/>
      </c:lineChart>
      <c:catAx>
        <c:axId val="580652224"/>
        <c:scaling>
          <c:orientation val="minMax"/>
        </c:scaling>
        <c:delete val="0"/>
        <c:axPos val="b"/>
        <c:title>
          <c:tx>
            <c:rich>
              <a:bodyPr/>
              <a:lstStyle/>
              <a:p>
                <a:pPr>
                  <a:defRPr sz="800" b="0">
                    <a:latin typeface="Arial"/>
                    <a:ea typeface="Arial"/>
                    <a:cs typeface="Arial"/>
                  </a:defRPr>
                </a:pPr>
                <a:r>
                  <a:rPr lang="en-US"/>
                  <a:t>Dist/Ind</a:t>
                </a:r>
              </a:p>
            </c:rich>
          </c:tx>
          <c:overlay val="0"/>
        </c:title>
        <c:numFmt formatCode="General" sourceLinked="0"/>
        <c:majorTickMark val="cross"/>
        <c:minorTickMark val="none"/>
        <c:tickLblPos val="low"/>
        <c:txPr>
          <a:bodyPr rot="-60000000" vert="horz"/>
          <a:lstStyle/>
          <a:p>
            <a:pPr>
              <a:defRPr sz="700"/>
            </a:pPr>
            <a:endParaRPr lang="en-US"/>
          </a:p>
        </c:txPr>
        <c:crossAx val="311872960"/>
        <c:crosses val="autoZero"/>
        <c:auto val="1"/>
        <c:lblAlgn val="ctr"/>
        <c:lblOffset val="100"/>
        <c:noMultiLvlLbl val="0"/>
      </c:catAx>
      <c:valAx>
        <c:axId val="311872960"/>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58065222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Dist/Ind</a:t>
            </a:r>
          </a:p>
        </c:rich>
      </c:tx>
      <c:overlay val="0"/>
    </c:title>
    <c:autoTitleDeleted val="0"/>
    <c:plotArea>
      <c:layout/>
      <c:barChart>
        <c:barDir val="col"/>
        <c:grouping val="clustered"/>
        <c:varyColors val="0"/>
        <c:ser>
          <c:idx val="0"/>
          <c:order val="0"/>
          <c:tx>
            <c:v/>
          </c:tx>
          <c:spPr>
            <a:solidFill>
              <a:srgbClr val="C0C0C0"/>
            </a:solidFill>
            <a:ln w="3175">
              <a:solidFill>
                <a:srgbClr val="000000"/>
              </a:solidFill>
              <a:prstDash val="solid"/>
            </a:ln>
          </c:spPr>
          <c:invertIfNegative val="0"/>
          <c:errBars>
            <c:errBarType val="both"/>
            <c:errValType val="cust"/>
            <c:noEndCap val="0"/>
            <c:plus>
              <c:numLit>
                <c:formatCode>General</c:formatCode>
                <c:ptCount val="2"/>
                <c:pt idx="0">
                  <c:v>9.1634669867303842E-2</c:v>
                </c:pt>
                <c:pt idx="1">
                  <c:v>0.15459270823248517</c:v>
                </c:pt>
              </c:numLit>
            </c:plus>
            <c:minus>
              <c:numLit>
                <c:formatCode>General</c:formatCode>
                <c:ptCount val="2"/>
                <c:pt idx="0">
                  <c:v>9.1634669867303842E-2</c:v>
                </c:pt>
                <c:pt idx="1">
                  <c:v>0.15459270823248517</c:v>
                </c:pt>
              </c:numLit>
            </c:minus>
          </c:errBars>
          <c:cat>
            <c:strRef>
              <c:f>XLSTAT_20201115_155501_1_HID!$B$3:$B$4</c:f>
              <c:strCache>
                <c:ptCount val="2"/>
                <c:pt idx="0">
                  <c:v>Distillery Bottling</c:v>
                </c:pt>
                <c:pt idx="1">
                  <c:v>Independent Bottling</c:v>
                </c:pt>
              </c:strCache>
            </c:strRef>
          </c:cat>
          <c:val>
            <c:numRef>
              <c:f>XLSTAT_20201115_155501_1_HID!$C$3:$C$4</c:f>
              <c:numCache>
                <c:formatCode>0.000</c:formatCode>
                <c:ptCount val="2"/>
                <c:pt idx="0">
                  <c:v>94.685810810810835</c:v>
                </c:pt>
                <c:pt idx="1">
                  <c:v>95.105384615384637</c:v>
                </c:pt>
              </c:numCache>
            </c:numRef>
          </c:val>
          <c:extLst>
            <c:ext xmlns:c16="http://schemas.microsoft.com/office/drawing/2014/chart" uri="{C3380CC4-5D6E-409C-BE32-E72D297353CC}">
              <c16:uniqueId val="{00000001-8023-452F-B26C-621C5865E3DF}"/>
            </c:ext>
          </c:extLst>
        </c:ser>
        <c:dLbls>
          <c:showLegendKey val="0"/>
          <c:showVal val="0"/>
          <c:showCatName val="0"/>
          <c:showSerName val="0"/>
          <c:showPercent val="0"/>
          <c:showBubbleSize val="0"/>
        </c:dLbls>
        <c:gapWidth val="200"/>
        <c:axId val="580649424"/>
        <c:axId val="311865888"/>
      </c:barChart>
      <c:catAx>
        <c:axId val="580649424"/>
        <c:scaling>
          <c:orientation val="minMax"/>
        </c:scaling>
        <c:delete val="0"/>
        <c:axPos val="b"/>
        <c:title>
          <c:tx>
            <c:rich>
              <a:bodyPr/>
              <a:lstStyle/>
              <a:p>
                <a:pPr>
                  <a:defRPr sz="800" b="0">
                    <a:latin typeface="Arial"/>
                    <a:ea typeface="Arial"/>
                    <a:cs typeface="Arial"/>
                  </a:defRPr>
                </a:pPr>
                <a:r>
                  <a:rPr lang="en-US"/>
                  <a:t>Dist/Ind</a:t>
                </a:r>
              </a:p>
            </c:rich>
          </c:tx>
          <c:overlay val="0"/>
        </c:title>
        <c:numFmt formatCode="General" sourceLinked="0"/>
        <c:majorTickMark val="cross"/>
        <c:minorTickMark val="none"/>
        <c:tickLblPos val="low"/>
        <c:txPr>
          <a:bodyPr rot="-60000000" vert="horz"/>
          <a:lstStyle/>
          <a:p>
            <a:pPr>
              <a:defRPr sz="700"/>
            </a:pPr>
            <a:endParaRPr lang="en-US"/>
          </a:p>
        </c:txPr>
        <c:crossAx val="311865888"/>
        <c:crosses val="autoZero"/>
        <c:auto val="1"/>
        <c:lblAlgn val="ctr"/>
        <c:lblOffset val="100"/>
        <c:noMultiLvlLbl val="0"/>
      </c:catAx>
      <c:valAx>
        <c:axId val="311865888"/>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58064942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Summary (LS means) - Dist/Ind</a:t>
            </a:r>
          </a:p>
        </c:rich>
      </c:tx>
      <c:overlay val="0"/>
    </c:title>
    <c:autoTitleDeleted val="0"/>
    <c:plotArea>
      <c:layout/>
      <c:barChart>
        <c:barDir val="col"/>
        <c:grouping val="clustered"/>
        <c:varyColors val="0"/>
        <c:ser>
          <c:idx val="0"/>
          <c:order val="0"/>
          <c:tx>
            <c:v>Independent Bottling</c:v>
          </c:tx>
          <c:spPr>
            <a:solidFill>
              <a:srgbClr val="FF0000"/>
            </a:solidFill>
            <a:ln w="12700">
              <a:solidFill>
                <a:srgbClr val="FF0000"/>
              </a:solidFill>
              <a:prstDash val="solid"/>
            </a:ln>
          </c:spPr>
          <c:invertIfNegative val="0"/>
          <c:dLbls>
            <c:dLbl>
              <c:idx val="0"/>
              <c:tx>
                <c:rich>
                  <a:bodyPr/>
                  <a:lstStyle/>
                  <a:p>
                    <a:r>
                      <a:rPr lang="en-US"/>
                      <a:t>B</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17B-4707-97CE-11BFBEBC6529}"/>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'Ind v. Dist ANOVA'!$C$292</c:f>
              <c:strCache>
                <c:ptCount val="1"/>
                <c:pt idx="0">
                  <c:v>Reviewer Rating (0-100)_Clean</c:v>
                </c:pt>
              </c:strCache>
            </c:strRef>
          </c:cat>
          <c:val>
            <c:numRef>
              <c:f>'Ind v. Dist ANOVA'!$C$293</c:f>
              <c:numCache>
                <c:formatCode>0.000</c:formatCode>
                <c:ptCount val="1"/>
                <c:pt idx="0">
                  <c:v>95.105384615384637</c:v>
                </c:pt>
              </c:numCache>
            </c:numRef>
          </c:val>
          <c:extLst>
            <c:ext xmlns:c16="http://schemas.microsoft.com/office/drawing/2014/chart" uri="{C3380CC4-5D6E-409C-BE32-E72D297353CC}">
              <c16:uniqueId val="{00000001-A17B-4707-97CE-11BFBEBC6529}"/>
            </c:ext>
          </c:extLst>
        </c:ser>
        <c:ser>
          <c:idx val="1"/>
          <c:order val="1"/>
          <c:tx>
            <c:v>Distillery Bottling</c:v>
          </c:tx>
          <c:spPr>
            <a:solidFill>
              <a:srgbClr val="003CE6"/>
            </a:solidFill>
            <a:ln w="12700">
              <a:solidFill>
                <a:srgbClr val="003CE6"/>
              </a:solidFill>
              <a:prstDash val="solid"/>
            </a:ln>
          </c:spPr>
          <c:invertIfNegative val="0"/>
          <c:dLbls>
            <c:dLbl>
              <c:idx val="0"/>
              <c:tx>
                <c:rich>
                  <a:bodyPr/>
                  <a:lstStyle/>
                  <a:p>
                    <a:r>
                      <a:rPr lang="en-US"/>
                      <a:t>A</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17B-4707-97CE-11BFBEBC6529}"/>
                </c:ext>
              </c:extLst>
            </c:dLbl>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cat>
            <c:strRef>
              <c:f>'Ind v. Dist ANOVA'!$C$292</c:f>
              <c:strCache>
                <c:ptCount val="1"/>
                <c:pt idx="0">
                  <c:v>Reviewer Rating (0-100)_Clean</c:v>
                </c:pt>
              </c:strCache>
            </c:strRef>
          </c:cat>
          <c:val>
            <c:numRef>
              <c:f>'Ind v. Dist ANOVA'!$C$294</c:f>
              <c:numCache>
                <c:formatCode>0.000</c:formatCode>
                <c:ptCount val="1"/>
                <c:pt idx="0">
                  <c:v>94.685810810810835</c:v>
                </c:pt>
              </c:numCache>
            </c:numRef>
          </c:val>
          <c:extLst>
            <c:ext xmlns:c16="http://schemas.microsoft.com/office/drawing/2014/chart" uri="{C3380CC4-5D6E-409C-BE32-E72D297353CC}">
              <c16:uniqueId val="{00000003-A17B-4707-97CE-11BFBEBC6529}"/>
            </c:ext>
          </c:extLst>
        </c:ser>
        <c:dLbls>
          <c:showLegendKey val="0"/>
          <c:showVal val="0"/>
          <c:showCatName val="0"/>
          <c:showSerName val="0"/>
          <c:showPercent val="0"/>
          <c:showBubbleSize val="0"/>
        </c:dLbls>
        <c:gapWidth val="70"/>
        <c:axId val="580652624"/>
        <c:axId val="311875456"/>
      </c:barChart>
      <c:catAx>
        <c:axId val="580652624"/>
        <c:scaling>
          <c:orientation val="minMax"/>
        </c:scaling>
        <c:delete val="0"/>
        <c:axPos val="b"/>
        <c:title>
          <c:tx>
            <c:rich>
              <a:bodyPr/>
              <a:lstStyle/>
              <a:p>
                <a:pPr>
                  <a:defRPr sz="800" b="0">
                    <a:latin typeface="Arial"/>
                    <a:ea typeface="Arial"/>
                    <a:cs typeface="Arial"/>
                  </a:defRPr>
                </a:pPr>
                <a:r>
                  <a:rPr lang="en-US"/>
                  <a:t>Dependent variables</a:t>
                </a:r>
              </a:p>
            </c:rich>
          </c:tx>
          <c:overlay val="0"/>
        </c:title>
        <c:numFmt formatCode="General" sourceLinked="0"/>
        <c:majorTickMark val="cross"/>
        <c:minorTickMark val="none"/>
        <c:tickLblPos val="nextTo"/>
        <c:txPr>
          <a:bodyPr rot="0" vert="horz"/>
          <a:lstStyle/>
          <a:p>
            <a:pPr>
              <a:defRPr sz="700" b="1"/>
            </a:pPr>
            <a:endParaRPr lang="en-US"/>
          </a:p>
        </c:txPr>
        <c:crossAx val="311875456"/>
        <c:crosses val="autoZero"/>
        <c:auto val="1"/>
        <c:lblAlgn val="ctr"/>
        <c:lblOffset val="100"/>
        <c:noMultiLvlLbl val="0"/>
      </c:catAx>
      <c:valAx>
        <c:axId val="311875456"/>
        <c:scaling>
          <c:orientation val="minMax"/>
        </c:scaling>
        <c:delete val="0"/>
        <c:axPos val="l"/>
        <c:title>
          <c:tx>
            <c:rich>
              <a:bodyPr/>
              <a:lstStyle/>
              <a:p>
                <a:pPr>
                  <a:defRPr sz="800" b="0">
                    <a:latin typeface="Arial"/>
                    <a:ea typeface="Arial"/>
                    <a:cs typeface="Arial"/>
                  </a:defRPr>
                </a:pPr>
                <a:r>
                  <a:rPr lang="en-US"/>
                  <a:t>LS means</a:t>
                </a:r>
              </a:p>
            </c:rich>
          </c:tx>
          <c:overlay val="0"/>
        </c:title>
        <c:numFmt formatCode="General" sourceLinked="0"/>
        <c:majorTickMark val="cross"/>
        <c:minorTickMark val="none"/>
        <c:tickLblPos val="nextTo"/>
        <c:txPr>
          <a:bodyPr/>
          <a:lstStyle/>
          <a:p>
            <a:pPr>
              <a:defRPr sz="700"/>
            </a:pPr>
            <a:endParaRPr lang="en-US"/>
          </a:p>
        </c:txPr>
        <c:crossAx val="580652624"/>
        <c:crosses val="autoZero"/>
        <c:crossBetween val="between"/>
      </c:valAx>
      <c:spPr>
        <a:ln>
          <a:solidFill>
            <a:srgbClr val="C0C0C0"/>
          </a:solidFill>
          <a:prstDash val="solid"/>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 Score Box Plots</a:t>
            </a:r>
          </a:p>
        </c:rich>
      </c:tx>
      <c:overlay val="0"/>
    </c:title>
    <c:autoTitleDeleted val="0"/>
    <c:plotArea>
      <c:layout/>
      <c:scatterChart>
        <c:scatterStyle val="lineMarker"/>
        <c:varyColors val="0"/>
        <c:ser>
          <c:idx val="0"/>
          <c:order val="0"/>
          <c:tx>
            <c:v>Mean</c:v>
          </c:tx>
          <c:spPr>
            <a:ln w="19050">
              <a:noFill/>
            </a:ln>
            <a:effectLst/>
          </c:spPr>
          <c:marker>
            <c:symbol val="plus"/>
            <c:size val="8"/>
            <c:spPr>
              <a:noFill/>
              <a:ln>
                <a:solidFill>
                  <a:srgbClr val="FF3737"/>
                </a:solidFill>
                <a:prstDash val="solid"/>
              </a:ln>
            </c:spPr>
          </c:marker>
          <c:xVal>
            <c:numLit>
              <c:formatCode>General</c:formatCode>
              <c:ptCount val="2"/>
              <c:pt idx="0">
                <c:v>1</c:v>
              </c:pt>
              <c:pt idx="1">
                <c:v>2</c:v>
              </c:pt>
            </c:numLit>
          </c:xVal>
          <c:yVal>
            <c:numLit>
              <c:formatCode>General</c:formatCode>
              <c:ptCount val="2"/>
              <c:pt idx="0">
                <c:v>94.67712328767125</c:v>
              </c:pt>
              <c:pt idx="1">
                <c:v>95.113333333333316</c:v>
              </c:pt>
            </c:numLit>
          </c:yVal>
          <c:smooth val="0"/>
          <c:extLst>
            <c:ext xmlns:c16="http://schemas.microsoft.com/office/drawing/2014/chart" uri="{C3380CC4-5D6E-409C-BE32-E72D297353CC}">
              <c16:uniqueId val="{00000001-BA3B-4C19-B71B-96A1A04B75B9}"/>
            </c:ext>
          </c:extLst>
        </c:ser>
        <c:ser>
          <c:idx val="1"/>
          <c:order val="1"/>
          <c:tx>
            <c:v>Minimum/Maximum</c:v>
          </c:tx>
          <c:spPr>
            <a:ln w="19050">
              <a:noFill/>
            </a:ln>
            <a:effectLst/>
          </c:spPr>
          <c:marker>
            <c:symbol val="diamond"/>
            <c:size val="3"/>
            <c:spPr>
              <a:solidFill>
                <a:srgbClr val="000000"/>
              </a:solidFill>
              <a:ln>
                <a:solidFill>
                  <a:srgbClr val="000000"/>
                </a:solidFill>
                <a:prstDash val="solid"/>
              </a:ln>
            </c:spPr>
          </c:marker>
          <c:xVal>
            <c:numLit>
              <c:formatCode>General</c:formatCode>
              <c:ptCount val="4"/>
              <c:pt idx="0">
                <c:v>1</c:v>
              </c:pt>
              <c:pt idx="1">
                <c:v>1</c:v>
              </c:pt>
              <c:pt idx="2">
                <c:v>2</c:v>
              </c:pt>
              <c:pt idx="3">
                <c:v>2</c:v>
              </c:pt>
            </c:numLit>
          </c:xVal>
          <c:yVal>
            <c:numLit>
              <c:formatCode>General</c:formatCode>
              <c:ptCount val="4"/>
              <c:pt idx="0">
                <c:v>94.25</c:v>
              </c:pt>
              <c:pt idx="1">
                <c:v>95.61</c:v>
              </c:pt>
              <c:pt idx="2">
                <c:v>94.26</c:v>
              </c:pt>
              <c:pt idx="3">
                <c:v>96.34</c:v>
              </c:pt>
            </c:numLit>
          </c:yVal>
          <c:smooth val="0"/>
          <c:extLst>
            <c:ext xmlns:c16="http://schemas.microsoft.com/office/drawing/2014/chart" uri="{C3380CC4-5D6E-409C-BE32-E72D297353CC}">
              <c16:uniqueId val="{00000002-BA3B-4C19-B71B-96A1A04B75B9}"/>
            </c:ext>
          </c:extLst>
        </c:ser>
        <c:ser>
          <c:idx val="2"/>
          <c:order val="2"/>
          <c:tx>
            <c:v/>
          </c:tx>
          <c:spPr>
            <a:ln w="6350">
              <a:solidFill>
                <a:srgbClr val="A7DA74"/>
              </a:solidFill>
              <a:prstDash val="solid"/>
            </a:ln>
            <a:effectLst/>
          </c:spPr>
          <c:marker>
            <c:symbol val="none"/>
          </c:marker>
          <c:xVal>
            <c:numRef>
              <c:f>'Ind v. Dist Box'!xdata1</c:f>
              <c:numCache>
                <c:formatCode>General</c:formatCode>
                <c:ptCount val="700"/>
                <c:pt idx="0">
                  <c:v>1.25</c:v>
                </c:pt>
                <c:pt idx="1">
                  <c:v>1.2492846924177397</c:v>
                </c:pt>
                <c:pt idx="2">
                  <c:v>1.2485693848354793</c:v>
                </c:pt>
                <c:pt idx="3">
                  <c:v>1.2478540772532187</c:v>
                </c:pt>
                <c:pt idx="4">
                  <c:v>1.2471387696709584</c:v>
                </c:pt>
                <c:pt idx="5">
                  <c:v>1.246423462088698</c:v>
                </c:pt>
                <c:pt idx="6">
                  <c:v>1.2457081545064377</c:v>
                </c:pt>
                <c:pt idx="7">
                  <c:v>1.2449928469241771</c:v>
                </c:pt>
                <c:pt idx="8">
                  <c:v>1.2442775393419168</c:v>
                </c:pt>
                <c:pt idx="9">
                  <c:v>1.2435622317596564</c:v>
                </c:pt>
                <c:pt idx="10">
                  <c:v>1.2428469241773961</c:v>
                </c:pt>
                <c:pt idx="11">
                  <c:v>1.2421316165951355</c:v>
                </c:pt>
                <c:pt idx="12">
                  <c:v>1.2414163090128751</c:v>
                </c:pt>
                <c:pt idx="13">
                  <c:v>1.2407010014306148</c:v>
                </c:pt>
                <c:pt idx="14">
                  <c:v>1.2399856938483544</c:v>
                </c:pt>
                <c:pt idx="15">
                  <c:v>1.2392703862660941</c:v>
                </c:pt>
                <c:pt idx="16">
                  <c:v>1.2385550786838335</c:v>
                </c:pt>
                <c:pt idx="17">
                  <c:v>1.2378397711015732</c:v>
                </c:pt>
                <c:pt idx="18">
                  <c:v>1.2371244635193128</c:v>
                </c:pt>
                <c:pt idx="19">
                  <c:v>1.2364091559370525</c:v>
                </c:pt>
                <c:pt idx="20">
                  <c:v>1.2356938483547919</c:v>
                </c:pt>
                <c:pt idx="21">
                  <c:v>1.2349785407725316</c:v>
                </c:pt>
                <c:pt idx="22">
                  <c:v>1.2342632331902712</c:v>
                </c:pt>
                <c:pt idx="23">
                  <c:v>1.2335479256080109</c:v>
                </c:pt>
                <c:pt idx="24">
                  <c:v>1.2328326180257505</c:v>
                </c:pt>
                <c:pt idx="25">
                  <c:v>1.2321173104434899</c:v>
                </c:pt>
                <c:pt idx="26">
                  <c:v>1.2314020028612296</c:v>
                </c:pt>
                <c:pt idx="27">
                  <c:v>1.2306866952789692</c:v>
                </c:pt>
                <c:pt idx="28">
                  <c:v>1.2299713876967089</c:v>
                </c:pt>
                <c:pt idx="29">
                  <c:v>1.2292560801144483</c:v>
                </c:pt>
                <c:pt idx="30">
                  <c:v>1.228540772532188</c:v>
                </c:pt>
                <c:pt idx="31">
                  <c:v>1.2278254649499276</c:v>
                </c:pt>
                <c:pt idx="32">
                  <c:v>1.2271101573676673</c:v>
                </c:pt>
                <c:pt idx="33">
                  <c:v>1.2263948497854067</c:v>
                </c:pt>
                <c:pt idx="34">
                  <c:v>1.2256795422031463</c:v>
                </c:pt>
                <c:pt idx="35">
                  <c:v>1.224964234620886</c:v>
                </c:pt>
                <c:pt idx="36">
                  <c:v>1.2242489270386256</c:v>
                </c:pt>
                <c:pt idx="37">
                  <c:v>1.2235336194563653</c:v>
                </c:pt>
                <c:pt idx="38">
                  <c:v>1.2228183118741047</c:v>
                </c:pt>
                <c:pt idx="39">
                  <c:v>1.2221030042918444</c:v>
                </c:pt>
                <c:pt idx="40">
                  <c:v>1.221387696709584</c:v>
                </c:pt>
                <c:pt idx="41">
                  <c:v>1.2206723891273237</c:v>
                </c:pt>
                <c:pt idx="42">
                  <c:v>1.2199570815450631</c:v>
                </c:pt>
                <c:pt idx="43">
                  <c:v>1.2192417739628028</c:v>
                </c:pt>
                <c:pt idx="44">
                  <c:v>1.2185264663805424</c:v>
                </c:pt>
                <c:pt idx="45">
                  <c:v>1.2178111587982821</c:v>
                </c:pt>
                <c:pt idx="46">
                  <c:v>1.2170958512160217</c:v>
                </c:pt>
                <c:pt idx="47">
                  <c:v>1.2163805436337611</c:v>
                </c:pt>
                <c:pt idx="48">
                  <c:v>1.2156652360515008</c:v>
                </c:pt>
                <c:pt idx="49">
                  <c:v>1.2149499284692404</c:v>
                </c:pt>
                <c:pt idx="50">
                  <c:v>1.2142346208869801</c:v>
                </c:pt>
                <c:pt idx="51">
                  <c:v>1.2135193133047195</c:v>
                </c:pt>
                <c:pt idx="52">
                  <c:v>1.2128040057224592</c:v>
                </c:pt>
                <c:pt idx="53">
                  <c:v>1.2120886981401988</c:v>
                </c:pt>
                <c:pt idx="54">
                  <c:v>1.2113733905579385</c:v>
                </c:pt>
                <c:pt idx="55">
                  <c:v>1.2106580829756779</c:v>
                </c:pt>
                <c:pt idx="56">
                  <c:v>1.2099427753934175</c:v>
                </c:pt>
                <c:pt idx="57">
                  <c:v>1.2092274678111572</c:v>
                </c:pt>
                <c:pt idx="58">
                  <c:v>1.2085121602288968</c:v>
                </c:pt>
                <c:pt idx="59">
                  <c:v>1.2077968526466365</c:v>
                </c:pt>
                <c:pt idx="60">
                  <c:v>1.2070815450643759</c:v>
                </c:pt>
                <c:pt idx="61">
                  <c:v>1.2063662374821156</c:v>
                </c:pt>
                <c:pt idx="62">
                  <c:v>1.2056509298998552</c:v>
                </c:pt>
                <c:pt idx="63">
                  <c:v>1.2049356223175949</c:v>
                </c:pt>
                <c:pt idx="64">
                  <c:v>1.2042203147353343</c:v>
                </c:pt>
                <c:pt idx="65">
                  <c:v>1.203505007153074</c:v>
                </c:pt>
                <c:pt idx="66">
                  <c:v>1.2027896995708136</c:v>
                </c:pt>
                <c:pt idx="67">
                  <c:v>1.2020743919885533</c:v>
                </c:pt>
                <c:pt idx="68">
                  <c:v>1.2013590844062927</c:v>
                </c:pt>
                <c:pt idx="69">
                  <c:v>1.2006437768240323</c:v>
                </c:pt>
                <c:pt idx="70">
                  <c:v>1.199928469241772</c:v>
                </c:pt>
                <c:pt idx="71">
                  <c:v>1.1992131616595116</c:v>
                </c:pt>
                <c:pt idx="72">
                  <c:v>1.1984978540772513</c:v>
                </c:pt>
                <c:pt idx="73">
                  <c:v>1.1977825464949907</c:v>
                </c:pt>
                <c:pt idx="74">
                  <c:v>1.1970672389127304</c:v>
                </c:pt>
                <c:pt idx="75">
                  <c:v>1.19635193133047</c:v>
                </c:pt>
                <c:pt idx="76">
                  <c:v>1.1956366237482097</c:v>
                </c:pt>
                <c:pt idx="77">
                  <c:v>1.1949213161659491</c:v>
                </c:pt>
                <c:pt idx="78">
                  <c:v>1.1942060085836887</c:v>
                </c:pt>
                <c:pt idx="79">
                  <c:v>1.1934907010014284</c:v>
                </c:pt>
                <c:pt idx="80">
                  <c:v>1.1927753934191681</c:v>
                </c:pt>
                <c:pt idx="81">
                  <c:v>1.1920600858369077</c:v>
                </c:pt>
                <c:pt idx="82">
                  <c:v>1.1913447782546471</c:v>
                </c:pt>
                <c:pt idx="83">
                  <c:v>1.1906294706723868</c:v>
                </c:pt>
                <c:pt idx="84">
                  <c:v>1.1899141630901264</c:v>
                </c:pt>
                <c:pt idx="85">
                  <c:v>1.1891988555078661</c:v>
                </c:pt>
                <c:pt idx="86">
                  <c:v>1.1884835479256055</c:v>
                </c:pt>
                <c:pt idx="87">
                  <c:v>1.1877682403433452</c:v>
                </c:pt>
                <c:pt idx="88">
                  <c:v>1.1870529327610848</c:v>
                </c:pt>
                <c:pt idx="89">
                  <c:v>1.1863376251788245</c:v>
                </c:pt>
                <c:pt idx="90">
                  <c:v>1.1856223175965641</c:v>
                </c:pt>
                <c:pt idx="91">
                  <c:v>1.1849070100143035</c:v>
                </c:pt>
                <c:pt idx="92">
                  <c:v>1.1841917024320432</c:v>
                </c:pt>
                <c:pt idx="93">
                  <c:v>1.1834763948497828</c:v>
                </c:pt>
                <c:pt idx="94">
                  <c:v>1.1827610872675225</c:v>
                </c:pt>
                <c:pt idx="95">
                  <c:v>1.1820457796852619</c:v>
                </c:pt>
                <c:pt idx="96">
                  <c:v>1.1813304721030016</c:v>
                </c:pt>
                <c:pt idx="97">
                  <c:v>1.1806151645207412</c:v>
                </c:pt>
                <c:pt idx="98">
                  <c:v>1.1798998569384809</c:v>
                </c:pt>
                <c:pt idx="99">
                  <c:v>1.1791845493562203</c:v>
                </c:pt>
                <c:pt idx="100">
                  <c:v>1.17846924177396</c:v>
                </c:pt>
                <c:pt idx="101">
                  <c:v>1.1777539341916996</c:v>
                </c:pt>
                <c:pt idx="102">
                  <c:v>1.1770386266094393</c:v>
                </c:pt>
                <c:pt idx="103">
                  <c:v>1.1763233190271789</c:v>
                </c:pt>
                <c:pt idx="104">
                  <c:v>1.1756080114449183</c:v>
                </c:pt>
                <c:pt idx="105">
                  <c:v>1.174892703862658</c:v>
                </c:pt>
                <c:pt idx="106">
                  <c:v>1.1741773962803976</c:v>
                </c:pt>
                <c:pt idx="107">
                  <c:v>1.1734620886981373</c:v>
                </c:pt>
                <c:pt idx="108">
                  <c:v>1.1727467811158767</c:v>
                </c:pt>
                <c:pt idx="109">
                  <c:v>1.1720314735336164</c:v>
                </c:pt>
                <c:pt idx="110">
                  <c:v>1.171316165951356</c:v>
                </c:pt>
                <c:pt idx="111">
                  <c:v>1.1706008583690957</c:v>
                </c:pt>
                <c:pt idx="112">
                  <c:v>1.1698855507868351</c:v>
                </c:pt>
                <c:pt idx="113">
                  <c:v>1.1691702432045747</c:v>
                </c:pt>
                <c:pt idx="114">
                  <c:v>1.1684549356223144</c:v>
                </c:pt>
                <c:pt idx="115">
                  <c:v>1.167739628040054</c:v>
                </c:pt>
                <c:pt idx="116">
                  <c:v>1.1670243204577937</c:v>
                </c:pt>
                <c:pt idx="117">
                  <c:v>1.1663090128755331</c:v>
                </c:pt>
                <c:pt idx="118">
                  <c:v>1.1655937052932728</c:v>
                </c:pt>
                <c:pt idx="119">
                  <c:v>1.1648783977110124</c:v>
                </c:pt>
                <c:pt idx="120">
                  <c:v>1.1641630901287521</c:v>
                </c:pt>
                <c:pt idx="121">
                  <c:v>1.1634477825464915</c:v>
                </c:pt>
                <c:pt idx="122">
                  <c:v>1.1627324749642312</c:v>
                </c:pt>
                <c:pt idx="123">
                  <c:v>1.1620171673819708</c:v>
                </c:pt>
                <c:pt idx="124">
                  <c:v>1.1613018597997105</c:v>
                </c:pt>
                <c:pt idx="125">
                  <c:v>1.1605865522174499</c:v>
                </c:pt>
                <c:pt idx="126">
                  <c:v>1.1598712446351895</c:v>
                </c:pt>
                <c:pt idx="127">
                  <c:v>1.1591559370529292</c:v>
                </c:pt>
                <c:pt idx="128">
                  <c:v>1.1584406294706688</c:v>
                </c:pt>
                <c:pt idx="129">
                  <c:v>1.1577253218884085</c:v>
                </c:pt>
                <c:pt idx="130">
                  <c:v>1.1570100143061479</c:v>
                </c:pt>
                <c:pt idx="131">
                  <c:v>1.1562947067238876</c:v>
                </c:pt>
                <c:pt idx="132">
                  <c:v>1.1555793991416272</c:v>
                </c:pt>
                <c:pt idx="133">
                  <c:v>1.1548640915593669</c:v>
                </c:pt>
                <c:pt idx="134">
                  <c:v>1.1541487839771063</c:v>
                </c:pt>
                <c:pt idx="135">
                  <c:v>1.1534334763948459</c:v>
                </c:pt>
                <c:pt idx="136">
                  <c:v>1.1527181688125856</c:v>
                </c:pt>
                <c:pt idx="137">
                  <c:v>1.1520028612303252</c:v>
                </c:pt>
                <c:pt idx="138">
                  <c:v>1.1512875536480649</c:v>
                </c:pt>
                <c:pt idx="139">
                  <c:v>1.1505722460658043</c:v>
                </c:pt>
                <c:pt idx="140">
                  <c:v>1.149856938483544</c:v>
                </c:pt>
                <c:pt idx="141">
                  <c:v>1.1491416309012836</c:v>
                </c:pt>
                <c:pt idx="142">
                  <c:v>1.1484263233190233</c:v>
                </c:pt>
                <c:pt idx="143">
                  <c:v>1.1477110157367627</c:v>
                </c:pt>
                <c:pt idx="144">
                  <c:v>1.1469957081545024</c:v>
                </c:pt>
                <c:pt idx="145">
                  <c:v>1.146280400572242</c:v>
                </c:pt>
                <c:pt idx="146">
                  <c:v>1.1455650929899817</c:v>
                </c:pt>
                <c:pt idx="147">
                  <c:v>1.1448497854077213</c:v>
                </c:pt>
                <c:pt idx="148">
                  <c:v>1.1441344778254607</c:v>
                </c:pt>
                <c:pt idx="149">
                  <c:v>1.1434191702432004</c:v>
                </c:pt>
                <c:pt idx="150">
                  <c:v>1.14270386266094</c:v>
                </c:pt>
                <c:pt idx="151">
                  <c:v>1.1419885550786797</c:v>
                </c:pt>
                <c:pt idx="152">
                  <c:v>1.1412732474964191</c:v>
                </c:pt>
                <c:pt idx="153">
                  <c:v>1.1405579399141588</c:v>
                </c:pt>
                <c:pt idx="154">
                  <c:v>1.1398426323318984</c:v>
                </c:pt>
                <c:pt idx="155">
                  <c:v>1.1391273247496381</c:v>
                </c:pt>
                <c:pt idx="156">
                  <c:v>1.1384120171673775</c:v>
                </c:pt>
                <c:pt idx="157">
                  <c:v>1.1376967095851171</c:v>
                </c:pt>
                <c:pt idx="158">
                  <c:v>1.1369814020028568</c:v>
                </c:pt>
                <c:pt idx="159">
                  <c:v>1.1362660944205965</c:v>
                </c:pt>
                <c:pt idx="160">
                  <c:v>1.1355507868383361</c:v>
                </c:pt>
                <c:pt idx="161">
                  <c:v>1.1348354792560755</c:v>
                </c:pt>
                <c:pt idx="162">
                  <c:v>1.1341201716738152</c:v>
                </c:pt>
                <c:pt idx="163">
                  <c:v>1.1334048640915548</c:v>
                </c:pt>
                <c:pt idx="164">
                  <c:v>1.1326895565092945</c:v>
                </c:pt>
                <c:pt idx="165">
                  <c:v>1.1319742489270339</c:v>
                </c:pt>
                <c:pt idx="166">
                  <c:v>1.1312589413447736</c:v>
                </c:pt>
                <c:pt idx="167">
                  <c:v>1.1305436337625132</c:v>
                </c:pt>
                <c:pt idx="168">
                  <c:v>1.1298283261802529</c:v>
                </c:pt>
                <c:pt idx="169">
                  <c:v>1.1291130185979923</c:v>
                </c:pt>
                <c:pt idx="170">
                  <c:v>1.1283977110157319</c:v>
                </c:pt>
                <c:pt idx="171">
                  <c:v>1.1276824034334716</c:v>
                </c:pt>
                <c:pt idx="172">
                  <c:v>1.1269670958512112</c:v>
                </c:pt>
                <c:pt idx="173">
                  <c:v>1.1262517882689509</c:v>
                </c:pt>
                <c:pt idx="174">
                  <c:v>1.1255364806866903</c:v>
                </c:pt>
                <c:pt idx="175">
                  <c:v>1.12482117310443</c:v>
                </c:pt>
                <c:pt idx="176">
                  <c:v>1.1241058655221696</c:v>
                </c:pt>
                <c:pt idx="177">
                  <c:v>1.1233905579399093</c:v>
                </c:pt>
                <c:pt idx="178">
                  <c:v>1.1226752503576487</c:v>
                </c:pt>
                <c:pt idx="179">
                  <c:v>1.1219599427753884</c:v>
                </c:pt>
                <c:pt idx="180">
                  <c:v>1.121244635193128</c:v>
                </c:pt>
                <c:pt idx="181">
                  <c:v>1.1205293276108677</c:v>
                </c:pt>
                <c:pt idx="182">
                  <c:v>1.1198140200286071</c:v>
                </c:pt>
                <c:pt idx="183">
                  <c:v>1.1190987124463467</c:v>
                </c:pt>
                <c:pt idx="184">
                  <c:v>1.1183834048640864</c:v>
                </c:pt>
                <c:pt idx="185">
                  <c:v>1.117668097281826</c:v>
                </c:pt>
                <c:pt idx="186">
                  <c:v>1.1169527896995657</c:v>
                </c:pt>
                <c:pt idx="187">
                  <c:v>1.1162374821173051</c:v>
                </c:pt>
                <c:pt idx="188">
                  <c:v>1.1155221745350448</c:v>
                </c:pt>
                <c:pt idx="189">
                  <c:v>1.1148068669527844</c:v>
                </c:pt>
                <c:pt idx="190">
                  <c:v>1.1140915593705241</c:v>
                </c:pt>
                <c:pt idx="191">
                  <c:v>1.1133762517882637</c:v>
                </c:pt>
                <c:pt idx="192">
                  <c:v>1.1126609442060031</c:v>
                </c:pt>
                <c:pt idx="193">
                  <c:v>1.1119456366237428</c:v>
                </c:pt>
                <c:pt idx="194">
                  <c:v>1.1112303290414824</c:v>
                </c:pt>
                <c:pt idx="195">
                  <c:v>1.1105150214592219</c:v>
                </c:pt>
                <c:pt idx="196">
                  <c:v>1.1097997138769615</c:v>
                </c:pt>
                <c:pt idx="197">
                  <c:v>1.1090844062947012</c:v>
                </c:pt>
                <c:pt idx="198">
                  <c:v>1.1083690987124408</c:v>
                </c:pt>
                <c:pt idx="199">
                  <c:v>1.1076537911301805</c:v>
                </c:pt>
                <c:pt idx="200">
                  <c:v>1.1069384835479199</c:v>
                </c:pt>
                <c:pt idx="201">
                  <c:v>1.1062231759656596</c:v>
                </c:pt>
                <c:pt idx="202">
                  <c:v>1.1055078683833992</c:v>
                </c:pt>
                <c:pt idx="203">
                  <c:v>1.1047925608011389</c:v>
                </c:pt>
                <c:pt idx="204">
                  <c:v>1.1040772532188785</c:v>
                </c:pt>
                <c:pt idx="205">
                  <c:v>1.1033619456366179</c:v>
                </c:pt>
                <c:pt idx="206">
                  <c:v>1.1026466380543576</c:v>
                </c:pt>
                <c:pt idx="207">
                  <c:v>1.1019313304720972</c:v>
                </c:pt>
                <c:pt idx="208">
                  <c:v>1.1012160228898369</c:v>
                </c:pt>
                <c:pt idx="209">
                  <c:v>1.1005007153075763</c:v>
                </c:pt>
                <c:pt idx="210">
                  <c:v>1.099785407725316</c:v>
                </c:pt>
                <c:pt idx="211">
                  <c:v>1.0990701001430556</c:v>
                </c:pt>
                <c:pt idx="212">
                  <c:v>1.0983547925607953</c:v>
                </c:pt>
                <c:pt idx="213">
                  <c:v>1.0976394849785347</c:v>
                </c:pt>
                <c:pt idx="214">
                  <c:v>1.0969241773962743</c:v>
                </c:pt>
                <c:pt idx="215">
                  <c:v>1.096208869814014</c:v>
                </c:pt>
                <c:pt idx="216">
                  <c:v>1.0954935622317536</c:v>
                </c:pt>
                <c:pt idx="217">
                  <c:v>1.0947782546494933</c:v>
                </c:pt>
                <c:pt idx="218">
                  <c:v>1.0940629470672327</c:v>
                </c:pt>
                <c:pt idx="219">
                  <c:v>1.0933476394849724</c:v>
                </c:pt>
                <c:pt idx="220">
                  <c:v>1.092632331902712</c:v>
                </c:pt>
                <c:pt idx="221">
                  <c:v>1.0919170243204517</c:v>
                </c:pt>
                <c:pt idx="222">
                  <c:v>1.0912017167381911</c:v>
                </c:pt>
                <c:pt idx="223">
                  <c:v>1.0904864091559308</c:v>
                </c:pt>
                <c:pt idx="224">
                  <c:v>1.0897711015736704</c:v>
                </c:pt>
                <c:pt idx="225">
                  <c:v>1.0890557939914101</c:v>
                </c:pt>
                <c:pt idx="226">
                  <c:v>1.0883404864091495</c:v>
                </c:pt>
                <c:pt idx="227">
                  <c:v>1.0876251788268891</c:v>
                </c:pt>
                <c:pt idx="228">
                  <c:v>1.0869098712446288</c:v>
                </c:pt>
                <c:pt idx="229">
                  <c:v>1.0861945636623684</c:v>
                </c:pt>
                <c:pt idx="230">
                  <c:v>1.0854792560801081</c:v>
                </c:pt>
                <c:pt idx="231">
                  <c:v>1.0847639484978475</c:v>
                </c:pt>
                <c:pt idx="232">
                  <c:v>1.0840486409155872</c:v>
                </c:pt>
                <c:pt idx="233">
                  <c:v>1.0833333333333268</c:v>
                </c:pt>
                <c:pt idx="234">
                  <c:v>1.0826180257510665</c:v>
                </c:pt>
                <c:pt idx="235">
                  <c:v>1.0819027181688059</c:v>
                </c:pt>
                <c:pt idx="236">
                  <c:v>1.0811874105865455</c:v>
                </c:pt>
                <c:pt idx="237">
                  <c:v>1.0804721030042852</c:v>
                </c:pt>
                <c:pt idx="238">
                  <c:v>1.0797567954220249</c:v>
                </c:pt>
                <c:pt idx="239">
                  <c:v>1.0790414878397643</c:v>
                </c:pt>
                <c:pt idx="240">
                  <c:v>1.0783261802575039</c:v>
                </c:pt>
                <c:pt idx="241">
                  <c:v>1.0776108726752436</c:v>
                </c:pt>
                <c:pt idx="242">
                  <c:v>1.0768955650929832</c:v>
                </c:pt>
                <c:pt idx="243">
                  <c:v>1.0761802575107229</c:v>
                </c:pt>
                <c:pt idx="244">
                  <c:v>1.0754649499284623</c:v>
                </c:pt>
                <c:pt idx="245">
                  <c:v>1.074749642346202</c:v>
                </c:pt>
                <c:pt idx="246">
                  <c:v>1.0740343347639416</c:v>
                </c:pt>
                <c:pt idx="247">
                  <c:v>1.0733190271816813</c:v>
                </c:pt>
                <c:pt idx="248">
                  <c:v>1.0726037195994209</c:v>
                </c:pt>
                <c:pt idx="249">
                  <c:v>1.0718884120171603</c:v>
                </c:pt>
                <c:pt idx="250">
                  <c:v>1.0711731044349</c:v>
                </c:pt>
                <c:pt idx="251">
                  <c:v>1.0704577968526396</c:v>
                </c:pt>
                <c:pt idx="252">
                  <c:v>1.0697424892703791</c:v>
                </c:pt>
                <c:pt idx="253">
                  <c:v>1.0690271816881187</c:v>
                </c:pt>
                <c:pt idx="254">
                  <c:v>1.0683118741058584</c:v>
                </c:pt>
                <c:pt idx="255">
                  <c:v>1.067596566523598</c:v>
                </c:pt>
                <c:pt idx="256">
                  <c:v>1.0668812589413377</c:v>
                </c:pt>
                <c:pt idx="257">
                  <c:v>1.0661659513590771</c:v>
                </c:pt>
                <c:pt idx="258">
                  <c:v>1.0654506437768168</c:v>
                </c:pt>
                <c:pt idx="259">
                  <c:v>1.0647353361945564</c:v>
                </c:pt>
                <c:pt idx="260">
                  <c:v>1.0640200286122961</c:v>
                </c:pt>
                <c:pt idx="261">
                  <c:v>1.0633047210300357</c:v>
                </c:pt>
                <c:pt idx="262">
                  <c:v>1.0625894134477751</c:v>
                </c:pt>
                <c:pt idx="263">
                  <c:v>1.0618741058655148</c:v>
                </c:pt>
                <c:pt idx="264">
                  <c:v>1.0611587982832544</c:v>
                </c:pt>
                <c:pt idx="265">
                  <c:v>1.0604434907009941</c:v>
                </c:pt>
                <c:pt idx="266">
                  <c:v>1.0597281831187335</c:v>
                </c:pt>
                <c:pt idx="267">
                  <c:v>1.0590128755364732</c:v>
                </c:pt>
                <c:pt idx="268">
                  <c:v>1.0582975679542128</c:v>
                </c:pt>
                <c:pt idx="269">
                  <c:v>1.0575822603719525</c:v>
                </c:pt>
                <c:pt idx="270">
                  <c:v>1.0568669527896919</c:v>
                </c:pt>
                <c:pt idx="271">
                  <c:v>1.0561516452074315</c:v>
                </c:pt>
                <c:pt idx="272">
                  <c:v>1.0554363376251712</c:v>
                </c:pt>
                <c:pt idx="273">
                  <c:v>1.0547210300429108</c:v>
                </c:pt>
                <c:pt idx="274">
                  <c:v>1.0540057224606505</c:v>
                </c:pt>
                <c:pt idx="275">
                  <c:v>1.0532904148783899</c:v>
                </c:pt>
                <c:pt idx="276">
                  <c:v>1.0525751072961296</c:v>
                </c:pt>
                <c:pt idx="277">
                  <c:v>1.0518597997138692</c:v>
                </c:pt>
                <c:pt idx="278">
                  <c:v>1.0511444921316089</c:v>
                </c:pt>
                <c:pt idx="279">
                  <c:v>1.0504291845493483</c:v>
                </c:pt>
                <c:pt idx="280">
                  <c:v>1.049713876967088</c:v>
                </c:pt>
                <c:pt idx="281">
                  <c:v>1.0489985693848276</c:v>
                </c:pt>
                <c:pt idx="282">
                  <c:v>1.0482832618025673</c:v>
                </c:pt>
                <c:pt idx="283">
                  <c:v>1.0475679542203067</c:v>
                </c:pt>
                <c:pt idx="284">
                  <c:v>1.0468526466380463</c:v>
                </c:pt>
                <c:pt idx="285">
                  <c:v>1.046137339055786</c:v>
                </c:pt>
                <c:pt idx="286">
                  <c:v>1.0454220314735256</c:v>
                </c:pt>
                <c:pt idx="287">
                  <c:v>1.0447067238912653</c:v>
                </c:pt>
                <c:pt idx="288">
                  <c:v>1.0439914163090047</c:v>
                </c:pt>
                <c:pt idx="289">
                  <c:v>1.0432761087267444</c:v>
                </c:pt>
                <c:pt idx="290">
                  <c:v>1.042560801144484</c:v>
                </c:pt>
                <c:pt idx="291">
                  <c:v>1.0418454935622237</c:v>
                </c:pt>
                <c:pt idx="292">
                  <c:v>1.0411301859799631</c:v>
                </c:pt>
                <c:pt idx="293">
                  <c:v>1.0404148783977027</c:v>
                </c:pt>
                <c:pt idx="294">
                  <c:v>1.0396995708154424</c:v>
                </c:pt>
                <c:pt idx="295">
                  <c:v>1.038984263233182</c:v>
                </c:pt>
                <c:pt idx="296">
                  <c:v>1.0382689556509215</c:v>
                </c:pt>
                <c:pt idx="297">
                  <c:v>1.0375536480686611</c:v>
                </c:pt>
                <c:pt idx="298">
                  <c:v>1.0368383404864008</c:v>
                </c:pt>
                <c:pt idx="299">
                  <c:v>1.0361230329041404</c:v>
                </c:pt>
                <c:pt idx="300">
                  <c:v>1.0354077253218801</c:v>
                </c:pt>
                <c:pt idx="301">
                  <c:v>1.0346924177396195</c:v>
                </c:pt>
                <c:pt idx="302">
                  <c:v>1.0339771101573592</c:v>
                </c:pt>
                <c:pt idx="303">
                  <c:v>1.0332618025750988</c:v>
                </c:pt>
                <c:pt idx="304">
                  <c:v>1.0325464949928385</c:v>
                </c:pt>
                <c:pt idx="305">
                  <c:v>1.0318311874105781</c:v>
                </c:pt>
                <c:pt idx="306">
                  <c:v>1.0311158798283175</c:v>
                </c:pt>
                <c:pt idx="307">
                  <c:v>1.0304005722460572</c:v>
                </c:pt>
                <c:pt idx="308">
                  <c:v>1.0296852646637968</c:v>
                </c:pt>
                <c:pt idx="309">
                  <c:v>1.0289699570815363</c:v>
                </c:pt>
                <c:pt idx="310">
                  <c:v>1.0282546494992759</c:v>
                </c:pt>
                <c:pt idx="311">
                  <c:v>1.0275393419170156</c:v>
                </c:pt>
                <c:pt idx="312">
                  <c:v>1.0268240343347552</c:v>
                </c:pt>
                <c:pt idx="313">
                  <c:v>1.0261087267524949</c:v>
                </c:pt>
                <c:pt idx="314">
                  <c:v>1.0253934191702343</c:v>
                </c:pt>
                <c:pt idx="315">
                  <c:v>1.0246781115879739</c:v>
                </c:pt>
                <c:pt idx="316">
                  <c:v>1.0239628040057136</c:v>
                </c:pt>
                <c:pt idx="317">
                  <c:v>1.0232474964234533</c:v>
                </c:pt>
                <c:pt idx="318">
                  <c:v>1.0225321888411929</c:v>
                </c:pt>
                <c:pt idx="319">
                  <c:v>1.0218168812589323</c:v>
                </c:pt>
                <c:pt idx="320">
                  <c:v>1.021101573676672</c:v>
                </c:pt>
                <c:pt idx="321">
                  <c:v>1.0203862660944116</c:v>
                </c:pt>
                <c:pt idx="322">
                  <c:v>1.0196709585121513</c:v>
                </c:pt>
                <c:pt idx="323">
                  <c:v>1.0189556509298907</c:v>
                </c:pt>
                <c:pt idx="324">
                  <c:v>1.0182403433476304</c:v>
                </c:pt>
                <c:pt idx="325">
                  <c:v>1.01752503576537</c:v>
                </c:pt>
                <c:pt idx="326">
                  <c:v>1.0168097281831097</c:v>
                </c:pt>
                <c:pt idx="327">
                  <c:v>1.0160944206008491</c:v>
                </c:pt>
                <c:pt idx="328">
                  <c:v>1.0153791130185887</c:v>
                </c:pt>
                <c:pt idx="329">
                  <c:v>1.0146638054363284</c:v>
                </c:pt>
                <c:pt idx="330">
                  <c:v>1.013948497854068</c:v>
                </c:pt>
                <c:pt idx="331">
                  <c:v>1.0132331902718077</c:v>
                </c:pt>
                <c:pt idx="332">
                  <c:v>1.0125178826895471</c:v>
                </c:pt>
                <c:pt idx="333">
                  <c:v>1.0118025751072868</c:v>
                </c:pt>
                <c:pt idx="334">
                  <c:v>1.0110872675250264</c:v>
                </c:pt>
                <c:pt idx="335">
                  <c:v>1.0103719599427661</c:v>
                </c:pt>
                <c:pt idx="336">
                  <c:v>1.0096566523605055</c:v>
                </c:pt>
                <c:pt idx="337">
                  <c:v>1.0089413447782452</c:v>
                </c:pt>
                <c:pt idx="338">
                  <c:v>1.0082260371959848</c:v>
                </c:pt>
                <c:pt idx="339">
                  <c:v>1.0075107296137245</c:v>
                </c:pt>
                <c:pt idx="340">
                  <c:v>1.0067954220314639</c:v>
                </c:pt>
                <c:pt idx="341">
                  <c:v>1.0060801144492035</c:v>
                </c:pt>
                <c:pt idx="342">
                  <c:v>1.0053648068669432</c:v>
                </c:pt>
                <c:pt idx="343">
                  <c:v>1.0046494992846828</c:v>
                </c:pt>
                <c:pt idx="344">
                  <c:v>1.0039341917024225</c:v>
                </c:pt>
                <c:pt idx="345">
                  <c:v>1.0032188841201619</c:v>
                </c:pt>
                <c:pt idx="346">
                  <c:v>1.0025035765379016</c:v>
                </c:pt>
                <c:pt idx="347">
                  <c:v>1.0017882689556412</c:v>
                </c:pt>
                <c:pt idx="348">
                  <c:v>1.0010729613733809</c:v>
                </c:pt>
                <c:pt idx="349">
                  <c:v>1.0003576537911203</c:v>
                </c:pt>
                <c:pt idx="350">
                  <c:v>0.99964234620885994</c:v>
                </c:pt>
                <c:pt idx="351">
                  <c:v>0.99892703862659959</c:v>
                </c:pt>
                <c:pt idx="352">
                  <c:v>0.99821173104433925</c:v>
                </c:pt>
                <c:pt idx="353">
                  <c:v>0.99749642346207879</c:v>
                </c:pt>
                <c:pt idx="354">
                  <c:v>0.99678111587981832</c:v>
                </c:pt>
                <c:pt idx="355">
                  <c:v>0.99606580829755798</c:v>
                </c:pt>
                <c:pt idx="356">
                  <c:v>0.99535050071529763</c:v>
                </c:pt>
                <c:pt idx="357">
                  <c:v>0.99463519313303717</c:v>
                </c:pt>
                <c:pt idx="358">
                  <c:v>0.9939198855507767</c:v>
                </c:pt>
                <c:pt idx="359">
                  <c:v>0.99320457796851636</c:v>
                </c:pt>
                <c:pt idx="360">
                  <c:v>0.99248927038625601</c:v>
                </c:pt>
                <c:pt idx="361">
                  <c:v>0.99177396280399566</c:v>
                </c:pt>
                <c:pt idx="362">
                  <c:v>0.9910586552217352</c:v>
                </c:pt>
                <c:pt idx="363">
                  <c:v>0.99034334763947474</c:v>
                </c:pt>
                <c:pt idx="364">
                  <c:v>0.98962804005721439</c:v>
                </c:pt>
                <c:pt idx="365">
                  <c:v>0.98891273247495404</c:v>
                </c:pt>
                <c:pt idx="366">
                  <c:v>0.98819742489269358</c:v>
                </c:pt>
                <c:pt idx="367">
                  <c:v>0.98748211731043312</c:v>
                </c:pt>
                <c:pt idx="368">
                  <c:v>0.98676680972817277</c:v>
                </c:pt>
                <c:pt idx="369">
                  <c:v>0.98605150214591242</c:v>
                </c:pt>
                <c:pt idx="370">
                  <c:v>0.98533619456365207</c:v>
                </c:pt>
                <c:pt idx="371">
                  <c:v>0.98462088698139161</c:v>
                </c:pt>
                <c:pt idx="372">
                  <c:v>0.98390557939913115</c:v>
                </c:pt>
                <c:pt idx="373">
                  <c:v>0.9831902718168708</c:v>
                </c:pt>
                <c:pt idx="374">
                  <c:v>0.98247496423461045</c:v>
                </c:pt>
                <c:pt idx="375">
                  <c:v>0.98175965665234999</c:v>
                </c:pt>
                <c:pt idx="376">
                  <c:v>0.98104434907008953</c:v>
                </c:pt>
                <c:pt idx="377">
                  <c:v>0.98032904148782918</c:v>
                </c:pt>
                <c:pt idx="378">
                  <c:v>0.97961373390556883</c:v>
                </c:pt>
                <c:pt idx="379">
                  <c:v>0.97889842632330837</c:v>
                </c:pt>
                <c:pt idx="380">
                  <c:v>0.97818311874104791</c:v>
                </c:pt>
                <c:pt idx="381">
                  <c:v>0.97746781115878756</c:v>
                </c:pt>
                <c:pt idx="382">
                  <c:v>0.97675250357652721</c:v>
                </c:pt>
                <c:pt idx="383">
                  <c:v>0.97603719599426686</c:v>
                </c:pt>
                <c:pt idx="384">
                  <c:v>0.9753218884120064</c:v>
                </c:pt>
                <c:pt idx="385">
                  <c:v>0.97460658082974594</c:v>
                </c:pt>
                <c:pt idx="386">
                  <c:v>0.97389127324748559</c:v>
                </c:pt>
                <c:pt idx="387">
                  <c:v>0.97317596566522524</c:v>
                </c:pt>
                <c:pt idx="388">
                  <c:v>0.97246065808296478</c:v>
                </c:pt>
                <c:pt idx="389">
                  <c:v>0.97174535050070432</c:v>
                </c:pt>
                <c:pt idx="390">
                  <c:v>0.97103004291844397</c:v>
                </c:pt>
                <c:pt idx="391">
                  <c:v>0.97031473533618362</c:v>
                </c:pt>
                <c:pt idx="392">
                  <c:v>0.96959942775392316</c:v>
                </c:pt>
                <c:pt idx="393">
                  <c:v>0.96888412017166281</c:v>
                </c:pt>
                <c:pt idx="394">
                  <c:v>0.96816881258940235</c:v>
                </c:pt>
                <c:pt idx="395">
                  <c:v>0.967453505007142</c:v>
                </c:pt>
                <c:pt idx="396">
                  <c:v>0.96673819742488165</c:v>
                </c:pt>
                <c:pt idx="397">
                  <c:v>0.96602288984262119</c:v>
                </c:pt>
                <c:pt idx="398">
                  <c:v>0.96530758226036073</c:v>
                </c:pt>
                <c:pt idx="399">
                  <c:v>0.96459227467810038</c:v>
                </c:pt>
                <c:pt idx="400">
                  <c:v>0.96387696709584003</c:v>
                </c:pt>
                <c:pt idx="401">
                  <c:v>0.96316165951357957</c:v>
                </c:pt>
                <c:pt idx="402">
                  <c:v>0.96244635193131911</c:v>
                </c:pt>
                <c:pt idx="403">
                  <c:v>0.96173104434905876</c:v>
                </c:pt>
                <c:pt idx="404">
                  <c:v>0.96101573676679841</c:v>
                </c:pt>
                <c:pt idx="405">
                  <c:v>0.96030042918453806</c:v>
                </c:pt>
                <c:pt idx="406">
                  <c:v>0.9595851216022776</c:v>
                </c:pt>
                <c:pt idx="407">
                  <c:v>0.95886981402001714</c:v>
                </c:pt>
                <c:pt idx="408">
                  <c:v>0.95815450643775679</c:v>
                </c:pt>
                <c:pt idx="409">
                  <c:v>0.95743919885549644</c:v>
                </c:pt>
                <c:pt idx="410">
                  <c:v>0.95672389127323598</c:v>
                </c:pt>
                <c:pt idx="411">
                  <c:v>0.95600858369097552</c:v>
                </c:pt>
                <c:pt idx="412">
                  <c:v>0.95529327610871517</c:v>
                </c:pt>
                <c:pt idx="413">
                  <c:v>0.95457796852645482</c:v>
                </c:pt>
                <c:pt idx="414">
                  <c:v>0.95386266094419436</c:v>
                </c:pt>
                <c:pt idx="415">
                  <c:v>0.9531473533619339</c:v>
                </c:pt>
                <c:pt idx="416">
                  <c:v>0.95243204577967355</c:v>
                </c:pt>
                <c:pt idx="417">
                  <c:v>0.9517167381974132</c:v>
                </c:pt>
                <c:pt idx="418">
                  <c:v>0.95100143061515285</c:v>
                </c:pt>
                <c:pt idx="419">
                  <c:v>0.95028612303289239</c:v>
                </c:pt>
                <c:pt idx="420">
                  <c:v>0.94957081545063193</c:v>
                </c:pt>
                <c:pt idx="421">
                  <c:v>0.94885550786837158</c:v>
                </c:pt>
                <c:pt idx="422">
                  <c:v>0.94814020028611123</c:v>
                </c:pt>
                <c:pt idx="423">
                  <c:v>0.94742489270385077</c:v>
                </c:pt>
                <c:pt idx="424">
                  <c:v>0.94670958512159031</c:v>
                </c:pt>
                <c:pt idx="425">
                  <c:v>0.94599427753932996</c:v>
                </c:pt>
                <c:pt idx="426">
                  <c:v>0.94527896995706961</c:v>
                </c:pt>
                <c:pt idx="427">
                  <c:v>0.94456366237480927</c:v>
                </c:pt>
                <c:pt idx="428">
                  <c:v>0.9438483547925488</c:v>
                </c:pt>
                <c:pt idx="429">
                  <c:v>0.94313304721028834</c:v>
                </c:pt>
                <c:pt idx="430">
                  <c:v>0.942417739628028</c:v>
                </c:pt>
                <c:pt idx="431">
                  <c:v>0.94170243204576765</c:v>
                </c:pt>
                <c:pt idx="432">
                  <c:v>0.94098712446350719</c:v>
                </c:pt>
                <c:pt idx="433">
                  <c:v>0.94027181688124672</c:v>
                </c:pt>
                <c:pt idx="434">
                  <c:v>0.93955650929898638</c:v>
                </c:pt>
                <c:pt idx="435">
                  <c:v>0.93884120171672603</c:v>
                </c:pt>
                <c:pt idx="436">
                  <c:v>0.93812589413446557</c:v>
                </c:pt>
                <c:pt idx="437">
                  <c:v>0.93741058655220511</c:v>
                </c:pt>
                <c:pt idx="438">
                  <c:v>0.93669527896994476</c:v>
                </c:pt>
                <c:pt idx="439">
                  <c:v>0.93597997138768441</c:v>
                </c:pt>
                <c:pt idx="440">
                  <c:v>0.93526466380542406</c:v>
                </c:pt>
                <c:pt idx="441">
                  <c:v>0.9345493562231636</c:v>
                </c:pt>
                <c:pt idx="442">
                  <c:v>0.93383404864090314</c:v>
                </c:pt>
                <c:pt idx="443">
                  <c:v>0.93311874105864279</c:v>
                </c:pt>
                <c:pt idx="444">
                  <c:v>0.93240343347638244</c:v>
                </c:pt>
                <c:pt idx="445">
                  <c:v>0.93168812589412198</c:v>
                </c:pt>
                <c:pt idx="446">
                  <c:v>0.93097281831186152</c:v>
                </c:pt>
                <c:pt idx="447">
                  <c:v>0.93025751072960117</c:v>
                </c:pt>
                <c:pt idx="448">
                  <c:v>0.92954220314734082</c:v>
                </c:pt>
                <c:pt idx="449">
                  <c:v>0.92882689556508036</c:v>
                </c:pt>
                <c:pt idx="450">
                  <c:v>0.92811158798282001</c:v>
                </c:pt>
                <c:pt idx="451">
                  <c:v>0.92739628040055955</c:v>
                </c:pt>
                <c:pt idx="452">
                  <c:v>0.9266809728182992</c:v>
                </c:pt>
                <c:pt idx="453">
                  <c:v>0.92596566523603885</c:v>
                </c:pt>
                <c:pt idx="454">
                  <c:v>0.92525035765377839</c:v>
                </c:pt>
                <c:pt idx="455">
                  <c:v>0.92453505007151793</c:v>
                </c:pt>
                <c:pt idx="456">
                  <c:v>0.92381974248925758</c:v>
                </c:pt>
                <c:pt idx="457">
                  <c:v>0.92310443490699723</c:v>
                </c:pt>
                <c:pt idx="458">
                  <c:v>0.92238912732473677</c:v>
                </c:pt>
                <c:pt idx="459">
                  <c:v>0.92167381974247631</c:v>
                </c:pt>
                <c:pt idx="460">
                  <c:v>0.92095851216021596</c:v>
                </c:pt>
                <c:pt idx="461">
                  <c:v>0.92024320457795561</c:v>
                </c:pt>
                <c:pt idx="462">
                  <c:v>0.91952789699569526</c:v>
                </c:pt>
                <c:pt idx="463">
                  <c:v>0.9188125894134348</c:v>
                </c:pt>
                <c:pt idx="464">
                  <c:v>0.91809728183117434</c:v>
                </c:pt>
                <c:pt idx="465">
                  <c:v>0.91738197424891399</c:v>
                </c:pt>
                <c:pt idx="466">
                  <c:v>0.91666666666665364</c:v>
                </c:pt>
                <c:pt idx="467">
                  <c:v>0.91595135908439318</c:v>
                </c:pt>
                <c:pt idx="468">
                  <c:v>0.91523605150213272</c:v>
                </c:pt>
                <c:pt idx="469">
                  <c:v>0.91452074391987237</c:v>
                </c:pt>
                <c:pt idx="470">
                  <c:v>0.91380543633761202</c:v>
                </c:pt>
                <c:pt idx="471">
                  <c:v>0.91309012875535156</c:v>
                </c:pt>
                <c:pt idx="472">
                  <c:v>0.9123748211730911</c:v>
                </c:pt>
                <c:pt idx="473">
                  <c:v>0.91165951359083075</c:v>
                </c:pt>
                <c:pt idx="474">
                  <c:v>0.9109442060085704</c:v>
                </c:pt>
                <c:pt idx="475">
                  <c:v>0.91022889842631005</c:v>
                </c:pt>
                <c:pt idx="476">
                  <c:v>0.90951359084404959</c:v>
                </c:pt>
                <c:pt idx="477">
                  <c:v>0.90879828326178913</c:v>
                </c:pt>
                <c:pt idx="478">
                  <c:v>0.90808297567952878</c:v>
                </c:pt>
                <c:pt idx="479">
                  <c:v>0.90736766809726843</c:v>
                </c:pt>
                <c:pt idx="480">
                  <c:v>0.90665236051500797</c:v>
                </c:pt>
                <c:pt idx="481">
                  <c:v>0.90593705293274751</c:v>
                </c:pt>
                <c:pt idx="482">
                  <c:v>0.90522174535048716</c:v>
                </c:pt>
                <c:pt idx="483">
                  <c:v>0.90450643776822681</c:v>
                </c:pt>
                <c:pt idx="484">
                  <c:v>0.90379113018596646</c:v>
                </c:pt>
                <c:pt idx="485">
                  <c:v>0.903075822603706</c:v>
                </c:pt>
                <c:pt idx="486">
                  <c:v>0.90236051502144554</c:v>
                </c:pt>
                <c:pt idx="487">
                  <c:v>0.90164520743918519</c:v>
                </c:pt>
                <c:pt idx="488">
                  <c:v>0.90092989985692484</c:v>
                </c:pt>
                <c:pt idx="489">
                  <c:v>0.90021459227466438</c:v>
                </c:pt>
                <c:pt idx="490">
                  <c:v>0.89949928469240392</c:v>
                </c:pt>
                <c:pt idx="491">
                  <c:v>0.89878397711014357</c:v>
                </c:pt>
                <c:pt idx="492">
                  <c:v>0.89806866952788322</c:v>
                </c:pt>
                <c:pt idx="493">
                  <c:v>0.89735336194562276</c:v>
                </c:pt>
                <c:pt idx="494">
                  <c:v>0.8966380543633623</c:v>
                </c:pt>
                <c:pt idx="495">
                  <c:v>0.89592274678110195</c:v>
                </c:pt>
                <c:pt idx="496">
                  <c:v>0.8952074391988416</c:v>
                </c:pt>
                <c:pt idx="497">
                  <c:v>0.89449213161658125</c:v>
                </c:pt>
                <c:pt idx="498">
                  <c:v>0.89377682403432079</c:v>
                </c:pt>
                <c:pt idx="499">
                  <c:v>0.89306151645206033</c:v>
                </c:pt>
                <c:pt idx="500">
                  <c:v>0.89234620886979998</c:v>
                </c:pt>
                <c:pt idx="501">
                  <c:v>0.89163090128753963</c:v>
                </c:pt>
                <c:pt idx="502">
                  <c:v>0.89091559370527917</c:v>
                </c:pt>
                <c:pt idx="503">
                  <c:v>0.89020028612301871</c:v>
                </c:pt>
                <c:pt idx="504">
                  <c:v>0.88948497854075836</c:v>
                </c:pt>
                <c:pt idx="505">
                  <c:v>0.88876967095849801</c:v>
                </c:pt>
                <c:pt idx="506">
                  <c:v>0.88805436337623755</c:v>
                </c:pt>
                <c:pt idx="507">
                  <c:v>0.8873390557939772</c:v>
                </c:pt>
                <c:pt idx="508">
                  <c:v>0.88662374821171674</c:v>
                </c:pt>
                <c:pt idx="509">
                  <c:v>0.8859084406294564</c:v>
                </c:pt>
                <c:pt idx="510">
                  <c:v>0.88519313304719605</c:v>
                </c:pt>
                <c:pt idx="511">
                  <c:v>0.88447782546493559</c:v>
                </c:pt>
                <c:pt idx="512">
                  <c:v>0.88376251788267512</c:v>
                </c:pt>
                <c:pt idx="513">
                  <c:v>0.88304721030041478</c:v>
                </c:pt>
                <c:pt idx="514">
                  <c:v>0.88233190271815443</c:v>
                </c:pt>
                <c:pt idx="515">
                  <c:v>0.88161659513589397</c:v>
                </c:pt>
                <c:pt idx="516">
                  <c:v>0.88090128755363351</c:v>
                </c:pt>
                <c:pt idx="517">
                  <c:v>0.88018597997137316</c:v>
                </c:pt>
                <c:pt idx="518">
                  <c:v>0.87947067238911281</c:v>
                </c:pt>
                <c:pt idx="519">
                  <c:v>0.87875536480685246</c:v>
                </c:pt>
                <c:pt idx="520">
                  <c:v>0.878040057224592</c:v>
                </c:pt>
                <c:pt idx="521">
                  <c:v>0.87732474964233154</c:v>
                </c:pt>
                <c:pt idx="522">
                  <c:v>0.87660944206007119</c:v>
                </c:pt>
                <c:pt idx="523">
                  <c:v>0.87589413447781084</c:v>
                </c:pt>
                <c:pt idx="524">
                  <c:v>0.87517882689555038</c:v>
                </c:pt>
                <c:pt idx="525">
                  <c:v>0.87446351931328992</c:v>
                </c:pt>
                <c:pt idx="526">
                  <c:v>0.87374821173102957</c:v>
                </c:pt>
                <c:pt idx="527">
                  <c:v>0.87303290414876922</c:v>
                </c:pt>
                <c:pt idx="528">
                  <c:v>0.87231759656650876</c:v>
                </c:pt>
                <c:pt idx="529">
                  <c:v>0.8716022889842483</c:v>
                </c:pt>
                <c:pt idx="530">
                  <c:v>0.87088698140198795</c:v>
                </c:pt>
                <c:pt idx="531">
                  <c:v>0.8701716738197276</c:v>
                </c:pt>
                <c:pt idx="532">
                  <c:v>0.86945636623746725</c:v>
                </c:pt>
                <c:pt idx="533">
                  <c:v>0.86874105865520679</c:v>
                </c:pt>
                <c:pt idx="534">
                  <c:v>0.86802575107294633</c:v>
                </c:pt>
                <c:pt idx="535">
                  <c:v>0.86731044349068598</c:v>
                </c:pt>
                <c:pt idx="536">
                  <c:v>0.86659513590842563</c:v>
                </c:pt>
                <c:pt idx="537">
                  <c:v>0.86587982832616517</c:v>
                </c:pt>
                <c:pt idx="538">
                  <c:v>0.86516452074390471</c:v>
                </c:pt>
                <c:pt idx="539">
                  <c:v>0.86444921316164436</c:v>
                </c:pt>
                <c:pt idx="540">
                  <c:v>0.86373390557938401</c:v>
                </c:pt>
                <c:pt idx="541">
                  <c:v>0.86301859799712366</c:v>
                </c:pt>
                <c:pt idx="542">
                  <c:v>0.8623032904148632</c:v>
                </c:pt>
                <c:pt idx="543">
                  <c:v>0.86158798283260274</c:v>
                </c:pt>
                <c:pt idx="544">
                  <c:v>0.86087267525034239</c:v>
                </c:pt>
                <c:pt idx="545">
                  <c:v>0.86015736766808204</c:v>
                </c:pt>
                <c:pt idx="546">
                  <c:v>0.85944206008582158</c:v>
                </c:pt>
                <c:pt idx="547">
                  <c:v>0.85872675250356112</c:v>
                </c:pt>
                <c:pt idx="548">
                  <c:v>0.85801144492130077</c:v>
                </c:pt>
                <c:pt idx="549">
                  <c:v>0.85729613733904042</c:v>
                </c:pt>
                <c:pt idx="550">
                  <c:v>0.85658082975677996</c:v>
                </c:pt>
                <c:pt idx="551">
                  <c:v>0.8558655221745195</c:v>
                </c:pt>
                <c:pt idx="552">
                  <c:v>0.85515021459225915</c:v>
                </c:pt>
                <c:pt idx="553">
                  <c:v>0.8544349070099988</c:v>
                </c:pt>
                <c:pt idx="554">
                  <c:v>0.85371959942773845</c:v>
                </c:pt>
                <c:pt idx="555">
                  <c:v>0.85300429184547799</c:v>
                </c:pt>
                <c:pt idx="556">
                  <c:v>0.85228898426321753</c:v>
                </c:pt>
                <c:pt idx="557">
                  <c:v>0.85157367668095718</c:v>
                </c:pt>
                <c:pt idx="558">
                  <c:v>0.85085836909869683</c:v>
                </c:pt>
                <c:pt idx="559">
                  <c:v>0.85014306151643637</c:v>
                </c:pt>
                <c:pt idx="560">
                  <c:v>0.84942775393417591</c:v>
                </c:pt>
                <c:pt idx="561">
                  <c:v>0.84871244635191556</c:v>
                </c:pt>
                <c:pt idx="562">
                  <c:v>0.84799713876965521</c:v>
                </c:pt>
                <c:pt idx="563">
                  <c:v>0.84728183118739475</c:v>
                </c:pt>
                <c:pt idx="564">
                  <c:v>0.8465665236051344</c:v>
                </c:pt>
                <c:pt idx="565">
                  <c:v>0.84585121602287394</c:v>
                </c:pt>
                <c:pt idx="566">
                  <c:v>0.84513590844061359</c:v>
                </c:pt>
                <c:pt idx="567">
                  <c:v>0.84442060085835324</c:v>
                </c:pt>
                <c:pt idx="568">
                  <c:v>0.84370529327609278</c:v>
                </c:pt>
                <c:pt idx="569">
                  <c:v>0.84298998569383232</c:v>
                </c:pt>
                <c:pt idx="570">
                  <c:v>0.84227467811157197</c:v>
                </c:pt>
                <c:pt idx="571">
                  <c:v>0.84155937052931162</c:v>
                </c:pt>
                <c:pt idx="572">
                  <c:v>0.84084406294705116</c:v>
                </c:pt>
                <c:pt idx="573">
                  <c:v>0.8401287553647907</c:v>
                </c:pt>
                <c:pt idx="574">
                  <c:v>0.83941344778253035</c:v>
                </c:pt>
                <c:pt idx="575">
                  <c:v>0.83869814020027</c:v>
                </c:pt>
                <c:pt idx="576">
                  <c:v>0.83798283261800965</c:v>
                </c:pt>
                <c:pt idx="577">
                  <c:v>0.83726752503574919</c:v>
                </c:pt>
                <c:pt idx="578">
                  <c:v>0.83655221745348873</c:v>
                </c:pt>
                <c:pt idx="579">
                  <c:v>0.83583690987122838</c:v>
                </c:pt>
                <c:pt idx="580">
                  <c:v>0.83512160228896803</c:v>
                </c:pt>
                <c:pt idx="581">
                  <c:v>0.83440629470670757</c:v>
                </c:pt>
                <c:pt idx="582">
                  <c:v>0.83369098712444711</c:v>
                </c:pt>
                <c:pt idx="583">
                  <c:v>0.83297567954218676</c:v>
                </c:pt>
                <c:pt idx="584">
                  <c:v>0.83226037195992641</c:v>
                </c:pt>
                <c:pt idx="585">
                  <c:v>0.83154506437766595</c:v>
                </c:pt>
                <c:pt idx="586">
                  <c:v>0.83082975679540561</c:v>
                </c:pt>
                <c:pt idx="587">
                  <c:v>0.83011444921314514</c:v>
                </c:pt>
                <c:pt idx="588">
                  <c:v>0.8293991416308848</c:v>
                </c:pt>
                <c:pt idx="589">
                  <c:v>0.82868383404862445</c:v>
                </c:pt>
                <c:pt idx="590">
                  <c:v>0.82796852646636399</c:v>
                </c:pt>
                <c:pt idx="591">
                  <c:v>0.82725321888410352</c:v>
                </c:pt>
                <c:pt idx="592">
                  <c:v>0.82653791130184318</c:v>
                </c:pt>
                <c:pt idx="593">
                  <c:v>0.82582260371958283</c:v>
                </c:pt>
                <c:pt idx="594">
                  <c:v>0.82510729613732237</c:v>
                </c:pt>
                <c:pt idx="595">
                  <c:v>0.82439198855506191</c:v>
                </c:pt>
                <c:pt idx="596">
                  <c:v>0.82367668097280156</c:v>
                </c:pt>
                <c:pt idx="597">
                  <c:v>0.82296137339054121</c:v>
                </c:pt>
                <c:pt idx="598">
                  <c:v>0.82224606580828086</c:v>
                </c:pt>
                <c:pt idx="599">
                  <c:v>0.8215307582260204</c:v>
                </c:pt>
                <c:pt idx="600">
                  <c:v>0.82081545064375994</c:v>
                </c:pt>
                <c:pt idx="601">
                  <c:v>0.82010014306149959</c:v>
                </c:pt>
                <c:pt idx="602">
                  <c:v>0.81938483547923924</c:v>
                </c:pt>
                <c:pt idx="603">
                  <c:v>0.81866952789697878</c:v>
                </c:pt>
                <c:pt idx="604">
                  <c:v>0.81795422031471832</c:v>
                </c:pt>
                <c:pt idx="605">
                  <c:v>0.81723891273245797</c:v>
                </c:pt>
                <c:pt idx="606">
                  <c:v>0.81652360515019762</c:v>
                </c:pt>
                <c:pt idx="607">
                  <c:v>0.81580829756793716</c:v>
                </c:pt>
                <c:pt idx="608">
                  <c:v>0.8150929899856767</c:v>
                </c:pt>
                <c:pt idx="609">
                  <c:v>0.81437768240341635</c:v>
                </c:pt>
                <c:pt idx="610">
                  <c:v>0.813662374821156</c:v>
                </c:pt>
                <c:pt idx="611">
                  <c:v>0.81294706723889565</c:v>
                </c:pt>
                <c:pt idx="612">
                  <c:v>0.81223175965663519</c:v>
                </c:pt>
                <c:pt idx="613">
                  <c:v>0.81151645207437473</c:v>
                </c:pt>
                <c:pt idx="614">
                  <c:v>0.81080114449211438</c:v>
                </c:pt>
                <c:pt idx="615">
                  <c:v>0.81008583690985403</c:v>
                </c:pt>
                <c:pt idx="616">
                  <c:v>0.80937052932759357</c:v>
                </c:pt>
                <c:pt idx="617">
                  <c:v>0.80865522174533311</c:v>
                </c:pt>
                <c:pt idx="618">
                  <c:v>0.80793991416307276</c:v>
                </c:pt>
                <c:pt idx="619">
                  <c:v>0.80722460658081241</c:v>
                </c:pt>
                <c:pt idx="620">
                  <c:v>0.80650929899855195</c:v>
                </c:pt>
                <c:pt idx="621">
                  <c:v>0.8057939914162916</c:v>
                </c:pt>
                <c:pt idx="622">
                  <c:v>0.80507868383403114</c:v>
                </c:pt>
                <c:pt idx="623">
                  <c:v>0.80436337625177079</c:v>
                </c:pt>
                <c:pt idx="624">
                  <c:v>0.80364806866951044</c:v>
                </c:pt>
                <c:pt idx="625">
                  <c:v>0.80293276108724998</c:v>
                </c:pt>
                <c:pt idx="626">
                  <c:v>0.80221745350498952</c:v>
                </c:pt>
                <c:pt idx="627">
                  <c:v>0.80150214592272917</c:v>
                </c:pt>
                <c:pt idx="628">
                  <c:v>0.80078683834046882</c:v>
                </c:pt>
                <c:pt idx="629">
                  <c:v>0.80007153075820836</c:v>
                </c:pt>
                <c:pt idx="630">
                  <c:v>0.7993562231759479</c:v>
                </c:pt>
                <c:pt idx="631">
                  <c:v>0.79864091559368755</c:v>
                </c:pt>
                <c:pt idx="632">
                  <c:v>0.7979256080114272</c:v>
                </c:pt>
                <c:pt idx="633">
                  <c:v>0.79721030042916685</c:v>
                </c:pt>
                <c:pt idx="634">
                  <c:v>0.79649499284690639</c:v>
                </c:pt>
                <c:pt idx="635">
                  <c:v>0.79577968526464593</c:v>
                </c:pt>
                <c:pt idx="636">
                  <c:v>0.79506437768238558</c:v>
                </c:pt>
                <c:pt idx="637">
                  <c:v>0.79434907010012523</c:v>
                </c:pt>
                <c:pt idx="638">
                  <c:v>0.79363376251786477</c:v>
                </c:pt>
                <c:pt idx="639">
                  <c:v>0.79291845493560431</c:v>
                </c:pt>
                <c:pt idx="640">
                  <c:v>0.79220314735334396</c:v>
                </c:pt>
                <c:pt idx="641">
                  <c:v>0.79148783977108361</c:v>
                </c:pt>
                <c:pt idx="642">
                  <c:v>0.79077253218882315</c:v>
                </c:pt>
                <c:pt idx="643">
                  <c:v>0.7900572246065628</c:v>
                </c:pt>
                <c:pt idx="644">
                  <c:v>0.78934191702430234</c:v>
                </c:pt>
                <c:pt idx="645">
                  <c:v>0.78862660944204199</c:v>
                </c:pt>
                <c:pt idx="646">
                  <c:v>0.78791130185978164</c:v>
                </c:pt>
                <c:pt idx="647">
                  <c:v>0.78719599427752118</c:v>
                </c:pt>
                <c:pt idx="648">
                  <c:v>0.78648068669526072</c:v>
                </c:pt>
                <c:pt idx="649">
                  <c:v>0.78576537911300037</c:v>
                </c:pt>
                <c:pt idx="650">
                  <c:v>0.78505007153074002</c:v>
                </c:pt>
                <c:pt idx="651">
                  <c:v>0.78433476394847956</c:v>
                </c:pt>
                <c:pt idx="652">
                  <c:v>0.7836194563662191</c:v>
                </c:pt>
                <c:pt idx="653">
                  <c:v>0.78290414878395875</c:v>
                </c:pt>
                <c:pt idx="654">
                  <c:v>0.7821888412016984</c:v>
                </c:pt>
                <c:pt idx="655">
                  <c:v>0.78147353361943805</c:v>
                </c:pt>
                <c:pt idx="656">
                  <c:v>0.78075822603717759</c:v>
                </c:pt>
                <c:pt idx="657">
                  <c:v>0.78004291845491713</c:v>
                </c:pt>
                <c:pt idx="658">
                  <c:v>0.77932761087265678</c:v>
                </c:pt>
                <c:pt idx="659">
                  <c:v>0.77861230329039643</c:v>
                </c:pt>
                <c:pt idx="660">
                  <c:v>0.77789699570813597</c:v>
                </c:pt>
                <c:pt idx="661">
                  <c:v>0.77718168812587551</c:v>
                </c:pt>
                <c:pt idx="662">
                  <c:v>0.77646638054361516</c:v>
                </c:pt>
                <c:pt idx="663">
                  <c:v>0.77575107296135482</c:v>
                </c:pt>
                <c:pt idx="664">
                  <c:v>0.77503576537909435</c:v>
                </c:pt>
                <c:pt idx="665">
                  <c:v>0.77432045779683389</c:v>
                </c:pt>
                <c:pt idx="666">
                  <c:v>0.77360515021457354</c:v>
                </c:pt>
                <c:pt idx="667">
                  <c:v>0.7728898426323132</c:v>
                </c:pt>
                <c:pt idx="668">
                  <c:v>0.77217453505005285</c:v>
                </c:pt>
                <c:pt idx="669">
                  <c:v>0.77145922746779239</c:v>
                </c:pt>
                <c:pt idx="670">
                  <c:v>0.77074391988553193</c:v>
                </c:pt>
                <c:pt idx="671">
                  <c:v>0.77002861230327158</c:v>
                </c:pt>
                <c:pt idx="672">
                  <c:v>0.76931330472101123</c:v>
                </c:pt>
                <c:pt idx="673">
                  <c:v>0.76859799713875077</c:v>
                </c:pt>
                <c:pt idx="674">
                  <c:v>0.76788268955649031</c:v>
                </c:pt>
                <c:pt idx="675">
                  <c:v>0.76716738197422996</c:v>
                </c:pt>
                <c:pt idx="676">
                  <c:v>0.76645207439196961</c:v>
                </c:pt>
                <c:pt idx="677">
                  <c:v>0.76573676680970926</c:v>
                </c:pt>
                <c:pt idx="678">
                  <c:v>0.7650214592274488</c:v>
                </c:pt>
                <c:pt idx="679">
                  <c:v>0.76430615164518834</c:v>
                </c:pt>
                <c:pt idx="680">
                  <c:v>0.76359084406292799</c:v>
                </c:pt>
                <c:pt idx="681">
                  <c:v>0.76287553648066764</c:v>
                </c:pt>
                <c:pt idx="682">
                  <c:v>0.76216022889840718</c:v>
                </c:pt>
                <c:pt idx="683">
                  <c:v>0.76144492131614672</c:v>
                </c:pt>
                <c:pt idx="684">
                  <c:v>0.76072961373388637</c:v>
                </c:pt>
                <c:pt idx="685">
                  <c:v>0.76001430615162602</c:v>
                </c:pt>
                <c:pt idx="686">
                  <c:v>0.75929899856936556</c:v>
                </c:pt>
                <c:pt idx="687">
                  <c:v>0.7585836909871051</c:v>
                </c:pt>
                <c:pt idx="688">
                  <c:v>0.75786838340484475</c:v>
                </c:pt>
                <c:pt idx="689">
                  <c:v>0.7571530758225844</c:v>
                </c:pt>
                <c:pt idx="690">
                  <c:v>0.75643776824032405</c:v>
                </c:pt>
                <c:pt idx="691">
                  <c:v>0.75572246065806359</c:v>
                </c:pt>
                <c:pt idx="692">
                  <c:v>0.75500715307580313</c:v>
                </c:pt>
                <c:pt idx="693">
                  <c:v>0.75429184549354278</c:v>
                </c:pt>
                <c:pt idx="694">
                  <c:v>0.75357653791128243</c:v>
                </c:pt>
                <c:pt idx="695">
                  <c:v>0.75286123032902197</c:v>
                </c:pt>
                <c:pt idx="696">
                  <c:v>0.75214592274676151</c:v>
                </c:pt>
                <c:pt idx="697">
                  <c:v>0.75143061516450116</c:v>
                </c:pt>
                <c:pt idx="698">
                  <c:v>0.75071530758224081</c:v>
                </c:pt>
                <c:pt idx="699">
                  <c:v>0.74999999999998035</c:v>
                </c:pt>
              </c:numCache>
            </c:numRef>
          </c:xVal>
          <c:yVal>
            <c:numRef>
              <c:f>'Ind v. Dist Box'!ydata1</c:f>
              <c:numCache>
                <c:formatCode>General</c:formatCode>
                <c:ptCount val="700"/>
                <c:pt idx="0">
                  <c:v>94.88</c:v>
                </c:pt>
                <c:pt idx="1">
                  <c:v>94.44</c:v>
                </c:pt>
                <c:pt idx="2">
                  <c:v>94.88</c:v>
                </c:pt>
                <c:pt idx="3">
                  <c:v>94.44</c:v>
                </c:pt>
                <c:pt idx="4">
                  <c:v>94.88</c:v>
                </c:pt>
                <c:pt idx="5">
                  <c:v>94.44</c:v>
                </c:pt>
                <c:pt idx="6">
                  <c:v>94.88</c:v>
                </c:pt>
                <c:pt idx="7">
                  <c:v>94.44</c:v>
                </c:pt>
                <c:pt idx="8">
                  <c:v>94.88</c:v>
                </c:pt>
                <c:pt idx="9">
                  <c:v>94.44</c:v>
                </c:pt>
                <c:pt idx="10">
                  <c:v>94.88</c:v>
                </c:pt>
                <c:pt idx="11">
                  <c:v>94.44</c:v>
                </c:pt>
                <c:pt idx="12">
                  <c:v>94.88</c:v>
                </c:pt>
                <c:pt idx="13">
                  <c:v>94.44</c:v>
                </c:pt>
                <c:pt idx="14">
                  <c:v>94.88</c:v>
                </c:pt>
                <c:pt idx="15">
                  <c:v>94.44</c:v>
                </c:pt>
                <c:pt idx="16">
                  <c:v>94.88</c:v>
                </c:pt>
                <c:pt idx="17">
                  <c:v>94.44</c:v>
                </c:pt>
                <c:pt idx="18">
                  <c:v>94.88</c:v>
                </c:pt>
                <c:pt idx="19">
                  <c:v>94.44</c:v>
                </c:pt>
                <c:pt idx="20">
                  <c:v>94.88</c:v>
                </c:pt>
                <c:pt idx="21">
                  <c:v>94.44</c:v>
                </c:pt>
                <c:pt idx="22">
                  <c:v>94.88</c:v>
                </c:pt>
                <c:pt idx="23">
                  <c:v>94.44</c:v>
                </c:pt>
                <c:pt idx="24">
                  <c:v>94.88</c:v>
                </c:pt>
                <c:pt idx="25">
                  <c:v>94.44</c:v>
                </c:pt>
                <c:pt idx="26">
                  <c:v>94.88</c:v>
                </c:pt>
                <c:pt idx="27">
                  <c:v>94.44</c:v>
                </c:pt>
                <c:pt idx="28">
                  <c:v>94.88</c:v>
                </c:pt>
                <c:pt idx="29">
                  <c:v>94.44</c:v>
                </c:pt>
                <c:pt idx="30">
                  <c:v>94.88</c:v>
                </c:pt>
                <c:pt idx="31">
                  <c:v>94.44</c:v>
                </c:pt>
                <c:pt idx="32">
                  <c:v>94.88</c:v>
                </c:pt>
                <c:pt idx="33">
                  <c:v>94.44</c:v>
                </c:pt>
                <c:pt idx="34">
                  <c:v>94.88</c:v>
                </c:pt>
                <c:pt idx="35">
                  <c:v>94.44</c:v>
                </c:pt>
                <c:pt idx="36">
                  <c:v>94.88</c:v>
                </c:pt>
                <c:pt idx="37">
                  <c:v>94.44</c:v>
                </c:pt>
                <c:pt idx="38">
                  <c:v>94.88</c:v>
                </c:pt>
                <c:pt idx="39">
                  <c:v>94.44</c:v>
                </c:pt>
                <c:pt idx="40">
                  <c:v>94.88</c:v>
                </c:pt>
                <c:pt idx="41">
                  <c:v>94.44</c:v>
                </c:pt>
                <c:pt idx="42">
                  <c:v>94.88</c:v>
                </c:pt>
                <c:pt idx="43">
                  <c:v>94.44</c:v>
                </c:pt>
                <c:pt idx="44">
                  <c:v>94.88</c:v>
                </c:pt>
                <c:pt idx="45">
                  <c:v>94.44</c:v>
                </c:pt>
                <c:pt idx="46">
                  <c:v>94.88</c:v>
                </c:pt>
                <c:pt idx="47">
                  <c:v>94.44</c:v>
                </c:pt>
                <c:pt idx="48">
                  <c:v>94.88</c:v>
                </c:pt>
                <c:pt idx="49">
                  <c:v>94.44</c:v>
                </c:pt>
                <c:pt idx="50">
                  <c:v>94.88</c:v>
                </c:pt>
                <c:pt idx="51">
                  <c:v>94.44</c:v>
                </c:pt>
                <c:pt idx="52">
                  <c:v>94.88</c:v>
                </c:pt>
                <c:pt idx="53">
                  <c:v>94.44</c:v>
                </c:pt>
                <c:pt idx="54">
                  <c:v>94.88</c:v>
                </c:pt>
                <c:pt idx="55">
                  <c:v>94.44</c:v>
                </c:pt>
                <c:pt idx="56">
                  <c:v>94.88</c:v>
                </c:pt>
                <c:pt idx="57">
                  <c:v>94.44</c:v>
                </c:pt>
                <c:pt idx="58">
                  <c:v>94.88</c:v>
                </c:pt>
                <c:pt idx="59">
                  <c:v>94.44</c:v>
                </c:pt>
                <c:pt idx="60">
                  <c:v>94.88</c:v>
                </c:pt>
                <c:pt idx="61">
                  <c:v>94.44</c:v>
                </c:pt>
                <c:pt idx="62">
                  <c:v>94.88</c:v>
                </c:pt>
                <c:pt idx="63">
                  <c:v>94.44</c:v>
                </c:pt>
                <c:pt idx="64">
                  <c:v>94.88</c:v>
                </c:pt>
                <c:pt idx="65">
                  <c:v>94.44</c:v>
                </c:pt>
                <c:pt idx="66">
                  <c:v>94.88</c:v>
                </c:pt>
                <c:pt idx="67">
                  <c:v>94.44</c:v>
                </c:pt>
                <c:pt idx="68">
                  <c:v>94.88</c:v>
                </c:pt>
                <c:pt idx="69">
                  <c:v>94.44</c:v>
                </c:pt>
                <c:pt idx="70">
                  <c:v>94.88</c:v>
                </c:pt>
                <c:pt idx="71">
                  <c:v>94.44</c:v>
                </c:pt>
                <c:pt idx="72">
                  <c:v>94.88</c:v>
                </c:pt>
                <c:pt idx="73">
                  <c:v>94.44</c:v>
                </c:pt>
                <c:pt idx="74">
                  <c:v>94.88</c:v>
                </c:pt>
                <c:pt idx="75">
                  <c:v>94.44</c:v>
                </c:pt>
                <c:pt idx="76">
                  <c:v>94.88</c:v>
                </c:pt>
                <c:pt idx="77">
                  <c:v>94.44</c:v>
                </c:pt>
                <c:pt idx="78">
                  <c:v>94.88</c:v>
                </c:pt>
                <c:pt idx="79">
                  <c:v>94.44</c:v>
                </c:pt>
                <c:pt idx="80">
                  <c:v>94.88</c:v>
                </c:pt>
                <c:pt idx="81">
                  <c:v>94.44</c:v>
                </c:pt>
                <c:pt idx="82">
                  <c:v>94.88</c:v>
                </c:pt>
                <c:pt idx="83">
                  <c:v>94.44</c:v>
                </c:pt>
                <c:pt idx="84">
                  <c:v>94.88</c:v>
                </c:pt>
                <c:pt idx="85">
                  <c:v>94.44</c:v>
                </c:pt>
                <c:pt idx="86">
                  <c:v>94.88</c:v>
                </c:pt>
                <c:pt idx="87">
                  <c:v>94.44</c:v>
                </c:pt>
                <c:pt idx="88">
                  <c:v>94.88</c:v>
                </c:pt>
                <c:pt idx="89">
                  <c:v>94.44</c:v>
                </c:pt>
                <c:pt idx="90">
                  <c:v>94.88</c:v>
                </c:pt>
                <c:pt idx="91">
                  <c:v>94.44</c:v>
                </c:pt>
                <c:pt idx="92">
                  <c:v>94.88</c:v>
                </c:pt>
                <c:pt idx="93">
                  <c:v>94.44</c:v>
                </c:pt>
                <c:pt idx="94">
                  <c:v>94.88</c:v>
                </c:pt>
                <c:pt idx="95">
                  <c:v>94.44</c:v>
                </c:pt>
                <c:pt idx="96">
                  <c:v>94.88</c:v>
                </c:pt>
                <c:pt idx="97">
                  <c:v>94.44</c:v>
                </c:pt>
                <c:pt idx="98">
                  <c:v>94.88</c:v>
                </c:pt>
                <c:pt idx="99">
                  <c:v>94.44</c:v>
                </c:pt>
                <c:pt idx="100">
                  <c:v>94.88</c:v>
                </c:pt>
                <c:pt idx="101">
                  <c:v>94.44</c:v>
                </c:pt>
                <c:pt idx="102">
                  <c:v>94.88</c:v>
                </c:pt>
                <c:pt idx="103">
                  <c:v>94.44</c:v>
                </c:pt>
                <c:pt idx="104">
                  <c:v>94.88</c:v>
                </c:pt>
                <c:pt idx="105">
                  <c:v>94.44</c:v>
                </c:pt>
                <c:pt idx="106">
                  <c:v>94.88</c:v>
                </c:pt>
                <c:pt idx="107">
                  <c:v>94.44</c:v>
                </c:pt>
                <c:pt idx="108">
                  <c:v>94.88</c:v>
                </c:pt>
                <c:pt idx="109">
                  <c:v>94.44</c:v>
                </c:pt>
                <c:pt idx="110">
                  <c:v>94.88</c:v>
                </c:pt>
                <c:pt idx="111">
                  <c:v>94.44</c:v>
                </c:pt>
                <c:pt idx="112">
                  <c:v>94.88</c:v>
                </c:pt>
                <c:pt idx="113">
                  <c:v>94.44</c:v>
                </c:pt>
                <c:pt idx="114">
                  <c:v>94.88</c:v>
                </c:pt>
                <c:pt idx="115">
                  <c:v>94.44</c:v>
                </c:pt>
                <c:pt idx="116">
                  <c:v>94.88</c:v>
                </c:pt>
                <c:pt idx="117">
                  <c:v>94.44</c:v>
                </c:pt>
                <c:pt idx="118">
                  <c:v>94.88</c:v>
                </c:pt>
                <c:pt idx="119">
                  <c:v>94.44</c:v>
                </c:pt>
                <c:pt idx="120">
                  <c:v>94.88</c:v>
                </c:pt>
                <c:pt idx="121">
                  <c:v>94.44</c:v>
                </c:pt>
                <c:pt idx="122">
                  <c:v>94.88</c:v>
                </c:pt>
                <c:pt idx="123">
                  <c:v>94.44</c:v>
                </c:pt>
                <c:pt idx="124">
                  <c:v>94.88</c:v>
                </c:pt>
                <c:pt idx="125">
                  <c:v>94.44</c:v>
                </c:pt>
                <c:pt idx="126">
                  <c:v>94.88</c:v>
                </c:pt>
                <c:pt idx="127">
                  <c:v>94.44</c:v>
                </c:pt>
                <c:pt idx="128">
                  <c:v>94.88</c:v>
                </c:pt>
                <c:pt idx="129">
                  <c:v>94.44</c:v>
                </c:pt>
                <c:pt idx="130">
                  <c:v>94.88</c:v>
                </c:pt>
                <c:pt idx="131">
                  <c:v>94.44</c:v>
                </c:pt>
                <c:pt idx="132">
                  <c:v>94.88</c:v>
                </c:pt>
                <c:pt idx="133">
                  <c:v>94.44</c:v>
                </c:pt>
                <c:pt idx="134">
                  <c:v>94.88</c:v>
                </c:pt>
                <c:pt idx="135">
                  <c:v>94.44</c:v>
                </c:pt>
                <c:pt idx="136">
                  <c:v>94.88</c:v>
                </c:pt>
                <c:pt idx="137">
                  <c:v>94.44</c:v>
                </c:pt>
                <c:pt idx="138">
                  <c:v>94.88</c:v>
                </c:pt>
                <c:pt idx="139">
                  <c:v>94.44</c:v>
                </c:pt>
                <c:pt idx="140">
                  <c:v>94.88</c:v>
                </c:pt>
                <c:pt idx="141">
                  <c:v>94.44</c:v>
                </c:pt>
                <c:pt idx="142">
                  <c:v>94.88</c:v>
                </c:pt>
                <c:pt idx="143">
                  <c:v>94.44</c:v>
                </c:pt>
                <c:pt idx="144">
                  <c:v>94.88</c:v>
                </c:pt>
                <c:pt idx="145">
                  <c:v>94.44</c:v>
                </c:pt>
                <c:pt idx="146">
                  <c:v>94.88</c:v>
                </c:pt>
                <c:pt idx="147">
                  <c:v>94.44</c:v>
                </c:pt>
                <c:pt idx="148">
                  <c:v>94.88</c:v>
                </c:pt>
                <c:pt idx="149">
                  <c:v>94.44</c:v>
                </c:pt>
                <c:pt idx="150">
                  <c:v>94.88</c:v>
                </c:pt>
                <c:pt idx="151">
                  <c:v>94.44</c:v>
                </c:pt>
                <c:pt idx="152">
                  <c:v>94.88</c:v>
                </c:pt>
                <c:pt idx="153">
                  <c:v>94.44</c:v>
                </c:pt>
                <c:pt idx="154">
                  <c:v>94.88</c:v>
                </c:pt>
                <c:pt idx="155">
                  <c:v>94.44</c:v>
                </c:pt>
                <c:pt idx="156">
                  <c:v>94.88</c:v>
                </c:pt>
                <c:pt idx="157">
                  <c:v>94.44</c:v>
                </c:pt>
                <c:pt idx="158">
                  <c:v>94.88</c:v>
                </c:pt>
                <c:pt idx="159">
                  <c:v>94.44</c:v>
                </c:pt>
                <c:pt idx="160">
                  <c:v>94.88</c:v>
                </c:pt>
                <c:pt idx="161">
                  <c:v>94.44</c:v>
                </c:pt>
                <c:pt idx="162">
                  <c:v>94.88</c:v>
                </c:pt>
                <c:pt idx="163">
                  <c:v>94.44</c:v>
                </c:pt>
                <c:pt idx="164">
                  <c:v>94.88</c:v>
                </c:pt>
                <c:pt idx="165">
                  <c:v>94.44</c:v>
                </c:pt>
                <c:pt idx="166">
                  <c:v>94.88</c:v>
                </c:pt>
                <c:pt idx="167">
                  <c:v>94.44</c:v>
                </c:pt>
                <c:pt idx="168">
                  <c:v>94.88</c:v>
                </c:pt>
                <c:pt idx="169">
                  <c:v>94.44</c:v>
                </c:pt>
                <c:pt idx="170">
                  <c:v>94.88</c:v>
                </c:pt>
                <c:pt idx="171">
                  <c:v>94.44</c:v>
                </c:pt>
                <c:pt idx="172">
                  <c:v>94.88</c:v>
                </c:pt>
                <c:pt idx="173">
                  <c:v>94.44</c:v>
                </c:pt>
                <c:pt idx="174">
                  <c:v>94.88</c:v>
                </c:pt>
                <c:pt idx="175">
                  <c:v>94.44</c:v>
                </c:pt>
                <c:pt idx="176">
                  <c:v>94.88</c:v>
                </c:pt>
                <c:pt idx="177">
                  <c:v>94.44</c:v>
                </c:pt>
                <c:pt idx="178">
                  <c:v>94.88</c:v>
                </c:pt>
                <c:pt idx="179">
                  <c:v>94.44</c:v>
                </c:pt>
                <c:pt idx="180">
                  <c:v>94.88</c:v>
                </c:pt>
                <c:pt idx="181">
                  <c:v>94.44</c:v>
                </c:pt>
                <c:pt idx="182">
                  <c:v>94.88</c:v>
                </c:pt>
                <c:pt idx="183">
                  <c:v>94.44</c:v>
                </c:pt>
                <c:pt idx="184">
                  <c:v>94.88</c:v>
                </c:pt>
                <c:pt idx="185">
                  <c:v>94.44</c:v>
                </c:pt>
                <c:pt idx="186">
                  <c:v>94.88</c:v>
                </c:pt>
                <c:pt idx="187">
                  <c:v>94.44</c:v>
                </c:pt>
                <c:pt idx="188">
                  <c:v>94.88</c:v>
                </c:pt>
                <c:pt idx="189">
                  <c:v>94.44</c:v>
                </c:pt>
                <c:pt idx="190">
                  <c:v>94.88</c:v>
                </c:pt>
                <c:pt idx="191">
                  <c:v>94.44</c:v>
                </c:pt>
                <c:pt idx="192">
                  <c:v>94.88</c:v>
                </c:pt>
                <c:pt idx="193">
                  <c:v>94.44</c:v>
                </c:pt>
                <c:pt idx="194">
                  <c:v>94.88</c:v>
                </c:pt>
                <c:pt idx="195">
                  <c:v>94.44</c:v>
                </c:pt>
                <c:pt idx="196">
                  <c:v>94.88</c:v>
                </c:pt>
                <c:pt idx="197">
                  <c:v>94.44</c:v>
                </c:pt>
                <c:pt idx="198">
                  <c:v>94.88</c:v>
                </c:pt>
                <c:pt idx="199">
                  <c:v>94.44</c:v>
                </c:pt>
                <c:pt idx="200">
                  <c:v>94.88</c:v>
                </c:pt>
                <c:pt idx="201">
                  <c:v>94.44</c:v>
                </c:pt>
                <c:pt idx="202">
                  <c:v>94.88</c:v>
                </c:pt>
                <c:pt idx="203">
                  <c:v>94.44</c:v>
                </c:pt>
                <c:pt idx="204">
                  <c:v>94.88</c:v>
                </c:pt>
                <c:pt idx="205">
                  <c:v>94.44</c:v>
                </c:pt>
                <c:pt idx="206">
                  <c:v>94.88</c:v>
                </c:pt>
                <c:pt idx="207">
                  <c:v>94.44</c:v>
                </c:pt>
                <c:pt idx="208">
                  <c:v>94.88</c:v>
                </c:pt>
                <c:pt idx="209">
                  <c:v>94.44</c:v>
                </c:pt>
                <c:pt idx="210">
                  <c:v>94.88</c:v>
                </c:pt>
                <c:pt idx="211">
                  <c:v>94.44</c:v>
                </c:pt>
                <c:pt idx="212">
                  <c:v>94.88</c:v>
                </c:pt>
                <c:pt idx="213">
                  <c:v>94.44</c:v>
                </c:pt>
                <c:pt idx="214">
                  <c:v>94.88</c:v>
                </c:pt>
                <c:pt idx="215">
                  <c:v>94.44</c:v>
                </c:pt>
                <c:pt idx="216">
                  <c:v>94.88</c:v>
                </c:pt>
                <c:pt idx="217">
                  <c:v>94.44</c:v>
                </c:pt>
                <c:pt idx="218">
                  <c:v>94.88</c:v>
                </c:pt>
                <c:pt idx="219">
                  <c:v>94.44</c:v>
                </c:pt>
                <c:pt idx="220">
                  <c:v>94.88</c:v>
                </c:pt>
                <c:pt idx="221">
                  <c:v>94.44</c:v>
                </c:pt>
                <c:pt idx="222">
                  <c:v>94.88</c:v>
                </c:pt>
                <c:pt idx="223">
                  <c:v>94.44</c:v>
                </c:pt>
                <c:pt idx="224">
                  <c:v>94.88</c:v>
                </c:pt>
                <c:pt idx="225">
                  <c:v>94.44</c:v>
                </c:pt>
                <c:pt idx="226">
                  <c:v>94.88</c:v>
                </c:pt>
                <c:pt idx="227">
                  <c:v>94.44</c:v>
                </c:pt>
                <c:pt idx="228">
                  <c:v>94.88</c:v>
                </c:pt>
                <c:pt idx="229">
                  <c:v>94.44</c:v>
                </c:pt>
                <c:pt idx="230">
                  <c:v>94.88</c:v>
                </c:pt>
                <c:pt idx="231">
                  <c:v>94.44</c:v>
                </c:pt>
                <c:pt idx="232">
                  <c:v>94.88</c:v>
                </c:pt>
                <c:pt idx="233">
                  <c:v>94.44</c:v>
                </c:pt>
                <c:pt idx="234">
                  <c:v>94.88</c:v>
                </c:pt>
                <c:pt idx="235">
                  <c:v>94.44</c:v>
                </c:pt>
                <c:pt idx="236">
                  <c:v>94.88</c:v>
                </c:pt>
                <c:pt idx="237">
                  <c:v>94.44</c:v>
                </c:pt>
                <c:pt idx="238">
                  <c:v>94.88</c:v>
                </c:pt>
                <c:pt idx="239">
                  <c:v>94.44</c:v>
                </c:pt>
                <c:pt idx="240">
                  <c:v>94.88</c:v>
                </c:pt>
                <c:pt idx="241">
                  <c:v>94.44</c:v>
                </c:pt>
                <c:pt idx="242">
                  <c:v>94.88</c:v>
                </c:pt>
                <c:pt idx="243">
                  <c:v>94.44</c:v>
                </c:pt>
                <c:pt idx="244">
                  <c:v>94.88</c:v>
                </c:pt>
                <c:pt idx="245">
                  <c:v>94.44</c:v>
                </c:pt>
                <c:pt idx="246">
                  <c:v>94.88</c:v>
                </c:pt>
                <c:pt idx="247">
                  <c:v>94.44</c:v>
                </c:pt>
                <c:pt idx="248">
                  <c:v>94.88</c:v>
                </c:pt>
                <c:pt idx="249">
                  <c:v>94.44</c:v>
                </c:pt>
                <c:pt idx="250">
                  <c:v>94.88</c:v>
                </c:pt>
                <c:pt idx="251">
                  <c:v>94.44</c:v>
                </c:pt>
                <c:pt idx="252">
                  <c:v>94.88</c:v>
                </c:pt>
                <c:pt idx="253">
                  <c:v>94.44</c:v>
                </c:pt>
                <c:pt idx="254">
                  <c:v>94.88</c:v>
                </c:pt>
                <c:pt idx="255">
                  <c:v>94.44</c:v>
                </c:pt>
                <c:pt idx="256">
                  <c:v>94.88</c:v>
                </c:pt>
                <c:pt idx="257">
                  <c:v>94.44</c:v>
                </c:pt>
                <c:pt idx="258">
                  <c:v>94.88</c:v>
                </c:pt>
                <c:pt idx="259">
                  <c:v>94.44</c:v>
                </c:pt>
                <c:pt idx="260">
                  <c:v>94.88</c:v>
                </c:pt>
                <c:pt idx="261">
                  <c:v>94.44</c:v>
                </c:pt>
                <c:pt idx="262">
                  <c:v>94.88</c:v>
                </c:pt>
                <c:pt idx="263">
                  <c:v>94.44</c:v>
                </c:pt>
                <c:pt idx="264">
                  <c:v>94.88</c:v>
                </c:pt>
                <c:pt idx="265">
                  <c:v>94.44</c:v>
                </c:pt>
                <c:pt idx="266">
                  <c:v>94.88</c:v>
                </c:pt>
                <c:pt idx="267">
                  <c:v>94.44</c:v>
                </c:pt>
                <c:pt idx="268">
                  <c:v>94.88</c:v>
                </c:pt>
                <c:pt idx="269">
                  <c:v>94.44</c:v>
                </c:pt>
                <c:pt idx="270">
                  <c:v>94.88</c:v>
                </c:pt>
                <c:pt idx="271">
                  <c:v>94.44</c:v>
                </c:pt>
                <c:pt idx="272">
                  <c:v>94.88</c:v>
                </c:pt>
                <c:pt idx="273">
                  <c:v>94.44</c:v>
                </c:pt>
                <c:pt idx="274">
                  <c:v>94.88</c:v>
                </c:pt>
                <c:pt idx="275">
                  <c:v>94.44</c:v>
                </c:pt>
                <c:pt idx="276">
                  <c:v>94.88</c:v>
                </c:pt>
                <c:pt idx="277">
                  <c:v>94.44</c:v>
                </c:pt>
                <c:pt idx="278">
                  <c:v>94.88</c:v>
                </c:pt>
                <c:pt idx="279">
                  <c:v>94.44</c:v>
                </c:pt>
                <c:pt idx="280">
                  <c:v>94.88</c:v>
                </c:pt>
                <c:pt idx="281">
                  <c:v>94.44</c:v>
                </c:pt>
                <c:pt idx="282">
                  <c:v>94.88</c:v>
                </c:pt>
                <c:pt idx="283">
                  <c:v>94.44</c:v>
                </c:pt>
                <c:pt idx="284">
                  <c:v>94.88</c:v>
                </c:pt>
                <c:pt idx="285">
                  <c:v>94.44</c:v>
                </c:pt>
                <c:pt idx="286">
                  <c:v>94.88</c:v>
                </c:pt>
                <c:pt idx="287">
                  <c:v>94.44</c:v>
                </c:pt>
                <c:pt idx="288">
                  <c:v>94.88</c:v>
                </c:pt>
                <c:pt idx="289">
                  <c:v>94.44</c:v>
                </c:pt>
                <c:pt idx="290">
                  <c:v>94.88</c:v>
                </c:pt>
                <c:pt idx="291">
                  <c:v>94.44</c:v>
                </c:pt>
                <c:pt idx="292">
                  <c:v>94.88</c:v>
                </c:pt>
                <c:pt idx="293">
                  <c:v>94.44</c:v>
                </c:pt>
                <c:pt idx="294">
                  <c:v>94.88</c:v>
                </c:pt>
                <c:pt idx="295">
                  <c:v>94.44</c:v>
                </c:pt>
                <c:pt idx="296">
                  <c:v>94.88</c:v>
                </c:pt>
                <c:pt idx="297">
                  <c:v>94.44</c:v>
                </c:pt>
                <c:pt idx="298">
                  <c:v>94.88</c:v>
                </c:pt>
                <c:pt idx="299">
                  <c:v>94.44</c:v>
                </c:pt>
                <c:pt idx="300">
                  <c:v>94.88</c:v>
                </c:pt>
                <c:pt idx="301">
                  <c:v>94.44</c:v>
                </c:pt>
                <c:pt idx="302">
                  <c:v>94.88</c:v>
                </c:pt>
                <c:pt idx="303">
                  <c:v>94.44</c:v>
                </c:pt>
                <c:pt idx="304">
                  <c:v>94.88</c:v>
                </c:pt>
                <c:pt idx="305">
                  <c:v>94.44</c:v>
                </c:pt>
                <c:pt idx="306">
                  <c:v>94.88</c:v>
                </c:pt>
                <c:pt idx="307">
                  <c:v>94.44</c:v>
                </c:pt>
                <c:pt idx="308">
                  <c:v>94.88</c:v>
                </c:pt>
                <c:pt idx="309">
                  <c:v>94.44</c:v>
                </c:pt>
                <c:pt idx="310">
                  <c:v>94.88</c:v>
                </c:pt>
                <c:pt idx="311">
                  <c:v>94.44</c:v>
                </c:pt>
                <c:pt idx="312">
                  <c:v>94.88</c:v>
                </c:pt>
                <c:pt idx="313">
                  <c:v>94.44</c:v>
                </c:pt>
                <c:pt idx="314">
                  <c:v>94.88</c:v>
                </c:pt>
                <c:pt idx="315">
                  <c:v>94.44</c:v>
                </c:pt>
                <c:pt idx="316">
                  <c:v>94.88</c:v>
                </c:pt>
                <c:pt idx="317">
                  <c:v>94.44</c:v>
                </c:pt>
                <c:pt idx="318">
                  <c:v>94.88</c:v>
                </c:pt>
                <c:pt idx="319">
                  <c:v>94.44</c:v>
                </c:pt>
                <c:pt idx="320">
                  <c:v>94.88</c:v>
                </c:pt>
                <c:pt idx="321">
                  <c:v>94.44</c:v>
                </c:pt>
                <c:pt idx="322">
                  <c:v>94.88</c:v>
                </c:pt>
                <c:pt idx="323">
                  <c:v>94.44</c:v>
                </c:pt>
                <c:pt idx="324">
                  <c:v>94.88</c:v>
                </c:pt>
                <c:pt idx="325">
                  <c:v>94.44</c:v>
                </c:pt>
                <c:pt idx="326">
                  <c:v>94.88</c:v>
                </c:pt>
                <c:pt idx="327">
                  <c:v>94.44</c:v>
                </c:pt>
                <c:pt idx="328">
                  <c:v>94.88</c:v>
                </c:pt>
                <c:pt idx="329">
                  <c:v>94.44</c:v>
                </c:pt>
                <c:pt idx="330">
                  <c:v>94.88</c:v>
                </c:pt>
                <c:pt idx="331">
                  <c:v>94.44</c:v>
                </c:pt>
                <c:pt idx="332">
                  <c:v>94.88</c:v>
                </c:pt>
                <c:pt idx="333">
                  <c:v>94.44</c:v>
                </c:pt>
                <c:pt idx="334">
                  <c:v>94.88</c:v>
                </c:pt>
                <c:pt idx="335">
                  <c:v>94.44</c:v>
                </c:pt>
                <c:pt idx="336">
                  <c:v>94.88</c:v>
                </c:pt>
                <c:pt idx="337">
                  <c:v>94.44</c:v>
                </c:pt>
                <c:pt idx="338">
                  <c:v>94.88</c:v>
                </c:pt>
                <c:pt idx="339">
                  <c:v>94.44</c:v>
                </c:pt>
                <c:pt idx="340">
                  <c:v>94.88</c:v>
                </c:pt>
                <c:pt idx="341">
                  <c:v>94.44</c:v>
                </c:pt>
                <c:pt idx="342">
                  <c:v>94.88</c:v>
                </c:pt>
                <c:pt idx="343">
                  <c:v>94.44</c:v>
                </c:pt>
                <c:pt idx="344">
                  <c:v>94.88</c:v>
                </c:pt>
                <c:pt idx="345">
                  <c:v>94.44</c:v>
                </c:pt>
                <c:pt idx="346">
                  <c:v>94.88</c:v>
                </c:pt>
                <c:pt idx="347">
                  <c:v>94.44</c:v>
                </c:pt>
                <c:pt idx="348">
                  <c:v>94.88</c:v>
                </c:pt>
                <c:pt idx="349">
                  <c:v>94.44</c:v>
                </c:pt>
                <c:pt idx="350">
                  <c:v>94.88</c:v>
                </c:pt>
                <c:pt idx="351">
                  <c:v>94.44</c:v>
                </c:pt>
                <c:pt idx="352">
                  <c:v>94.88</c:v>
                </c:pt>
                <c:pt idx="353">
                  <c:v>94.44</c:v>
                </c:pt>
                <c:pt idx="354">
                  <c:v>94.88</c:v>
                </c:pt>
                <c:pt idx="355">
                  <c:v>94.44</c:v>
                </c:pt>
                <c:pt idx="356">
                  <c:v>94.88</c:v>
                </c:pt>
                <c:pt idx="357">
                  <c:v>94.44</c:v>
                </c:pt>
                <c:pt idx="358">
                  <c:v>94.88</c:v>
                </c:pt>
                <c:pt idx="359">
                  <c:v>94.44</c:v>
                </c:pt>
                <c:pt idx="360">
                  <c:v>94.88</c:v>
                </c:pt>
                <c:pt idx="361">
                  <c:v>94.44</c:v>
                </c:pt>
                <c:pt idx="362">
                  <c:v>94.88</c:v>
                </c:pt>
                <c:pt idx="363">
                  <c:v>94.44</c:v>
                </c:pt>
                <c:pt idx="364">
                  <c:v>94.88</c:v>
                </c:pt>
                <c:pt idx="365">
                  <c:v>94.44</c:v>
                </c:pt>
                <c:pt idx="366">
                  <c:v>94.88</c:v>
                </c:pt>
                <c:pt idx="367">
                  <c:v>94.44</c:v>
                </c:pt>
                <c:pt idx="368">
                  <c:v>94.88</c:v>
                </c:pt>
                <c:pt idx="369">
                  <c:v>94.44</c:v>
                </c:pt>
                <c:pt idx="370">
                  <c:v>94.88</c:v>
                </c:pt>
                <c:pt idx="371">
                  <c:v>94.44</c:v>
                </c:pt>
                <c:pt idx="372">
                  <c:v>94.88</c:v>
                </c:pt>
                <c:pt idx="373">
                  <c:v>94.44</c:v>
                </c:pt>
                <c:pt idx="374">
                  <c:v>94.88</c:v>
                </c:pt>
                <c:pt idx="375">
                  <c:v>94.44</c:v>
                </c:pt>
                <c:pt idx="376">
                  <c:v>94.88</c:v>
                </c:pt>
                <c:pt idx="377">
                  <c:v>94.44</c:v>
                </c:pt>
                <c:pt idx="378">
                  <c:v>94.88</c:v>
                </c:pt>
                <c:pt idx="379">
                  <c:v>94.44</c:v>
                </c:pt>
                <c:pt idx="380">
                  <c:v>94.88</c:v>
                </c:pt>
                <c:pt idx="381">
                  <c:v>94.44</c:v>
                </c:pt>
                <c:pt idx="382">
                  <c:v>94.88</c:v>
                </c:pt>
                <c:pt idx="383">
                  <c:v>94.44</c:v>
                </c:pt>
                <c:pt idx="384">
                  <c:v>94.88</c:v>
                </c:pt>
                <c:pt idx="385">
                  <c:v>94.44</c:v>
                </c:pt>
                <c:pt idx="386">
                  <c:v>94.88</c:v>
                </c:pt>
                <c:pt idx="387">
                  <c:v>94.44</c:v>
                </c:pt>
                <c:pt idx="388">
                  <c:v>94.88</c:v>
                </c:pt>
                <c:pt idx="389">
                  <c:v>94.44</c:v>
                </c:pt>
                <c:pt idx="390">
                  <c:v>94.88</c:v>
                </c:pt>
                <c:pt idx="391">
                  <c:v>94.44</c:v>
                </c:pt>
                <c:pt idx="392">
                  <c:v>94.88</c:v>
                </c:pt>
                <c:pt idx="393">
                  <c:v>94.44</c:v>
                </c:pt>
                <c:pt idx="394">
                  <c:v>94.88</c:v>
                </c:pt>
                <c:pt idx="395">
                  <c:v>94.44</c:v>
                </c:pt>
                <c:pt idx="396">
                  <c:v>94.88</c:v>
                </c:pt>
                <c:pt idx="397">
                  <c:v>94.44</c:v>
                </c:pt>
                <c:pt idx="398">
                  <c:v>94.88</c:v>
                </c:pt>
                <c:pt idx="399">
                  <c:v>94.44</c:v>
                </c:pt>
                <c:pt idx="400">
                  <c:v>94.88</c:v>
                </c:pt>
                <c:pt idx="401">
                  <c:v>94.44</c:v>
                </c:pt>
                <c:pt idx="402">
                  <c:v>94.88</c:v>
                </c:pt>
                <c:pt idx="403">
                  <c:v>94.44</c:v>
                </c:pt>
                <c:pt idx="404">
                  <c:v>94.88</c:v>
                </c:pt>
                <c:pt idx="405">
                  <c:v>94.44</c:v>
                </c:pt>
                <c:pt idx="406">
                  <c:v>94.88</c:v>
                </c:pt>
                <c:pt idx="407">
                  <c:v>94.44</c:v>
                </c:pt>
                <c:pt idx="408">
                  <c:v>94.88</c:v>
                </c:pt>
                <c:pt idx="409">
                  <c:v>94.44</c:v>
                </c:pt>
                <c:pt idx="410">
                  <c:v>94.88</c:v>
                </c:pt>
                <c:pt idx="411">
                  <c:v>94.44</c:v>
                </c:pt>
                <c:pt idx="412">
                  <c:v>94.88</c:v>
                </c:pt>
                <c:pt idx="413">
                  <c:v>94.44</c:v>
                </c:pt>
                <c:pt idx="414">
                  <c:v>94.88</c:v>
                </c:pt>
                <c:pt idx="415">
                  <c:v>94.44</c:v>
                </c:pt>
                <c:pt idx="416">
                  <c:v>94.88</c:v>
                </c:pt>
                <c:pt idx="417">
                  <c:v>94.44</c:v>
                </c:pt>
                <c:pt idx="418">
                  <c:v>94.88</c:v>
                </c:pt>
                <c:pt idx="419">
                  <c:v>94.44</c:v>
                </c:pt>
                <c:pt idx="420">
                  <c:v>94.88</c:v>
                </c:pt>
                <c:pt idx="421">
                  <c:v>94.44</c:v>
                </c:pt>
                <c:pt idx="422">
                  <c:v>94.88</c:v>
                </c:pt>
                <c:pt idx="423">
                  <c:v>94.44</c:v>
                </c:pt>
                <c:pt idx="424">
                  <c:v>94.88</c:v>
                </c:pt>
                <c:pt idx="425">
                  <c:v>94.44</c:v>
                </c:pt>
                <c:pt idx="426">
                  <c:v>94.88</c:v>
                </c:pt>
                <c:pt idx="427">
                  <c:v>94.44</c:v>
                </c:pt>
                <c:pt idx="428">
                  <c:v>94.88</c:v>
                </c:pt>
                <c:pt idx="429">
                  <c:v>94.44</c:v>
                </c:pt>
                <c:pt idx="430">
                  <c:v>94.88</c:v>
                </c:pt>
                <c:pt idx="431">
                  <c:v>94.44</c:v>
                </c:pt>
                <c:pt idx="432">
                  <c:v>94.88</c:v>
                </c:pt>
                <c:pt idx="433">
                  <c:v>94.44</c:v>
                </c:pt>
                <c:pt idx="434">
                  <c:v>94.88</c:v>
                </c:pt>
                <c:pt idx="435">
                  <c:v>94.44</c:v>
                </c:pt>
                <c:pt idx="436">
                  <c:v>94.88</c:v>
                </c:pt>
                <c:pt idx="437">
                  <c:v>94.44</c:v>
                </c:pt>
                <c:pt idx="438">
                  <c:v>94.88</c:v>
                </c:pt>
                <c:pt idx="439">
                  <c:v>94.44</c:v>
                </c:pt>
                <c:pt idx="440">
                  <c:v>94.88</c:v>
                </c:pt>
                <c:pt idx="441">
                  <c:v>94.44</c:v>
                </c:pt>
                <c:pt idx="442">
                  <c:v>94.88</c:v>
                </c:pt>
                <c:pt idx="443">
                  <c:v>94.44</c:v>
                </c:pt>
                <c:pt idx="444">
                  <c:v>94.88</c:v>
                </c:pt>
                <c:pt idx="445">
                  <c:v>94.44</c:v>
                </c:pt>
                <c:pt idx="446">
                  <c:v>94.88</c:v>
                </c:pt>
                <c:pt idx="447">
                  <c:v>94.44</c:v>
                </c:pt>
                <c:pt idx="448">
                  <c:v>94.88</c:v>
                </c:pt>
                <c:pt idx="449">
                  <c:v>94.44</c:v>
                </c:pt>
                <c:pt idx="450">
                  <c:v>94.88</c:v>
                </c:pt>
                <c:pt idx="451">
                  <c:v>94.44</c:v>
                </c:pt>
                <c:pt idx="452">
                  <c:v>94.88</c:v>
                </c:pt>
                <c:pt idx="453">
                  <c:v>94.44</c:v>
                </c:pt>
                <c:pt idx="454">
                  <c:v>94.88</c:v>
                </c:pt>
                <c:pt idx="455">
                  <c:v>94.44</c:v>
                </c:pt>
                <c:pt idx="456">
                  <c:v>94.88</c:v>
                </c:pt>
                <c:pt idx="457">
                  <c:v>94.44</c:v>
                </c:pt>
                <c:pt idx="458">
                  <c:v>94.88</c:v>
                </c:pt>
                <c:pt idx="459">
                  <c:v>94.44</c:v>
                </c:pt>
                <c:pt idx="460">
                  <c:v>94.88</c:v>
                </c:pt>
                <c:pt idx="461">
                  <c:v>94.44</c:v>
                </c:pt>
                <c:pt idx="462">
                  <c:v>94.88</c:v>
                </c:pt>
                <c:pt idx="463">
                  <c:v>94.44</c:v>
                </c:pt>
                <c:pt idx="464">
                  <c:v>94.88</c:v>
                </c:pt>
                <c:pt idx="465">
                  <c:v>94.44</c:v>
                </c:pt>
                <c:pt idx="466">
                  <c:v>94.88</c:v>
                </c:pt>
                <c:pt idx="467">
                  <c:v>94.44</c:v>
                </c:pt>
                <c:pt idx="468">
                  <c:v>94.88</c:v>
                </c:pt>
                <c:pt idx="469">
                  <c:v>94.44</c:v>
                </c:pt>
                <c:pt idx="470">
                  <c:v>94.88</c:v>
                </c:pt>
                <c:pt idx="471">
                  <c:v>94.44</c:v>
                </c:pt>
                <c:pt idx="472">
                  <c:v>94.88</c:v>
                </c:pt>
                <c:pt idx="473">
                  <c:v>94.44</c:v>
                </c:pt>
                <c:pt idx="474">
                  <c:v>94.88</c:v>
                </c:pt>
                <c:pt idx="475">
                  <c:v>94.44</c:v>
                </c:pt>
                <c:pt idx="476">
                  <c:v>94.88</c:v>
                </c:pt>
                <c:pt idx="477">
                  <c:v>94.44</c:v>
                </c:pt>
                <c:pt idx="478">
                  <c:v>94.88</c:v>
                </c:pt>
                <c:pt idx="479">
                  <c:v>94.44</c:v>
                </c:pt>
                <c:pt idx="480">
                  <c:v>94.88</c:v>
                </c:pt>
                <c:pt idx="481">
                  <c:v>94.44</c:v>
                </c:pt>
                <c:pt idx="482">
                  <c:v>94.88</c:v>
                </c:pt>
                <c:pt idx="483">
                  <c:v>94.44</c:v>
                </c:pt>
                <c:pt idx="484">
                  <c:v>94.88</c:v>
                </c:pt>
                <c:pt idx="485">
                  <c:v>94.44</c:v>
                </c:pt>
                <c:pt idx="486">
                  <c:v>94.88</c:v>
                </c:pt>
                <c:pt idx="487">
                  <c:v>94.44</c:v>
                </c:pt>
                <c:pt idx="488">
                  <c:v>94.88</c:v>
                </c:pt>
                <c:pt idx="489">
                  <c:v>94.44</c:v>
                </c:pt>
                <c:pt idx="490">
                  <c:v>94.88</c:v>
                </c:pt>
                <c:pt idx="491">
                  <c:v>94.44</c:v>
                </c:pt>
                <c:pt idx="492">
                  <c:v>94.88</c:v>
                </c:pt>
                <c:pt idx="493">
                  <c:v>94.44</c:v>
                </c:pt>
                <c:pt idx="494">
                  <c:v>94.88</c:v>
                </c:pt>
                <c:pt idx="495">
                  <c:v>94.44</c:v>
                </c:pt>
                <c:pt idx="496">
                  <c:v>94.88</c:v>
                </c:pt>
                <c:pt idx="497">
                  <c:v>94.44</c:v>
                </c:pt>
                <c:pt idx="498">
                  <c:v>94.88</c:v>
                </c:pt>
                <c:pt idx="499">
                  <c:v>94.44</c:v>
                </c:pt>
                <c:pt idx="500">
                  <c:v>94.88</c:v>
                </c:pt>
                <c:pt idx="501">
                  <c:v>94.44</c:v>
                </c:pt>
                <c:pt idx="502">
                  <c:v>94.88</c:v>
                </c:pt>
                <c:pt idx="503">
                  <c:v>94.44</c:v>
                </c:pt>
                <c:pt idx="504">
                  <c:v>94.88</c:v>
                </c:pt>
                <c:pt idx="505">
                  <c:v>94.44</c:v>
                </c:pt>
                <c:pt idx="506">
                  <c:v>94.88</c:v>
                </c:pt>
                <c:pt idx="507">
                  <c:v>94.44</c:v>
                </c:pt>
                <c:pt idx="508">
                  <c:v>94.88</c:v>
                </c:pt>
                <c:pt idx="509">
                  <c:v>94.44</c:v>
                </c:pt>
                <c:pt idx="510">
                  <c:v>94.88</c:v>
                </c:pt>
                <c:pt idx="511">
                  <c:v>94.44</c:v>
                </c:pt>
                <c:pt idx="512">
                  <c:v>94.88</c:v>
                </c:pt>
                <c:pt idx="513">
                  <c:v>94.44</c:v>
                </c:pt>
                <c:pt idx="514">
                  <c:v>94.88</c:v>
                </c:pt>
                <c:pt idx="515">
                  <c:v>94.44</c:v>
                </c:pt>
                <c:pt idx="516">
                  <c:v>94.88</c:v>
                </c:pt>
                <c:pt idx="517">
                  <c:v>94.44</c:v>
                </c:pt>
                <c:pt idx="518">
                  <c:v>94.88</c:v>
                </c:pt>
                <c:pt idx="519">
                  <c:v>94.44</c:v>
                </c:pt>
                <c:pt idx="520">
                  <c:v>94.88</c:v>
                </c:pt>
                <c:pt idx="521">
                  <c:v>94.44</c:v>
                </c:pt>
                <c:pt idx="522">
                  <c:v>94.88</c:v>
                </c:pt>
                <c:pt idx="523">
                  <c:v>94.44</c:v>
                </c:pt>
                <c:pt idx="524">
                  <c:v>94.88</c:v>
                </c:pt>
                <c:pt idx="525">
                  <c:v>94.44</c:v>
                </c:pt>
                <c:pt idx="526">
                  <c:v>94.88</c:v>
                </c:pt>
                <c:pt idx="527">
                  <c:v>94.44</c:v>
                </c:pt>
                <c:pt idx="528">
                  <c:v>94.88</c:v>
                </c:pt>
                <c:pt idx="529">
                  <c:v>94.44</c:v>
                </c:pt>
                <c:pt idx="530">
                  <c:v>94.88</c:v>
                </c:pt>
                <c:pt idx="531">
                  <c:v>94.44</c:v>
                </c:pt>
                <c:pt idx="532">
                  <c:v>94.88</c:v>
                </c:pt>
                <c:pt idx="533">
                  <c:v>94.44</c:v>
                </c:pt>
                <c:pt idx="534">
                  <c:v>94.88</c:v>
                </c:pt>
                <c:pt idx="535">
                  <c:v>94.44</c:v>
                </c:pt>
                <c:pt idx="536">
                  <c:v>94.88</c:v>
                </c:pt>
                <c:pt idx="537">
                  <c:v>94.44</c:v>
                </c:pt>
                <c:pt idx="538">
                  <c:v>94.88</c:v>
                </c:pt>
                <c:pt idx="539">
                  <c:v>94.44</c:v>
                </c:pt>
                <c:pt idx="540">
                  <c:v>94.88</c:v>
                </c:pt>
                <c:pt idx="541">
                  <c:v>94.44</c:v>
                </c:pt>
                <c:pt idx="542">
                  <c:v>94.88</c:v>
                </c:pt>
                <c:pt idx="543">
                  <c:v>94.44</c:v>
                </c:pt>
                <c:pt idx="544">
                  <c:v>94.88</c:v>
                </c:pt>
                <c:pt idx="545">
                  <c:v>94.44</c:v>
                </c:pt>
                <c:pt idx="546">
                  <c:v>94.88</c:v>
                </c:pt>
                <c:pt idx="547">
                  <c:v>94.44</c:v>
                </c:pt>
                <c:pt idx="548">
                  <c:v>94.88</c:v>
                </c:pt>
                <c:pt idx="549">
                  <c:v>94.44</c:v>
                </c:pt>
                <c:pt idx="550">
                  <c:v>94.88</c:v>
                </c:pt>
                <c:pt idx="551">
                  <c:v>94.44</c:v>
                </c:pt>
                <c:pt idx="552">
                  <c:v>94.88</c:v>
                </c:pt>
                <c:pt idx="553">
                  <c:v>94.44</c:v>
                </c:pt>
                <c:pt idx="554">
                  <c:v>94.88</c:v>
                </c:pt>
                <c:pt idx="555">
                  <c:v>94.44</c:v>
                </c:pt>
                <c:pt idx="556">
                  <c:v>94.88</c:v>
                </c:pt>
                <c:pt idx="557">
                  <c:v>94.44</c:v>
                </c:pt>
                <c:pt idx="558">
                  <c:v>94.88</c:v>
                </c:pt>
                <c:pt idx="559">
                  <c:v>94.44</c:v>
                </c:pt>
                <c:pt idx="560">
                  <c:v>94.88</c:v>
                </c:pt>
                <c:pt idx="561">
                  <c:v>94.44</c:v>
                </c:pt>
                <c:pt idx="562">
                  <c:v>94.88</c:v>
                </c:pt>
                <c:pt idx="563">
                  <c:v>94.44</c:v>
                </c:pt>
                <c:pt idx="564">
                  <c:v>94.88</c:v>
                </c:pt>
                <c:pt idx="565">
                  <c:v>94.44</c:v>
                </c:pt>
                <c:pt idx="566">
                  <c:v>94.88</c:v>
                </c:pt>
                <c:pt idx="567">
                  <c:v>94.44</c:v>
                </c:pt>
                <c:pt idx="568">
                  <c:v>94.88</c:v>
                </c:pt>
                <c:pt idx="569">
                  <c:v>94.44</c:v>
                </c:pt>
                <c:pt idx="570">
                  <c:v>94.88</c:v>
                </c:pt>
                <c:pt idx="571">
                  <c:v>94.44</c:v>
                </c:pt>
                <c:pt idx="572">
                  <c:v>94.88</c:v>
                </c:pt>
                <c:pt idx="573">
                  <c:v>94.44</c:v>
                </c:pt>
                <c:pt idx="574">
                  <c:v>94.88</c:v>
                </c:pt>
                <c:pt idx="575">
                  <c:v>94.44</c:v>
                </c:pt>
                <c:pt idx="576">
                  <c:v>94.88</c:v>
                </c:pt>
                <c:pt idx="577">
                  <c:v>94.44</c:v>
                </c:pt>
                <c:pt idx="578">
                  <c:v>94.88</c:v>
                </c:pt>
                <c:pt idx="579">
                  <c:v>94.44</c:v>
                </c:pt>
                <c:pt idx="580">
                  <c:v>94.88</c:v>
                </c:pt>
                <c:pt idx="581">
                  <c:v>94.44</c:v>
                </c:pt>
                <c:pt idx="582">
                  <c:v>94.88</c:v>
                </c:pt>
                <c:pt idx="583">
                  <c:v>94.44</c:v>
                </c:pt>
                <c:pt idx="584">
                  <c:v>94.88</c:v>
                </c:pt>
                <c:pt idx="585">
                  <c:v>94.44</c:v>
                </c:pt>
                <c:pt idx="586">
                  <c:v>94.88</c:v>
                </c:pt>
                <c:pt idx="587">
                  <c:v>94.44</c:v>
                </c:pt>
                <c:pt idx="588">
                  <c:v>94.88</c:v>
                </c:pt>
                <c:pt idx="589">
                  <c:v>94.44</c:v>
                </c:pt>
                <c:pt idx="590">
                  <c:v>94.88</c:v>
                </c:pt>
                <c:pt idx="591">
                  <c:v>94.44</c:v>
                </c:pt>
                <c:pt idx="592">
                  <c:v>94.88</c:v>
                </c:pt>
                <c:pt idx="593">
                  <c:v>94.44</c:v>
                </c:pt>
                <c:pt idx="594">
                  <c:v>94.88</c:v>
                </c:pt>
                <c:pt idx="595">
                  <c:v>94.44</c:v>
                </c:pt>
                <c:pt idx="596">
                  <c:v>94.88</c:v>
                </c:pt>
                <c:pt idx="597">
                  <c:v>94.44</c:v>
                </c:pt>
                <c:pt idx="598">
                  <c:v>94.88</c:v>
                </c:pt>
                <c:pt idx="599">
                  <c:v>94.44</c:v>
                </c:pt>
                <c:pt idx="600">
                  <c:v>94.88</c:v>
                </c:pt>
                <c:pt idx="601">
                  <c:v>94.44</c:v>
                </c:pt>
                <c:pt idx="602">
                  <c:v>94.88</c:v>
                </c:pt>
                <c:pt idx="603">
                  <c:v>94.44</c:v>
                </c:pt>
                <c:pt idx="604">
                  <c:v>94.88</c:v>
                </c:pt>
                <c:pt idx="605">
                  <c:v>94.44</c:v>
                </c:pt>
                <c:pt idx="606">
                  <c:v>94.88</c:v>
                </c:pt>
                <c:pt idx="607">
                  <c:v>94.44</c:v>
                </c:pt>
                <c:pt idx="608">
                  <c:v>94.88</c:v>
                </c:pt>
                <c:pt idx="609">
                  <c:v>94.44</c:v>
                </c:pt>
                <c:pt idx="610">
                  <c:v>94.88</c:v>
                </c:pt>
                <c:pt idx="611">
                  <c:v>94.44</c:v>
                </c:pt>
                <c:pt idx="612">
                  <c:v>94.88</c:v>
                </c:pt>
                <c:pt idx="613">
                  <c:v>94.44</c:v>
                </c:pt>
                <c:pt idx="614">
                  <c:v>94.88</c:v>
                </c:pt>
                <c:pt idx="615">
                  <c:v>94.44</c:v>
                </c:pt>
                <c:pt idx="616">
                  <c:v>94.88</c:v>
                </c:pt>
                <c:pt idx="617">
                  <c:v>94.44</c:v>
                </c:pt>
                <c:pt idx="618">
                  <c:v>94.88</c:v>
                </c:pt>
                <c:pt idx="619">
                  <c:v>94.44</c:v>
                </c:pt>
                <c:pt idx="620">
                  <c:v>94.88</c:v>
                </c:pt>
                <c:pt idx="621">
                  <c:v>94.44</c:v>
                </c:pt>
                <c:pt idx="622">
                  <c:v>94.88</c:v>
                </c:pt>
                <c:pt idx="623">
                  <c:v>94.44</c:v>
                </c:pt>
                <c:pt idx="624">
                  <c:v>94.88</c:v>
                </c:pt>
                <c:pt idx="625">
                  <c:v>94.44</c:v>
                </c:pt>
                <c:pt idx="626">
                  <c:v>94.88</c:v>
                </c:pt>
                <c:pt idx="627">
                  <c:v>94.44</c:v>
                </c:pt>
                <c:pt idx="628">
                  <c:v>94.88</c:v>
                </c:pt>
                <c:pt idx="629">
                  <c:v>94.44</c:v>
                </c:pt>
                <c:pt idx="630">
                  <c:v>94.88</c:v>
                </c:pt>
                <c:pt idx="631">
                  <c:v>94.44</c:v>
                </c:pt>
                <c:pt idx="632">
                  <c:v>94.88</c:v>
                </c:pt>
                <c:pt idx="633">
                  <c:v>94.44</c:v>
                </c:pt>
                <c:pt idx="634">
                  <c:v>94.88</c:v>
                </c:pt>
                <c:pt idx="635">
                  <c:v>94.44</c:v>
                </c:pt>
                <c:pt idx="636">
                  <c:v>94.88</c:v>
                </c:pt>
                <c:pt idx="637">
                  <c:v>94.44</c:v>
                </c:pt>
                <c:pt idx="638">
                  <c:v>94.88</c:v>
                </c:pt>
                <c:pt idx="639">
                  <c:v>94.44</c:v>
                </c:pt>
                <c:pt idx="640">
                  <c:v>94.88</c:v>
                </c:pt>
                <c:pt idx="641">
                  <c:v>94.44</c:v>
                </c:pt>
                <c:pt idx="642">
                  <c:v>94.88</c:v>
                </c:pt>
                <c:pt idx="643">
                  <c:v>94.44</c:v>
                </c:pt>
                <c:pt idx="644">
                  <c:v>94.88</c:v>
                </c:pt>
                <c:pt idx="645">
                  <c:v>94.44</c:v>
                </c:pt>
                <c:pt idx="646">
                  <c:v>94.88</c:v>
                </c:pt>
                <c:pt idx="647">
                  <c:v>94.44</c:v>
                </c:pt>
                <c:pt idx="648">
                  <c:v>94.88</c:v>
                </c:pt>
                <c:pt idx="649">
                  <c:v>94.44</c:v>
                </c:pt>
                <c:pt idx="650">
                  <c:v>94.88</c:v>
                </c:pt>
                <c:pt idx="651">
                  <c:v>94.44</c:v>
                </c:pt>
                <c:pt idx="652">
                  <c:v>94.88</c:v>
                </c:pt>
                <c:pt idx="653">
                  <c:v>94.44</c:v>
                </c:pt>
                <c:pt idx="654">
                  <c:v>94.88</c:v>
                </c:pt>
                <c:pt idx="655">
                  <c:v>94.44</c:v>
                </c:pt>
                <c:pt idx="656">
                  <c:v>94.88</c:v>
                </c:pt>
                <c:pt idx="657">
                  <c:v>94.44</c:v>
                </c:pt>
                <c:pt idx="658">
                  <c:v>94.88</c:v>
                </c:pt>
                <c:pt idx="659">
                  <c:v>94.44</c:v>
                </c:pt>
                <c:pt idx="660">
                  <c:v>94.88</c:v>
                </c:pt>
                <c:pt idx="661">
                  <c:v>94.44</c:v>
                </c:pt>
                <c:pt idx="662">
                  <c:v>94.88</c:v>
                </c:pt>
                <c:pt idx="663">
                  <c:v>94.44</c:v>
                </c:pt>
                <c:pt idx="664">
                  <c:v>94.88</c:v>
                </c:pt>
                <c:pt idx="665">
                  <c:v>94.44</c:v>
                </c:pt>
                <c:pt idx="666">
                  <c:v>94.88</c:v>
                </c:pt>
                <c:pt idx="667">
                  <c:v>94.44</c:v>
                </c:pt>
                <c:pt idx="668">
                  <c:v>94.88</c:v>
                </c:pt>
                <c:pt idx="669">
                  <c:v>94.44</c:v>
                </c:pt>
                <c:pt idx="670">
                  <c:v>94.88</c:v>
                </c:pt>
                <c:pt idx="671">
                  <c:v>94.44</c:v>
                </c:pt>
                <c:pt idx="672">
                  <c:v>94.88</c:v>
                </c:pt>
                <c:pt idx="673">
                  <c:v>94.44</c:v>
                </c:pt>
                <c:pt idx="674">
                  <c:v>94.88</c:v>
                </c:pt>
                <c:pt idx="675">
                  <c:v>94.44</c:v>
                </c:pt>
                <c:pt idx="676">
                  <c:v>94.88</c:v>
                </c:pt>
                <c:pt idx="677">
                  <c:v>94.44</c:v>
                </c:pt>
                <c:pt idx="678">
                  <c:v>94.88</c:v>
                </c:pt>
                <c:pt idx="679">
                  <c:v>94.44</c:v>
                </c:pt>
                <c:pt idx="680">
                  <c:v>94.88</c:v>
                </c:pt>
                <c:pt idx="681">
                  <c:v>94.44</c:v>
                </c:pt>
                <c:pt idx="682">
                  <c:v>94.88</c:v>
                </c:pt>
                <c:pt idx="683">
                  <c:v>94.44</c:v>
                </c:pt>
                <c:pt idx="684">
                  <c:v>94.88</c:v>
                </c:pt>
                <c:pt idx="685">
                  <c:v>94.44</c:v>
                </c:pt>
                <c:pt idx="686">
                  <c:v>94.88</c:v>
                </c:pt>
                <c:pt idx="687">
                  <c:v>94.44</c:v>
                </c:pt>
                <c:pt idx="688">
                  <c:v>94.88</c:v>
                </c:pt>
                <c:pt idx="689">
                  <c:v>94.44</c:v>
                </c:pt>
                <c:pt idx="690">
                  <c:v>94.88</c:v>
                </c:pt>
                <c:pt idx="691">
                  <c:v>94.44</c:v>
                </c:pt>
                <c:pt idx="692">
                  <c:v>94.88</c:v>
                </c:pt>
                <c:pt idx="693">
                  <c:v>94.44</c:v>
                </c:pt>
                <c:pt idx="694">
                  <c:v>94.88</c:v>
                </c:pt>
                <c:pt idx="695">
                  <c:v>94.44</c:v>
                </c:pt>
                <c:pt idx="696">
                  <c:v>94.88</c:v>
                </c:pt>
                <c:pt idx="697">
                  <c:v>94.44</c:v>
                </c:pt>
                <c:pt idx="698">
                  <c:v>94.88</c:v>
                </c:pt>
                <c:pt idx="699">
                  <c:v>94.44</c:v>
                </c:pt>
              </c:numCache>
            </c:numRef>
          </c:yVal>
          <c:smooth val="0"/>
          <c:extLst>
            <c:ext xmlns:c16="http://schemas.microsoft.com/office/drawing/2014/chart" uri="{C3380CC4-5D6E-409C-BE32-E72D297353CC}">
              <c16:uniqueId val="{00000003-BA3B-4C19-B71B-96A1A04B75B9}"/>
            </c:ext>
          </c:extLst>
        </c:ser>
        <c:ser>
          <c:idx val="3"/>
          <c:order val="3"/>
          <c:tx>
            <c:v/>
          </c:tx>
          <c:spPr>
            <a:ln w="6350">
              <a:solidFill>
                <a:srgbClr val="000000"/>
              </a:solidFill>
              <a:prstDash val="solid"/>
            </a:ln>
            <a:effectLst/>
          </c:spPr>
          <c:marker>
            <c:symbol val="none"/>
          </c:marker>
          <c:xVal>
            <c:numLit>
              <c:formatCode>General</c:formatCode>
              <c:ptCount val="23"/>
              <c:pt idx="0">
                <c:v>0.9</c:v>
              </c:pt>
              <c:pt idx="1">
                <c:v>1.1000000000000001</c:v>
              </c:pt>
              <c:pt idx="2">
                <c:v>1</c:v>
              </c:pt>
              <c:pt idx="3">
                <c:v>1</c:v>
              </c:pt>
              <c:pt idx="4">
                <c:v>0.75</c:v>
              </c:pt>
              <c:pt idx="5">
                <c:v>1.25</c:v>
              </c:pt>
              <c:pt idx="6">
                <c:v>1.25</c:v>
              </c:pt>
              <c:pt idx="7">
                <c:v>1.25</c:v>
              </c:pt>
              <c:pt idx="8">
                <c:v>1.25</c:v>
              </c:pt>
              <c:pt idx="9">
                <c:v>1.25</c:v>
              </c:pt>
              <c:pt idx="10">
                <c:v>1</c:v>
              </c:pt>
              <c:pt idx="11">
                <c:v>1</c:v>
              </c:pt>
              <c:pt idx="12">
                <c:v>1.1000000000000001</c:v>
              </c:pt>
              <c:pt idx="13">
                <c:v>0.9</c:v>
              </c:pt>
              <c:pt idx="14">
                <c:v>1</c:v>
              </c:pt>
              <c:pt idx="15">
                <c:v>1</c:v>
              </c:pt>
              <c:pt idx="16">
                <c:v>0.75</c:v>
              </c:pt>
              <c:pt idx="17">
                <c:v>0.75</c:v>
              </c:pt>
              <c:pt idx="18">
                <c:v>0.75</c:v>
              </c:pt>
              <c:pt idx="19">
                <c:v>1.25</c:v>
              </c:pt>
              <c:pt idx="20">
                <c:v>0.75</c:v>
              </c:pt>
              <c:pt idx="21">
                <c:v>0.75</c:v>
              </c:pt>
              <c:pt idx="22">
                <c:v>0.75</c:v>
              </c:pt>
            </c:numLit>
          </c:xVal>
          <c:yVal>
            <c:numLit>
              <c:formatCode>General</c:formatCode>
              <c:ptCount val="23"/>
              <c:pt idx="0">
                <c:v>95.41</c:v>
              </c:pt>
              <c:pt idx="1">
                <c:v>95.41</c:v>
              </c:pt>
              <c:pt idx="2">
                <c:v>95.41</c:v>
              </c:pt>
              <c:pt idx="3">
                <c:v>94.88</c:v>
              </c:pt>
              <c:pt idx="4">
                <c:v>94.88</c:v>
              </c:pt>
              <c:pt idx="5">
                <c:v>94.88</c:v>
              </c:pt>
              <c:pt idx="6">
                <c:v>94.88</c:v>
              </c:pt>
              <c:pt idx="7">
                <c:v>94.63</c:v>
              </c:pt>
              <c:pt idx="8">
                <c:v>94.44</c:v>
              </c:pt>
              <c:pt idx="9">
                <c:v>94.44</c:v>
              </c:pt>
              <c:pt idx="10">
                <c:v>94.44</c:v>
              </c:pt>
              <c:pt idx="11">
                <c:v>94.25</c:v>
              </c:pt>
              <c:pt idx="12">
                <c:v>94.25</c:v>
              </c:pt>
              <c:pt idx="13">
                <c:v>94.25</c:v>
              </c:pt>
              <c:pt idx="14">
                <c:v>94.25</c:v>
              </c:pt>
              <c:pt idx="15">
                <c:v>94.44</c:v>
              </c:pt>
              <c:pt idx="16">
                <c:v>94.44</c:v>
              </c:pt>
              <c:pt idx="17">
                <c:v>94.44</c:v>
              </c:pt>
              <c:pt idx="18">
                <c:v>94.63</c:v>
              </c:pt>
              <c:pt idx="19">
                <c:v>94.63</c:v>
              </c:pt>
              <c:pt idx="20">
                <c:v>94.63</c:v>
              </c:pt>
              <c:pt idx="21">
                <c:v>94.88</c:v>
              </c:pt>
              <c:pt idx="22">
                <c:v>94.88</c:v>
              </c:pt>
            </c:numLit>
          </c:yVal>
          <c:smooth val="0"/>
          <c:extLst>
            <c:ext xmlns:c16="http://schemas.microsoft.com/office/drawing/2014/chart" uri="{C3380CC4-5D6E-409C-BE32-E72D297353CC}">
              <c16:uniqueId val="{00000004-BA3B-4C19-B71B-96A1A04B75B9}"/>
            </c:ext>
          </c:extLst>
        </c:ser>
        <c:ser>
          <c:idx val="4"/>
          <c:order val="4"/>
          <c:tx>
            <c:v/>
          </c:tx>
          <c:spPr>
            <a:ln w="6350">
              <a:solidFill>
                <a:srgbClr val="A7DA74"/>
              </a:solidFill>
              <a:prstDash val="solid"/>
            </a:ln>
            <a:effectLst/>
          </c:spPr>
          <c:marker>
            <c:symbol val="none"/>
          </c:marker>
          <c:xVal>
            <c:numRef>
              <c:f>'Ind v. Dist Box'!xdata2</c:f>
              <c:numCache>
                <c:formatCode>General</c:formatCode>
                <c:ptCount val="700"/>
                <c:pt idx="0">
                  <c:v>2.25</c:v>
                </c:pt>
                <c:pt idx="1">
                  <c:v>2.2492846924177394</c:v>
                </c:pt>
                <c:pt idx="2">
                  <c:v>2.2485693848354793</c:v>
                </c:pt>
                <c:pt idx="3">
                  <c:v>2.2478540772532187</c:v>
                </c:pt>
                <c:pt idx="4">
                  <c:v>2.2471387696709586</c:v>
                </c:pt>
                <c:pt idx="5">
                  <c:v>2.246423462088698</c:v>
                </c:pt>
                <c:pt idx="6">
                  <c:v>2.2457081545064375</c:v>
                </c:pt>
                <c:pt idx="7">
                  <c:v>2.2449928469241773</c:v>
                </c:pt>
                <c:pt idx="8">
                  <c:v>2.2442775393419168</c:v>
                </c:pt>
                <c:pt idx="9">
                  <c:v>2.2435622317596562</c:v>
                </c:pt>
                <c:pt idx="10">
                  <c:v>2.2428469241773961</c:v>
                </c:pt>
                <c:pt idx="11">
                  <c:v>2.2421316165951355</c:v>
                </c:pt>
                <c:pt idx="12">
                  <c:v>2.2414163090128754</c:v>
                </c:pt>
                <c:pt idx="13">
                  <c:v>2.2407010014306148</c:v>
                </c:pt>
                <c:pt idx="14">
                  <c:v>2.2399856938483542</c:v>
                </c:pt>
                <c:pt idx="15">
                  <c:v>2.2392703862660941</c:v>
                </c:pt>
                <c:pt idx="16">
                  <c:v>2.2385550786838335</c:v>
                </c:pt>
                <c:pt idx="17">
                  <c:v>2.2378397711015734</c:v>
                </c:pt>
                <c:pt idx="18">
                  <c:v>2.2371244635193128</c:v>
                </c:pt>
                <c:pt idx="19">
                  <c:v>2.2364091559370523</c:v>
                </c:pt>
                <c:pt idx="20">
                  <c:v>2.2356938483547921</c:v>
                </c:pt>
                <c:pt idx="21">
                  <c:v>2.2349785407725316</c:v>
                </c:pt>
                <c:pt idx="22">
                  <c:v>2.234263233190271</c:v>
                </c:pt>
                <c:pt idx="23">
                  <c:v>2.2335479256080109</c:v>
                </c:pt>
                <c:pt idx="24">
                  <c:v>2.2328326180257503</c:v>
                </c:pt>
                <c:pt idx="25">
                  <c:v>2.2321173104434902</c:v>
                </c:pt>
                <c:pt idx="26">
                  <c:v>2.2314020028612296</c:v>
                </c:pt>
                <c:pt idx="27">
                  <c:v>2.230686695278969</c:v>
                </c:pt>
                <c:pt idx="28">
                  <c:v>2.2299713876967089</c:v>
                </c:pt>
                <c:pt idx="29">
                  <c:v>2.2292560801144483</c:v>
                </c:pt>
                <c:pt idx="30">
                  <c:v>2.2285407725321882</c:v>
                </c:pt>
                <c:pt idx="31">
                  <c:v>2.2278254649499276</c:v>
                </c:pt>
                <c:pt idx="32">
                  <c:v>2.227110157367667</c:v>
                </c:pt>
                <c:pt idx="33">
                  <c:v>2.2263948497854069</c:v>
                </c:pt>
                <c:pt idx="34">
                  <c:v>2.2256795422031463</c:v>
                </c:pt>
                <c:pt idx="35">
                  <c:v>2.2249642346208862</c:v>
                </c:pt>
                <c:pt idx="36">
                  <c:v>2.2242489270386256</c:v>
                </c:pt>
                <c:pt idx="37">
                  <c:v>2.2235336194563651</c:v>
                </c:pt>
                <c:pt idx="38">
                  <c:v>2.2228183118741049</c:v>
                </c:pt>
                <c:pt idx="39">
                  <c:v>2.2221030042918444</c:v>
                </c:pt>
                <c:pt idx="40">
                  <c:v>2.2213876967095838</c:v>
                </c:pt>
                <c:pt idx="41">
                  <c:v>2.2206723891273237</c:v>
                </c:pt>
                <c:pt idx="42">
                  <c:v>2.2199570815450631</c:v>
                </c:pt>
                <c:pt idx="43">
                  <c:v>2.219241773962803</c:v>
                </c:pt>
                <c:pt idx="44">
                  <c:v>2.2185264663805424</c:v>
                </c:pt>
                <c:pt idx="45">
                  <c:v>2.2178111587982818</c:v>
                </c:pt>
                <c:pt idx="46">
                  <c:v>2.2170958512160217</c:v>
                </c:pt>
                <c:pt idx="47">
                  <c:v>2.2163805436337611</c:v>
                </c:pt>
                <c:pt idx="48">
                  <c:v>2.215665236051501</c:v>
                </c:pt>
                <c:pt idx="49">
                  <c:v>2.2149499284692404</c:v>
                </c:pt>
                <c:pt idx="50">
                  <c:v>2.2142346208869799</c:v>
                </c:pt>
                <c:pt idx="51">
                  <c:v>2.2135193133047197</c:v>
                </c:pt>
                <c:pt idx="52">
                  <c:v>2.2128040057224592</c:v>
                </c:pt>
                <c:pt idx="53">
                  <c:v>2.2120886981401986</c:v>
                </c:pt>
                <c:pt idx="54">
                  <c:v>2.2113733905579385</c:v>
                </c:pt>
                <c:pt idx="55">
                  <c:v>2.2106580829756779</c:v>
                </c:pt>
                <c:pt idx="56">
                  <c:v>2.2099427753934178</c:v>
                </c:pt>
                <c:pt idx="57">
                  <c:v>2.2092274678111572</c:v>
                </c:pt>
                <c:pt idx="58">
                  <c:v>2.2085121602288966</c:v>
                </c:pt>
                <c:pt idx="59">
                  <c:v>2.2077968526466365</c:v>
                </c:pt>
                <c:pt idx="60">
                  <c:v>2.2070815450643759</c:v>
                </c:pt>
                <c:pt idx="61">
                  <c:v>2.2063662374821158</c:v>
                </c:pt>
                <c:pt idx="62">
                  <c:v>2.2056509298998552</c:v>
                </c:pt>
                <c:pt idx="63">
                  <c:v>2.2049356223175947</c:v>
                </c:pt>
                <c:pt idx="64">
                  <c:v>2.2042203147353345</c:v>
                </c:pt>
                <c:pt idx="65">
                  <c:v>2.203505007153074</c:v>
                </c:pt>
                <c:pt idx="66">
                  <c:v>2.2027896995708134</c:v>
                </c:pt>
                <c:pt idx="67">
                  <c:v>2.2020743919885533</c:v>
                </c:pt>
                <c:pt idx="68">
                  <c:v>2.2013590844062927</c:v>
                </c:pt>
                <c:pt idx="69">
                  <c:v>2.2006437768240326</c:v>
                </c:pt>
                <c:pt idx="70">
                  <c:v>2.199928469241772</c:v>
                </c:pt>
                <c:pt idx="71">
                  <c:v>2.1992131616595114</c:v>
                </c:pt>
                <c:pt idx="72">
                  <c:v>2.1984978540772513</c:v>
                </c:pt>
                <c:pt idx="73">
                  <c:v>2.1977825464949907</c:v>
                </c:pt>
                <c:pt idx="74">
                  <c:v>2.1970672389127306</c:v>
                </c:pt>
                <c:pt idx="75">
                  <c:v>2.19635193133047</c:v>
                </c:pt>
                <c:pt idx="76">
                  <c:v>2.1956366237482094</c:v>
                </c:pt>
                <c:pt idx="77">
                  <c:v>2.1949213161659493</c:v>
                </c:pt>
                <c:pt idx="78">
                  <c:v>2.1942060085836887</c:v>
                </c:pt>
                <c:pt idx="79">
                  <c:v>2.1934907010014282</c:v>
                </c:pt>
                <c:pt idx="80">
                  <c:v>2.1927753934191681</c:v>
                </c:pt>
                <c:pt idx="81">
                  <c:v>2.1920600858369075</c:v>
                </c:pt>
                <c:pt idx="82">
                  <c:v>2.1913447782546474</c:v>
                </c:pt>
                <c:pt idx="83">
                  <c:v>2.1906294706723868</c:v>
                </c:pt>
                <c:pt idx="84">
                  <c:v>2.1899141630901262</c:v>
                </c:pt>
                <c:pt idx="85">
                  <c:v>2.1891988555078661</c:v>
                </c:pt>
                <c:pt idx="86">
                  <c:v>2.1884835479256055</c:v>
                </c:pt>
                <c:pt idx="87">
                  <c:v>2.1877682403433454</c:v>
                </c:pt>
                <c:pt idx="88">
                  <c:v>2.1870529327610848</c:v>
                </c:pt>
                <c:pt idx="89">
                  <c:v>2.1863376251788242</c:v>
                </c:pt>
                <c:pt idx="90">
                  <c:v>2.1856223175965641</c:v>
                </c:pt>
                <c:pt idx="91">
                  <c:v>2.1849070100143035</c:v>
                </c:pt>
                <c:pt idx="92">
                  <c:v>2.1841917024320434</c:v>
                </c:pt>
                <c:pt idx="93">
                  <c:v>2.1834763948497828</c:v>
                </c:pt>
                <c:pt idx="94">
                  <c:v>2.1827610872675223</c:v>
                </c:pt>
                <c:pt idx="95">
                  <c:v>2.1820457796852621</c:v>
                </c:pt>
                <c:pt idx="96">
                  <c:v>2.1813304721030016</c:v>
                </c:pt>
                <c:pt idx="97">
                  <c:v>2.180615164520741</c:v>
                </c:pt>
                <c:pt idx="98">
                  <c:v>2.1798998569384809</c:v>
                </c:pt>
                <c:pt idx="99">
                  <c:v>2.1791845493562203</c:v>
                </c:pt>
                <c:pt idx="100">
                  <c:v>2.1784692417739602</c:v>
                </c:pt>
                <c:pt idx="101">
                  <c:v>2.1777539341916996</c:v>
                </c:pt>
                <c:pt idx="102">
                  <c:v>2.177038626609439</c:v>
                </c:pt>
                <c:pt idx="103">
                  <c:v>2.1763233190271789</c:v>
                </c:pt>
                <c:pt idx="104">
                  <c:v>2.1756080114449183</c:v>
                </c:pt>
                <c:pt idx="105">
                  <c:v>2.1748927038626582</c:v>
                </c:pt>
                <c:pt idx="106">
                  <c:v>2.1741773962803976</c:v>
                </c:pt>
                <c:pt idx="107">
                  <c:v>2.1734620886981371</c:v>
                </c:pt>
                <c:pt idx="108">
                  <c:v>2.1727467811158769</c:v>
                </c:pt>
                <c:pt idx="109">
                  <c:v>2.1720314735336164</c:v>
                </c:pt>
                <c:pt idx="110">
                  <c:v>2.1713161659513558</c:v>
                </c:pt>
                <c:pt idx="111">
                  <c:v>2.1706008583690957</c:v>
                </c:pt>
                <c:pt idx="112">
                  <c:v>2.1698855507868351</c:v>
                </c:pt>
                <c:pt idx="113">
                  <c:v>2.169170243204575</c:v>
                </c:pt>
                <c:pt idx="114">
                  <c:v>2.1684549356223144</c:v>
                </c:pt>
                <c:pt idx="115">
                  <c:v>2.1677396280400538</c:v>
                </c:pt>
                <c:pt idx="116">
                  <c:v>2.1670243204577937</c:v>
                </c:pt>
                <c:pt idx="117">
                  <c:v>2.1663090128755331</c:v>
                </c:pt>
                <c:pt idx="118">
                  <c:v>2.165593705293273</c:v>
                </c:pt>
                <c:pt idx="119">
                  <c:v>2.1648783977110124</c:v>
                </c:pt>
                <c:pt idx="120">
                  <c:v>2.1641630901287519</c:v>
                </c:pt>
                <c:pt idx="121">
                  <c:v>2.1634477825464917</c:v>
                </c:pt>
                <c:pt idx="122">
                  <c:v>2.1627324749642312</c:v>
                </c:pt>
                <c:pt idx="123">
                  <c:v>2.1620171673819706</c:v>
                </c:pt>
                <c:pt idx="124">
                  <c:v>2.1613018597997105</c:v>
                </c:pt>
                <c:pt idx="125">
                  <c:v>2.1605865522174499</c:v>
                </c:pt>
                <c:pt idx="126">
                  <c:v>2.1598712446351898</c:v>
                </c:pt>
                <c:pt idx="127">
                  <c:v>2.1591559370529292</c:v>
                </c:pt>
                <c:pt idx="128">
                  <c:v>2.1584406294706686</c:v>
                </c:pt>
                <c:pt idx="129">
                  <c:v>2.1577253218884085</c:v>
                </c:pt>
                <c:pt idx="130">
                  <c:v>2.1570100143061479</c:v>
                </c:pt>
                <c:pt idx="131">
                  <c:v>2.1562947067238878</c:v>
                </c:pt>
                <c:pt idx="132">
                  <c:v>2.1555793991416272</c:v>
                </c:pt>
                <c:pt idx="133">
                  <c:v>2.1548640915593666</c:v>
                </c:pt>
                <c:pt idx="134">
                  <c:v>2.1541487839771065</c:v>
                </c:pt>
                <c:pt idx="135">
                  <c:v>2.1534334763948459</c:v>
                </c:pt>
                <c:pt idx="136">
                  <c:v>2.1527181688125854</c:v>
                </c:pt>
                <c:pt idx="137">
                  <c:v>2.1520028612303252</c:v>
                </c:pt>
                <c:pt idx="138">
                  <c:v>2.1512875536480647</c:v>
                </c:pt>
                <c:pt idx="139">
                  <c:v>2.1505722460658045</c:v>
                </c:pt>
                <c:pt idx="140">
                  <c:v>2.149856938483544</c:v>
                </c:pt>
                <c:pt idx="141">
                  <c:v>2.1491416309012834</c:v>
                </c:pt>
                <c:pt idx="142">
                  <c:v>2.1484263233190233</c:v>
                </c:pt>
                <c:pt idx="143">
                  <c:v>2.1477110157367627</c:v>
                </c:pt>
                <c:pt idx="144">
                  <c:v>2.1469957081545026</c:v>
                </c:pt>
                <c:pt idx="145">
                  <c:v>2.146280400572242</c:v>
                </c:pt>
                <c:pt idx="146">
                  <c:v>2.1455650929899814</c:v>
                </c:pt>
                <c:pt idx="147">
                  <c:v>2.1448497854077213</c:v>
                </c:pt>
                <c:pt idx="148">
                  <c:v>2.1441344778254607</c:v>
                </c:pt>
                <c:pt idx="149">
                  <c:v>2.1434191702432006</c:v>
                </c:pt>
                <c:pt idx="150">
                  <c:v>2.14270386266094</c:v>
                </c:pt>
                <c:pt idx="151">
                  <c:v>2.1419885550786795</c:v>
                </c:pt>
                <c:pt idx="152">
                  <c:v>2.1412732474964193</c:v>
                </c:pt>
                <c:pt idx="153">
                  <c:v>2.1405579399141588</c:v>
                </c:pt>
                <c:pt idx="154">
                  <c:v>2.1398426323318982</c:v>
                </c:pt>
                <c:pt idx="155">
                  <c:v>2.1391273247496381</c:v>
                </c:pt>
                <c:pt idx="156">
                  <c:v>2.1384120171673775</c:v>
                </c:pt>
                <c:pt idx="157">
                  <c:v>2.1376967095851174</c:v>
                </c:pt>
                <c:pt idx="158">
                  <c:v>2.1369814020028568</c:v>
                </c:pt>
                <c:pt idx="159">
                  <c:v>2.1362660944205962</c:v>
                </c:pt>
                <c:pt idx="160">
                  <c:v>2.1355507868383361</c:v>
                </c:pt>
                <c:pt idx="161">
                  <c:v>2.1348354792560755</c:v>
                </c:pt>
                <c:pt idx="162">
                  <c:v>2.1341201716738154</c:v>
                </c:pt>
                <c:pt idx="163">
                  <c:v>2.1334048640915548</c:v>
                </c:pt>
                <c:pt idx="164">
                  <c:v>2.1326895565092943</c:v>
                </c:pt>
                <c:pt idx="165">
                  <c:v>2.1319742489270341</c:v>
                </c:pt>
                <c:pt idx="166">
                  <c:v>2.1312589413447736</c:v>
                </c:pt>
                <c:pt idx="167">
                  <c:v>2.130543633762513</c:v>
                </c:pt>
                <c:pt idx="168">
                  <c:v>2.1298283261802529</c:v>
                </c:pt>
                <c:pt idx="169">
                  <c:v>2.1291130185979923</c:v>
                </c:pt>
                <c:pt idx="170">
                  <c:v>2.1283977110157322</c:v>
                </c:pt>
                <c:pt idx="171">
                  <c:v>2.1276824034334716</c:v>
                </c:pt>
                <c:pt idx="172">
                  <c:v>2.126967095851211</c:v>
                </c:pt>
                <c:pt idx="173">
                  <c:v>2.1262517882689509</c:v>
                </c:pt>
                <c:pt idx="174">
                  <c:v>2.1255364806866903</c:v>
                </c:pt>
                <c:pt idx="175">
                  <c:v>2.1248211731044302</c:v>
                </c:pt>
                <c:pt idx="176">
                  <c:v>2.1241058655221696</c:v>
                </c:pt>
                <c:pt idx="177">
                  <c:v>2.1233905579399091</c:v>
                </c:pt>
                <c:pt idx="178">
                  <c:v>2.1226752503576489</c:v>
                </c:pt>
                <c:pt idx="179">
                  <c:v>2.1219599427753884</c:v>
                </c:pt>
                <c:pt idx="180">
                  <c:v>2.1212446351931282</c:v>
                </c:pt>
                <c:pt idx="181">
                  <c:v>2.1205293276108677</c:v>
                </c:pt>
                <c:pt idx="182">
                  <c:v>2.1198140200286071</c:v>
                </c:pt>
                <c:pt idx="183">
                  <c:v>2.119098712446347</c:v>
                </c:pt>
                <c:pt idx="184">
                  <c:v>2.1183834048640864</c:v>
                </c:pt>
                <c:pt idx="185">
                  <c:v>2.1176680972818258</c:v>
                </c:pt>
                <c:pt idx="186">
                  <c:v>2.1169527896995657</c:v>
                </c:pt>
                <c:pt idx="187">
                  <c:v>2.1162374821173051</c:v>
                </c:pt>
                <c:pt idx="188">
                  <c:v>2.115522174535045</c:v>
                </c:pt>
                <c:pt idx="189">
                  <c:v>2.1148068669527844</c:v>
                </c:pt>
                <c:pt idx="190">
                  <c:v>2.1140915593705238</c:v>
                </c:pt>
                <c:pt idx="191">
                  <c:v>2.1133762517882637</c:v>
                </c:pt>
                <c:pt idx="192">
                  <c:v>2.1126609442060031</c:v>
                </c:pt>
                <c:pt idx="193">
                  <c:v>2.1119456366237426</c:v>
                </c:pt>
                <c:pt idx="194">
                  <c:v>2.1112303290414824</c:v>
                </c:pt>
                <c:pt idx="195">
                  <c:v>2.1105150214592219</c:v>
                </c:pt>
                <c:pt idx="196">
                  <c:v>2.1097997138769617</c:v>
                </c:pt>
                <c:pt idx="197">
                  <c:v>2.1090844062947012</c:v>
                </c:pt>
                <c:pt idx="198">
                  <c:v>2.1083690987124406</c:v>
                </c:pt>
                <c:pt idx="199">
                  <c:v>2.1076537911301805</c:v>
                </c:pt>
                <c:pt idx="200">
                  <c:v>2.1069384835479199</c:v>
                </c:pt>
                <c:pt idx="201">
                  <c:v>2.1062231759656598</c:v>
                </c:pt>
                <c:pt idx="202">
                  <c:v>2.1055078683833992</c:v>
                </c:pt>
                <c:pt idx="203">
                  <c:v>2.1047925608011386</c:v>
                </c:pt>
                <c:pt idx="204">
                  <c:v>2.1040772532188785</c:v>
                </c:pt>
                <c:pt idx="205">
                  <c:v>2.1033619456366179</c:v>
                </c:pt>
                <c:pt idx="206">
                  <c:v>2.1026466380543578</c:v>
                </c:pt>
                <c:pt idx="207">
                  <c:v>2.1019313304720972</c:v>
                </c:pt>
                <c:pt idx="208">
                  <c:v>2.1012160228898367</c:v>
                </c:pt>
                <c:pt idx="209">
                  <c:v>2.1005007153075765</c:v>
                </c:pt>
                <c:pt idx="210">
                  <c:v>2.099785407725316</c:v>
                </c:pt>
                <c:pt idx="211">
                  <c:v>2.0990701001430554</c:v>
                </c:pt>
                <c:pt idx="212">
                  <c:v>2.0983547925607953</c:v>
                </c:pt>
                <c:pt idx="213">
                  <c:v>2.0976394849785347</c:v>
                </c:pt>
                <c:pt idx="214">
                  <c:v>2.0969241773962746</c:v>
                </c:pt>
                <c:pt idx="215">
                  <c:v>2.096208869814014</c:v>
                </c:pt>
                <c:pt idx="216">
                  <c:v>2.0954935622317534</c:v>
                </c:pt>
                <c:pt idx="217">
                  <c:v>2.0947782546494933</c:v>
                </c:pt>
                <c:pt idx="218">
                  <c:v>2.0940629470672327</c:v>
                </c:pt>
                <c:pt idx="219">
                  <c:v>2.0933476394849722</c:v>
                </c:pt>
                <c:pt idx="220">
                  <c:v>2.092632331902712</c:v>
                </c:pt>
                <c:pt idx="221">
                  <c:v>2.0919170243204515</c:v>
                </c:pt>
                <c:pt idx="222">
                  <c:v>2.0912017167381913</c:v>
                </c:pt>
                <c:pt idx="223">
                  <c:v>2.0904864091559308</c:v>
                </c:pt>
                <c:pt idx="224">
                  <c:v>2.0897711015736702</c:v>
                </c:pt>
                <c:pt idx="225">
                  <c:v>2.0890557939914101</c:v>
                </c:pt>
                <c:pt idx="226">
                  <c:v>2.0883404864091495</c:v>
                </c:pt>
                <c:pt idx="227">
                  <c:v>2.0876251788268894</c:v>
                </c:pt>
                <c:pt idx="228">
                  <c:v>2.0869098712446288</c:v>
                </c:pt>
                <c:pt idx="229">
                  <c:v>2.0861945636623682</c:v>
                </c:pt>
                <c:pt idx="230">
                  <c:v>2.0854792560801081</c:v>
                </c:pt>
                <c:pt idx="231">
                  <c:v>2.0847639484978475</c:v>
                </c:pt>
                <c:pt idx="232">
                  <c:v>2.0840486409155874</c:v>
                </c:pt>
                <c:pt idx="233">
                  <c:v>2.0833333333333268</c:v>
                </c:pt>
                <c:pt idx="234">
                  <c:v>2.0826180257510662</c:v>
                </c:pt>
                <c:pt idx="235">
                  <c:v>2.0819027181688061</c:v>
                </c:pt>
                <c:pt idx="236">
                  <c:v>2.0811874105865455</c:v>
                </c:pt>
                <c:pt idx="237">
                  <c:v>2.0804721030042854</c:v>
                </c:pt>
                <c:pt idx="238">
                  <c:v>2.0797567954220249</c:v>
                </c:pt>
                <c:pt idx="239">
                  <c:v>2.0790414878397643</c:v>
                </c:pt>
                <c:pt idx="240">
                  <c:v>2.0783261802575042</c:v>
                </c:pt>
                <c:pt idx="241">
                  <c:v>2.0776108726752436</c:v>
                </c:pt>
                <c:pt idx="242">
                  <c:v>2.076895565092983</c:v>
                </c:pt>
                <c:pt idx="243">
                  <c:v>2.0761802575107229</c:v>
                </c:pt>
                <c:pt idx="244">
                  <c:v>2.0754649499284623</c:v>
                </c:pt>
                <c:pt idx="245">
                  <c:v>2.0747496423462022</c:v>
                </c:pt>
                <c:pt idx="246">
                  <c:v>2.0740343347639416</c:v>
                </c:pt>
                <c:pt idx="247">
                  <c:v>2.073319027181681</c:v>
                </c:pt>
                <c:pt idx="248">
                  <c:v>2.0726037195994209</c:v>
                </c:pt>
                <c:pt idx="249">
                  <c:v>2.0718884120171603</c:v>
                </c:pt>
                <c:pt idx="250">
                  <c:v>2.0711731044348998</c:v>
                </c:pt>
                <c:pt idx="251">
                  <c:v>2.0704577968526396</c:v>
                </c:pt>
                <c:pt idx="252">
                  <c:v>2.0697424892703791</c:v>
                </c:pt>
                <c:pt idx="253">
                  <c:v>2.0690271816881189</c:v>
                </c:pt>
                <c:pt idx="254">
                  <c:v>2.0683118741058584</c:v>
                </c:pt>
                <c:pt idx="255">
                  <c:v>2.0675965665235978</c:v>
                </c:pt>
                <c:pt idx="256">
                  <c:v>2.0668812589413377</c:v>
                </c:pt>
                <c:pt idx="257">
                  <c:v>2.0661659513590771</c:v>
                </c:pt>
                <c:pt idx="258">
                  <c:v>2.065450643776817</c:v>
                </c:pt>
                <c:pt idx="259">
                  <c:v>2.0647353361945564</c:v>
                </c:pt>
                <c:pt idx="260">
                  <c:v>2.0640200286122958</c:v>
                </c:pt>
                <c:pt idx="261">
                  <c:v>2.0633047210300357</c:v>
                </c:pt>
                <c:pt idx="262">
                  <c:v>2.0625894134477751</c:v>
                </c:pt>
                <c:pt idx="263">
                  <c:v>2.061874105865515</c:v>
                </c:pt>
                <c:pt idx="264">
                  <c:v>2.0611587982832544</c:v>
                </c:pt>
                <c:pt idx="265">
                  <c:v>2.0604434907009939</c:v>
                </c:pt>
                <c:pt idx="266">
                  <c:v>2.0597281831187337</c:v>
                </c:pt>
                <c:pt idx="267">
                  <c:v>2.0590128755364732</c:v>
                </c:pt>
                <c:pt idx="268">
                  <c:v>2.0582975679542126</c:v>
                </c:pt>
                <c:pt idx="269">
                  <c:v>2.0575822603719525</c:v>
                </c:pt>
                <c:pt idx="270">
                  <c:v>2.0568669527896919</c:v>
                </c:pt>
                <c:pt idx="271">
                  <c:v>2.0561516452074318</c:v>
                </c:pt>
                <c:pt idx="272">
                  <c:v>2.0554363376251712</c:v>
                </c:pt>
                <c:pt idx="273">
                  <c:v>2.0547210300429106</c:v>
                </c:pt>
                <c:pt idx="274">
                  <c:v>2.0540057224606505</c:v>
                </c:pt>
                <c:pt idx="275">
                  <c:v>2.0532904148783899</c:v>
                </c:pt>
                <c:pt idx="276">
                  <c:v>2.0525751072961298</c:v>
                </c:pt>
                <c:pt idx="277">
                  <c:v>2.0518597997138692</c:v>
                </c:pt>
                <c:pt idx="278">
                  <c:v>2.0511444921316087</c:v>
                </c:pt>
                <c:pt idx="279">
                  <c:v>2.0504291845493485</c:v>
                </c:pt>
                <c:pt idx="280">
                  <c:v>2.049713876967088</c:v>
                </c:pt>
                <c:pt idx="281">
                  <c:v>2.0489985693848274</c:v>
                </c:pt>
                <c:pt idx="282">
                  <c:v>2.0482832618025673</c:v>
                </c:pt>
                <c:pt idx="283">
                  <c:v>2.0475679542203067</c:v>
                </c:pt>
                <c:pt idx="284">
                  <c:v>2.0468526466380466</c:v>
                </c:pt>
                <c:pt idx="285">
                  <c:v>2.046137339055786</c:v>
                </c:pt>
                <c:pt idx="286">
                  <c:v>2.0454220314735254</c:v>
                </c:pt>
                <c:pt idx="287">
                  <c:v>2.0447067238912653</c:v>
                </c:pt>
                <c:pt idx="288">
                  <c:v>2.0439914163090047</c:v>
                </c:pt>
                <c:pt idx="289">
                  <c:v>2.0432761087267446</c:v>
                </c:pt>
                <c:pt idx="290">
                  <c:v>2.042560801144484</c:v>
                </c:pt>
                <c:pt idx="291">
                  <c:v>2.0418454935622234</c:v>
                </c:pt>
                <c:pt idx="292">
                  <c:v>2.0411301859799633</c:v>
                </c:pt>
                <c:pt idx="293">
                  <c:v>2.0404148783977027</c:v>
                </c:pt>
                <c:pt idx="294">
                  <c:v>2.0396995708154426</c:v>
                </c:pt>
                <c:pt idx="295">
                  <c:v>2.038984263233182</c:v>
                </c:pt>
                <c:pt idx="296">
                  <c:v>2.0382689556509215</c:v>
                </c:pt>
                <c:pt idx="297">
                  <c:v>2.0375536480686613</c:v>
                </c:pt>
                <c:pt idx="298">
                  <c:v>2.0368383404864008</c:v>
                </c:pt>
                <c:pt idx="299">
                  <c:v>2.0361230329041402</c:v>
                </c:pt>
                <c:pt idx="300">
                  <c:v>2.0354077253218801</c:v>
                </c:pt>
                <c:pt idx="301">
                  <c:v>2.0346924177396195</c:v>
                </c:pt>
                <c:pt idx="302">
                  <c:v>2.0339771101573594</c:v>
                </c:pt>
                <c:pt idx="303">
                  <c:v>2.0332618025750988</c:v>
                </c:pt>
                <c:pt idx="304">
                  <c:v>2.0325464949928382</c:v>
                </c:pt>
                <c:pt idx="305">
                  <c:v>2.0318311874105781</c:v>
                </c:pt>
                <c:pt idx="306">
                  <c:v>2.0311158798283175</c:v>
                </c:pt>
                <c:pt idx="307">
                  <c:v>2.030400572246057</c:v>
                </c:pt>
                <c:pt idx="308">
                  <c:v>2.0296852646637968</c:v>
                </c:pt>
                <c:pt idx="309">
                  <c:v>2.0289699570815363</c:v>
                </c:pt>
                <c:pt idx="310">
                  <c:v>2.0282546494992761</c:v>
                </c:pt>
                <c:pt idx="311">
                  <c:v>2.0275393419170156</c:v>
                </c:pt>
                <c:pt idx="312">
                  <c:v>2.026824034334755</c:v>
                </c:pt>
                <c:pt idx="313">
                  <c:v>2.0261087267524949</c:v>
                </c:pt>
                <c:pt idx="314">
                  <c:v>2.0253934191702343</c:v>
                </c:pt>
                <c:pt idx="315">
                  <c:v>2.0246781115879742</c:v>
                </c:pt>
                <c:pt idx="316">
                  <c:v>2.0239628040057136</c:v>
                </c:pt>
                <c:pt idx="317">
                  <c:v>2.023247496423453</c:v>
                </c:pt>
                <c:pt idx="318">
                  <c:v>2.0225321888411929</c:v>
                </c:pt>
                <c:pt idx="319">
                  <c:v>2.0218168812589323</c:v>
                </c:pt>
                <c:pt idx="320">
                  <c:v>2.0211015736766722</c:v>
                </c:pt>
                <c:pt idx="321">
                  <c:v>2.0203862660944116</c:v>
                </c:pt>
                <c:pt idx="322">
                  <c:v>2.0196709585121511</c:v>
                </c:pt>
                <c:pt idx="323">
                  <c:v>2.0189556509298909</c:v>
                </c:pt>
                <c:pt idx="324">
                  <c:v>2.0182403433476304</c:v>
                </c:pt>
                <c:pt idx="325">
                  <c:v>2.0175250357653698</c:v>
                </c:pt>
                <c:pt idx="326">
                  <c:v>2.0168097281831097</c:v>
                </c:pt>
                <c:pt idx="327">
                  <c:v>2.0160944206008491</c:v>
                </c:pt>
                <c:pt idx="328">
                  <c:v>2.015379113018589</c:v>
                </c:pt>
                <c:pt idx="329">
                  <c:v>2.0146638054363284</c:v>
                </c:pt>
                <c:pt idx="330">
                  <c:v>2.0139484978540678</c:v>
                </c:pt>
                <c:pt idx="331">
                  <c:v>2.0132331902718077</c:v>
                </c:pt>
                <c:pt idx="332">
                  <c:v>2.0125178826895471</c:v>
                </c:pt>
                <c:pt idx="333">
                  <c:v>2.011802575107287</c:v>
                </c:pt>
                <c:pt idx="334">
                  <c:v>2.0110872675250264</c:v>
                </c:pt>
                <c:pt idx="335">
                  <c:v>2.0103719599427659</c:v>
                </c:pt>
                <c:pt idx="336">
                  <c:v>2.0096566523605057</c:v>
                </c:pt>
                <c:pt idx="337">
                  <c:v>2.0089413447782452</c:v>
                </c:pt>
                <c:pt idx="338">
                  <c:v>2.0082260371959846</c:v>
                </c:pt>
                <c:pt idx="339">
                  <c:v>2.0075107296137245</c:v>
                </c:pt>
                <c:pt idx="340">
                  <c:v>2.0067954220314639</c:v>
                </c:pt>
                <c:pt idx="341">
                  <c:v>2.0060801144492038</c:v>
                </c:pt>
                <c:pt idx="342">
                  <c:v>2.0053648068669432</c:v>
                </c:pt>
                <c:pt idx="343">
                  <c:v>2.0046494992846826</c:v>
                </c:pt>
                <c:pt idx="344">
                  <c:v>2.0039341917024225</c:v>
                </c:pt>
                <c:pt idx="345">
                  <c:v>2.0032188841201619</c:v>
                </c:pt>
                <c:pt idx="346">
                  <c:v>2.0025035765379018</c:v>
                </c:pt>
                <c:pt idx="347">
                  <c:v>2.0017882689556412</c:v>
                </c:pt>
                <c:pt idx="348">
                  <c:v>2.0010729613733806</c:v>
                </c:pt>
                <c:pt idx="349">
                  <c:v>2.0003576537911205</c:v>
                </c:pt>
                <c:pt idx="350">
                  <c:v>1.9996423462088599</c:v>
                </c:pt>
                <c:pt idx="351">
                  <c:v>1.9989270386265996</c:v>
                </c:pt>
                <c:pt idx="352">
                  <c:v>1.9982117310443392</c:v>
                </c:pt>
                <c:pt idx="353">
                  <c:v>1.9974964234620787</c:v>
                </c:pt>
                <c:pt idx="354">
                  <c:v>1.9967811158798183</c:v>
                </c:pt>
                <c:pt idx="355">
                  <c:v>1.996065808297558</c:v>
                </c:pt>
                <c:pt idx="356">
                  <c:v>1.9953505007152976</c:v>
                </c:pt>
                <c:pt idx="357">
                  <c:v>1.9946351931330373</c:v>
                </c:pt>
                <c:pt idx="358">
                  <c:v>1.9939198855507767</c:v>
                </c:pt>
                <c:pt idx="359">
                  <c:v>1.9932045779685164</c:v>
                </c:pt>
                <c:pt idx="360">
                  <c:v>1.992489270386256</c:v>
                </c:pt>
                <c:pt idx="361">
                  <c:v>1.9917739628039957</c:v>
                </c:pt>
                <c:pt idx="362">
                  <c:v>1.9910586552217353</c:v>
                </c:pt>
                <c:pt idx="363">
                  <c:v>1.9903433476394747</c:v>
                </c:pt>
                <c:pt idx="364">
                  <c:v>1.9896280400572144</c:v>
                </c:pt>
                <c:pt idx="365">
                  <c:v>1.988912732474954</c:v>
                </c:pt>
                <c:pt idx="366">
                  <c:v>1.9881974248926935</c:v>
                </c:pt>
                <c:pt idx="367">
                  <c:v>1.9874821173104331</c:v>
                </c:pt>
                <c:pt idx="368">
                  <c:v>1.9867668097281728</c:v>
                </c:pt>
                <c:pt idx="369">
                  <c:v>1.9860515021459124</c:v>
                </c:pt>
                <c:pt idx="370">
                  <c:v>1.9853361945636521</c:v>
                </c:pt>
                <c:pt idx="371">
                  <c:v>1.9846208869813915</c:v>
                </c:pt>
                <c:pt idx="372">
                  <c:v>1.9839055793991311</c:v>
                </c:pt>
                <c:pt idx="373">
                  <c:v>1.9831902718168708</c:v>
                </c:pt>
                <c:pt idx="374">
                  <c:v>1.9824749642346104</c:v>
                </c:pt>
                <c:pt idx="375">
                  <c:v>1.9817596566523501</c:v>
                </c:pt>
                <c:pt idx="376">
                  <c:v>1.9810443490700895</c:v>
                </c:pt>
                <c:pt idx="377">
                  <c:v>1.9803290414878292</c:v>
                </c:pt>
                <c:pt idx="378">
                  <c:v>1.9796137339055688</c:v>
                </c:pt>
                <c:pt idx="379">
                  <c:v>1.9788984263233083</c:v>
                </c:pt>
                <c:pt idx="380">
                  <c:v>1.9781831187410479</c:v>
                </c:pt>
                <c:pt idx="381">
                  <c:v>1.9774678111587876</c:v>
                </c:pt>
                <c:pt idx="382">
                  <c:v>1.9767525035765272</c:v>
                </c:pt>
                <c:pt idx="383">
                  <c:v>1.9760371959942669</c:v>
                </c:pt>
                <c:pt idx="384">
                  <c:v>1.9753218884120063</c:v>
                </c:pt>
                <c:pt idx="385">
                  <c:v>1.9746065808297459</c:v>
                </c:pt>
                <c:pt idx="386">
                  <c:v>1.9738912732474856</c:v>
                </c:pt>
                <c:pt idx="387">
                  <c:v>1.9731759656652252</c:v>
                </c:pt>
                <c:pt idx="388">
                  <c:v>1.9724606580829649</c:v>
                </c:pt>
                <c:pt idx="389">
                  <c:v>1.9717453505007043</c:v>
                </c:pt>
                <c:pt idx="390">
                  <c:v>1.971030042918444</c:v>
                </c:pt>
                <c:pt idx="391">
                  <c:v>1.9703147353361836</c:v>
                </c:pt>
                <c:pt idx="392">
                  <c:v>1.969599427753923</c:v>
                </c:pt>
                <c:pt idx="393">
                  <c:v>1.9688841201716629</c:v>
                </c:pt>
                <c:pt idx="394">
                  <c:v>1.9681688125894023</c:v>
                </c:pt>
                <c:pt idx="395">
                  <c:v>1.967453505007142</c:v>
                </c:pt>
                <c:pt idx="396">
                  <c:v>1.9667381974248817</c:v>
                </c:pt>
                <c:pt idx="397">
                  <c:v>1.9660228898426211</c:v>
                </c:pt>
                <c:pt idx="398">
                  <c:v>1.9653075822603607</c:v>
                </c:pt>
                <c:pt idx="399">
                  <c:v>1.9645922746781004</c:v>
                </c:pt>
                <c:pt idx="400">
                  <c:v>1.96387696709584</c:v>
                </c:pt>
                <c:pt idx="401">
                  <c:v>1.9631616595135797</c:v>
                </c:pt>
                <c:pt idx="402">
                  <c:v>1.9624463519313191</c:v>
                </c:pt>
                <c:pt idx="403">
                  <c:v>1.9617310443490588</c:v>
                </c:pt>
                <c:pt idx="404">
                  <c:v>1.9610157367667984</c:v>
                </c:pt>
                <c:pt idx="405">
                  <c:v>1.9603004291845381</c:v>
                </c:pt>
                <c:pt idx="406">
                  <c:v>1.9595851216022777</c:v>
                </c:pt>
                <c:pt idx="407">
                  <c:v>1.9588698140200171</c:v>
                </c:pt>
                <c:pt idx="408">
                  <c:v>1.9581545064377568</c:v>
                </c:pt>
                <c:pt idx="409">
                  <c:v>1.9574391988554964</c:v>
                </c:pt>
                <c:pt idx="410">
                  <c:v>1.9567238912732359</c:v>
                </c:pt>
                <c:pt idx="411">
                  <c:v>1.9560085836909755</c:v>
                </c:pt>
                <c:pt idx="412">
                  <c:v>1.9552932761087152</c:v>
                </c:pt>
                <c:pt idx="413">
                  <c:v>1.9545779685264548</c:v>
                </c:pt>
                <c:pt idx="414">
                  <c:v>1.9538626609441945</c:v>
                </c:pt>
                <c:pt idx="415">
                  <c:v>1.9531473533619339</c:v>
                </c:pt>
                <c:pt idx="416">
                  <c:v>1.9524320457796736</c:v>
                </c:pt>
                <c:pt idx="417">
                  <c:v>1.9517167381974132</c:v>
                </c:pt>
                <c:pt idx="418">
                  <c:v>1.9510014306151529</c:v>
                </c:pt>
                <c:pt idx="419">
                  <c:v>1.9502861230328925</c:v>
                </c:pt>
                <c:pt idx="420">
                  <c:v>1.9495708154506319</c:v>
                </c:pt>
                <c:pt idx="421">
                  <c:v>1.9488555078683716</c:v>
                </c:pt>
                <c:pt idx="422">
                  <c:v>1.9481402002861112</c:v>
                </c:pt>
                <c:pt idx="423">
                  <c:v>1.9474248927038507</c:v>
                </c:pt>
                <c:pt idx="424">
                  <c:v>1.9467095851215903</c:v>
                </c:pt>
                <c:pt idx="425">
                  <c:v>1.94599427753933</c:v>
                </c:pt>
                <c:pt idx="426">
                  <c:v>1.9452789699570696</c:v>
                </c:pt>
                <c:pt idx="427">
                  <c:v>1.9445636623748093</c:v>
                </c:pt>
                <c:pt idx="428">
                  <c:v>1.9438483547925487</c:v>
                </c:pt>
                <c:pt idx="429">
                  <c:v>1.9431330472102883</c:v>
                </c:pt>
                <c:pt idx="430">
                  <c:v>1.942417739628028</c:v>
                </c:pt>
                <c:pt idx="431">
                  <c:v>1.9417024320457676</c:v>
                </c:pt>
                <c:pt idx="432">
                  <c:v>1.9409871244635073</c:v>
                </c:pt>
                <c:pt idx="433">
                  <c:v>1.9402718168812467</c:v>
                </c:pt>
                <c:pt idx="434">
                  <c:v>1.9395565092989864</c:v>
                </c:pt>
                <c:pt idx="435">
                  <c:v>1.938841201716726</c:v>
                </c:pt>
                <c:pt idx="436">
                  <c:v>1.9381258941344655</c:v>
                </c:pt>
                <c:pt idx="437">
                  <c:v>1.9374105865522051</c:v>
                </c:pt>
                <c:pt idx="438">
                  <c:v>1.9366952789699448</c:v>
                </c:pt>
                <c:pt idx="439">
                  <c:v>1.9359799713876844</c:v>
                </c:pt>
                <c:pt idx="440">
                  <c:v>1.9352646638054241</c:v>
                </c:pt>
                <c:pt idx="441">
                  <c:v>1.9345493562231635</c:v>
                </c:pt>
                <c:pt idx="442">
                  <c:v>1.9338340486409031</c:v>
                </c:pt>
                <c:pt idx="443">
                  <c:v>1.9331187410586428</c:v>
                </c:pt>
                <c:pt idx="444">
                  <c:v>1.9324034334763824</c:v>
                </c:pt>
                <c:pt idx="445">
                  <c:v>1.9316881258941221</c:v>
                </c:pt>
                <c:pt idx="446">
                  <c:v>1.9309728183118615</c:v>
                </c:pt>
                <c:pt idx="447">
                  <c:v>1.9302575107296012</c:v>
                </c:pt>
                <c:pt idx="448">
                  <c:v>1.9295422031473408</c:v>
                </c:pt>
                <c:pt idx="449">
                  <c:v>1.9288268955650802</c:v>
                </c:pt>
                <c:pt idx="450">
                  <c:v>1.9281115879828201</c:v>
                </c:pt>
                <c:pt idx="451">
                  <c:v>1.9273962804005595</c:v>
                </c:pt>
                <c:pt idx="452">
                  <c:v>1.9266809728182992</c:v>
                </c:pt>
                <c:pt idx="453">
                  <c:v>1.9259656652360388</c:v>
                </c:pt>
                <c:pt idx="454">
                  <c:v>1.9252503576537783</c:v>
                </c:pt>
                <c:pt idx="455">
                  <c:v>1.9245350500715179</c:v>
                </c:pt>
                <c:pt idx="456">
                  <c:v>1.9238197424892576</c:v>
                </c:pt>
                <c:pt idx="457">
                  <c:v>1.9231044349069972</c:v>
                </c:pt>
                <c:pt idx="458">
                  <c:v>1.9223891273247369</c:v>
                </c:pt>
                <c:pt idx="459">
                  <c:v>1.9216738197424763</c:v>
                </c:pt>
                <c:pt idx="460">
                  <c:v>1.920958512160216</c:v>
                </c:pt>
                <c:pt idx="461">
                  <c:v>1.9202432045779556</c:v>
                </c:pt>
                <c:pt idx="462">
                  <c:v>1.9195278969956953</c:v>
                </c:pt>
                <c:pt idx="463">
                  <c:v>1.9188125894134349</c:v>
                </c:pt>
                <c:pt idx="464">
                  <c:v>1.9180972818311743</c:v>
                </c:pt>
                <c:pt idx="465">
                  <c:v>1.917381974248914</c:v>
                </c:pt>
                <c:pt idx="466">
                  <c:v>1.9166666666666536</c:v>
                </c:pt>
                <c:pt idx="467">
                  <c:v>1.9159513590843931</c:v>
                </c:pt>
                <c:pt idx="468">
                  <c:v>1.9152360515021327</c:v>
                </c:pt>
                <c:pt idx="469">
                  <c:v>1.9145207439198724</c:v>
                </c:pt>
                <c:pt idx="470">
                  <c:v>1.913805436337612</c:v>
                </c:pt>
                <c:pt idx="471">
                  <c:v>1.9130901287553517</c:v>
                </c:pt>
                <c:pt idx="472">
                  <c:v>1.9123748211730911</c:v>
                </c:pt>
                <c:pt idx="473">
                  <c:v>1.9116595135908308</c:v>
                </c:pt>
                <c:pt idx="474">
                  <c:v>1.9109442060085704</c:v>
                </c:pt>
                <c:pt idx="475">
                  <c:v>1.9102288984263101</c:v>
                </c:pt>
                <c:pt idx="476">
                  <c:v>1.9095135908440497</c:v>
                </c:pt>
                <c:pt idx="477">
                  <c:v>1.9087982832617891</c:v>
                </c:pt>
                <c:pt idx="478">
                  <c:v>1.9080829756795288</c:v>
                </c:pt>
                <c:pt idx="479">
                  <c:v>1.9073676680972684</c:v>
                </c:pt>
                <c:pt idx="480">
                  <c:v>1.9066523605150079</c:v>
                </c:pt>
                <c:pt idx="481">
                  <c:v>1.9059370529327475</c:v>
                </c:pt>
                <c:pt idx="482">
                  <c:v>1.9052217453504872</c:v>
                </c:pt>
                <c:pt idx="483">
                  <c:v>1.9045064377682268</c:v>
                </c:pt>
                <c:pt idx="484">
                  <c:v>1.9037911301859665</c:v>
                </c:pt>
                <c:pt idx="485">
                  <c:v>1.9030758226037059</c:v>
                </c:pt>
                <c:pt idx="486">
                  <c:v>1.9023605150214455</c:v>
                </c:pt>
                <c:pt idx="487">
                  <c:v>1.9016452074391852</c:v>
                </c:pt>
                <c:pt idx="488">
                  <c:v>1.9009298998569248</c:v>
                </c:pt>
                <c:pt idx="489">
                  <c:v>1.9002145922746645</c:v>
                </c:pt>
                <c:pt idx="490">
                  <c:v>1.8994992846924039</c:v>
                </c:pt>
                <c:pt idx="491">
                  <c:v>1.8987839771101436</c:v>
                </c:pt>
                <c:pt idx="492">
                  <c:v>1.8980686695278832</c:v>
                </c:pt>
                <c:pt idx="493">
                  <c:v>1.8973533619456227</c:v>
                </c:pt>
                <c:pt idx="494">
                  <c:v>1.8966380543633623</c:v>
                </c:pt>
                <c:pt idx="495">
                  <c:v>1.895922746781102</c:v>
                </c:pt>
                <c:pt idx="496">
                  <c:v>1.8952074391988416</c:v>
                </c:pt>
                <c:pt idx="497">
                  <c:v>1.8944921316165813</c:v>
                </c:pt>
                <c:pt idx="498">
                  <c:v>1.8937768240343207</c:v>
                </c:pt>
                <c:pt idx="499">
                  <c:v>1.8930615164520603</c:v>
                </c:pt>
                <c:pt idx="500">
                  <c:v>1.8923462088698</c:v>
                </c:pt>
                <c:pt idx="501">
                  <c:v>1.8916309012875396</c:v>
                </c:pt>
                <c:pt idx="502">
                  <c:v>1.8909155937052793</c:v>
                </c:pt>
                <c:pt idx="503">
                  <c:v>1.8902002861230187</c:v>
                </c:pt>
                <c:pt idx="504">
                  <c:v>1.8894849785407584</c:v>
                </c:pt>
                <c:pt idx="505">
                  <c:v>1.888769670958498</c:v>
                </c:pt>
                <c:pt idx="506">
                  <c:v>1.8880543633762374</c:v>
                </c:pt>
                <c:pt idx="507">
                  <c:v>1.8873390557939773</c:v>
                </c:pt>
                <c:pt idx="508">
                  <c:v>1.8866237482117167</c:v>
                </c:pt>
                <c:pt idx="509">
                  <c:v>1.8859084406294564</c:v>
                </c:pt>
                <c:pt idx="510">
                  <c:v>1.885193133047196</c:v>
                </c:pt>
                <c:pt idx="511">
                  <c:v>1.8844778254649355</c:v>
                </c:pt>
                <c:pt idx="512">
                  <c:v>1.8837625178826751</c:v>
                </c:pt>
                <c:pt idx="513">
                  <c:v>1.8830472103004148</c:v>
                </c:pt>
                <c:pt idx="514">
                  <c:v>1.8823319027181544</c:v>
                </c:pt>
                <c:pt idx="515">
                  <c:v>1.8816165951358941</c:v>
                </c:pt>
                <c:pt idx="516">
                  <c:v>1.8809012875536335</c:v>
                </c:pt>
                <c:pt idx="517">
                  <c:v>1.8801859799713732</c:v>
                </c:pt>
                <c:pt idx="518">
                  <c:v>1.8794706723891128</c:v>
                </c:pt>
                <c:pt idx="519">
                  <c:v>1.8787553648068525</c:v>
                </c:pt>
                <c:pt idx="520">
                  <c:v>1.8780400572245921</c:v>
                </c:pt>
                <c:pt idx="521">
                  <c:v>1.8773247496423315</c:v>
                </c:pt>
                <c:pt idx="522">
                  <c:v>1.8766094420600712</c:v>
                </c:pt>
                <c:pt idx="523">
                  <c:v>1.8758941344778108</c:v>
                </c:pt>
                <c:pt idx="524">
                  <c:v>1.8751788268955503</c:v>
                </c:pt>
                <c:pt idx="525">
                  <c:v>1.8744635193132899</c:v>
                </c:pt>
                <c:pt idx="526">
                  <c:v>1.8737482117310296</c:v>
                </c:pt>
                <c:pt idx="527">
                  <c:v>1.8730329041487692</c:v>
                </c:pt>
                <c:pt idx="528">
                  <c:v>1.8723175965665089</c:v>
                </c:pt>
                <c:pt idx="529">
                  <c:v>1.8716022889842483</c:v>
                </c:pt>
                <c:pt idx="530">
                  <c:v>1.8708869814019879</c:v>
                </c:pt>
                <c:pt idx="531">
                  <c:v>1.8701716738197276</c:v>
                </c:pt>
                <c:pt idx="532">
                  <c:v>1.8694563662374672</c:v>
                </c:pt>
                <c:pt idx="533">
                  <c:v>1.8687410586552069</c:v>
                </c:pt>
                <c:pt idx="534">
                  <c:v>1.8680257510729463</c:v>
                </c:pt>
                <c:pt idx="535">
                  <c:v>1.867310443490686</c:v>
                </c:pt>
                <c:pt idx="536">
                  <c:v>1.8665951359084256</c:v>
                </c:pt>
                <c:pt idx="537">
                  <c:v>1.8658798283261651</c:v>
                </c:pt>
                <c:pt idx="538">
                  <c:v>1.8651645207439047</c:v>
                </c:pt>
                <c:pt idx="539">
                  <c:v>1.8644492131616444</c:v>
                </c:pt>
                <c:pt idx="540">
                  <c:v>1.863733905579384</c:v>
                </c:pt>
                <c:pt idx="541">
                  <c:v>1.8630185979971237</c:v>
                </c:pt>
                <c:pt idx="542">
                  <c:v>1.8623032904148631</c:v>
                </c:pt>
                <c:pt idx="543">
                  <c:v>1.8615879828326027</c:v>
                </c:pt>
                <c:pt idx="544">
                  <c:v>1.8608726752503424</c:v>
                </c:pt>
                <c:pt idx="545">
                  <c:v>1.860157367668082</c:v>
                </c:pt>
                <c:pt idx="546">
                  <c:v>1.8594420600858217</c:v>
                </c:pt>
                <c:pt idx="547">
                  <c:v>1.8587267525035611</c:v>
                </c:pt>
                <c:pt idx="548">
                  <c:v>1.8580114449213008</c:v>
                </c:pt>
                <c:pt idx="549">
                  <c:v>1.8572961373390404</c:v>
                </c:pt>
                <c:pt idx="550">
                  <c:v>1.8565808297567798</c:v>
                </c:pt>
                <c:pt idx="551">
                  <c:v>1.8558655221745195</c:v>
                </c:pt>
                <c:pt idx="552">
                  <c:v>1.8551502145922592</c:v>
                </c:pt>
                <c:pt idx="553">
                  <c:v>1.8544349070099988</c:v>
                </c:pt>
                <c:pt idx="554">
                  <c:v>1.8537195994277385</c:v>
                </c:pt>
                <c:pt idx="555">
                  <c:v>1.8530042918454779</c:v>
                </c:pt>
                <c:pt idx="556">
                  <c:v>1.8522889842632175</c:v>
                </c:pt>
                <c:pt idx="557">
                  <c:v>1.8515736766809572</c:v>
                </c:pt>
                <c:pt idx="558">
                  <c:v>1.8508583690986968</c:v>
                </c:pt>
                <c:pt idx="559">
                  <c:v>1.8501430615164365</c:v>
                </c:pt>
                <c:pt idx="560">
                  <c:v>1.8494277539341759</c:v>
                </c:pt>
                <c:pt idx="561">
                  <c:v>1.8487124463519156</c:v>
                </c:pt>
                <c:pt idx="562">
                  <c:v>1.8479971387696552</c:v>
                </c:pt>
                <c:pt idx="563">
                  <c:v>1.8472818311873946</c:v>
                </c:pt>
                <c:pt idx="564">
                  <c:v>1.8465665236051345</c:v>
                </c:pt>
                <c:pt idx="565">
                  <c:v>1.8458512160228739</c:v>
                </c:pt>
                <c:pt idx="566">
                  <c:v>1.8451359084406136</c:v>
                </c:pt>
                <c:pt idx="567">
                  <c:v>1.8444206008583532</c:v>
                </c:pt>
                <c:pt idx="568">
                  <c:v>1.8437052932760927</c:v>
                </c:pt>
                <c:pt idx="569">
                  <c:v>1.8429899856938323</c:v>
                </c:pt>
                <c:pt idx="570">
                  <c:v>1.842274678111572</c:v>
                </c:pt>
                <c:pt idx="571">
                  <c:v>1.8415593705293116</c:v>
                </c:pt>
                <c:pt idx="572">
                  <c:v>1.8408440629470513</c:v>
                </c:pt>
                <c:pt idx="573">
                  <c:v>1.8401287553647907</c:v>
                </c:pt>
                <c:pt idx="574">
                  <c:v>1.8394134477825304</c:v>
                </c:pt>
                <c:pt idx="575">
                  <c:v>1.83869814020027</c:v>
                </c:pt>
                <c:pt idx="576">
                  <c:v>1.8379828326180097</c:v>
                </c:pt>
                <c:pt idx="577">
                  <c:v>1.8372675250357493</c:v>
                </c:pt>
                <c:pt idx="578">
                  <c:v>1.8365522174534887</c:v>
                </c:pt>
                <c:pt idx="579">
                  <c:v>1.8358369098712284</c:v>
                </c:pt>
                <c:pt idx="580">
                  <c:v>1.835121602288968</c:v>
                </c:pt>
                <c:pt idx="581">
                  <c:v>1.8344062947067075</c:v>
                </c:pt>
                <c:pt idx="582">
                  <c:v>1.8336909871244471</c:v>
                </c:pt>
                <c:pt idx="583">
                  <c:v>1.8329756795421868</c:v>
                </c:pt>
                <c:pt idx="584">
                  <c:v>1.8322603719599264</c:v>
                </c:pt>
                <c:pt idx="585">
                  <c:v>1.8315450643776661</c:v>
                </c:pt>
                <c:pt idx="586">
                  <c:v>1.8308297567954055</c:v>
                </c:pt>
                <c:pt idx="587">
                  <c:v>1.8301144492131451</c:v>
                </c:pt>
                <c:pt idx="588">
                  <c:v>1.8293991416308848</c:v>
                </c:pt>
                <c:pt idx="589">
                  <c:v>1.8286838340486244</c:v>
                </c:pt>
                <c:pt idx="590">
                  <c:v>1.8279685264663641</c:v>
                </c:pt>
                <c:pt idx="591">
                  <c:v>1.8272532188841035</c:v>
                </c:pt>
                <c:pt idx="592">
                  <c:v>1.8265379113018432</c:v>
                </c:pt>
                <c:pt idx="593">
                  <c:v>1.8258226037195828</c:v>
                </c:pt>
                <c:pt idx="594">
                  <c:v>1.8251072961373223</c:v>
                </c:pt>
                <c:pt idx="595">
                  <c:v>1.8243919885550619</c:v>
                </c:pt>
                <c:pt idx="596">
                  <c:v>1.8236766809728016</c:v>
                </c:pt>
                <c:pt idx="597">
                  <c:v>1.8229613733905412</c:v>
                </c:pt>
                <c:pt idx="598">
                  <c:v>1.8222460658082809</c:v>
                </c:pt>
                <c:pt idx="599">
                  <c:v>1.8215307582260203</c:v>
                </c:pt>
                <c:pt idx="600">
                  <c:v>1.8208154506437599</c:v>
                </c:pt>
                <c:pt idx="601">
                  <c:v>1.8201001430614996</c:v>
                </c:pt>
                <c:pt idx="602">
                  <c:v>1.8193848354792392</c:v>
                </c:pt>
                <c:pt idx="603">
                  <c:v>1.8186695278969789</c:v>
                </c:pt>
                <c:pt idx="604">
                  <c:v>1.8179542203147183</c:v>
                </c:pt>
                <c:pt idx="605">
                  <c:v>1.817238912732458</c:v>
                </c:pt>
                <c:pt idx="606">
                  <c:v>1.8165236051501976</c:v>
                </c:pt>
                <c:pt idx="607">
                  <c:v>1.815808297567937</c:v>
                </c:pt>
                <c:pt idx="608">
                  <c:v>1.8150929899856767</c:v>
                </c:pt>
                <c:pt idx="609">
                  <c:v>1.8143776824034163</c:v>
                </c:pt>
                <c:pt idx="610">
                  <c:v>1.813662374821156</c:v>
                </c:pt>
                <c:pt idx="611">
                  <c:v>1.8129470672388956</c:v>
                </c:pt>
                <c:pt idx="612">
                  <c:v>1.8122317596566351</c:v>
                </c:pt>
                <c:pt idx="613">
                  <c:v>1.8115164520743747</c:v>
                </c:pt>
                <c:pt idx="614">
                  <c:v>1.8108011444921144</c:v>
                </c:pt>
                <c:pt idx="615">
                  <c:v>1.810085836909854</c:v>
                </c:pt>
                <c:pt idx="616">
                  <c:v>1.8093705293275937</c:v>
                </c:pt>
                <c:pt idx="617">
                  <c:v>1.8086552217453331</c:v>
                </c:pt>
                <c:pt idx="618">
                  <c:v>1.8079399141630728</c:v>
                </c:pt>
                <c:pt idx="619">
                  <c:v>1.8072246065808124</c:v>
                </c:pt>
                <c:pt idx="620">
                  <c:v>1.8065092989985518</c:v>
                </c:pt>
                <c:pt idx="621">
                  <c:v>1.8057939914162917</c:v>
                </c:pt>
                <c:pt idx="622">
                  <c:v>1.8050786838340311</c:v>
                </c:pt>
                <c:pt idx="623">
                  <c:v>1.8043633762517708</c:v>
                </c:pt>
                <c:pt idx="624">
                  <c:v>1.8036480686695104</c:v>
                </c:pt>
                <c:pt idx="625">
                  <c:v>1.8029327610872499</c:v>
                </c:pt>
                <c:pt idx="626">
                  <c:v>1.8022174535049895</c:v>
                </c:pt>
                <c:pt idx="627">
                  <c:v>1.8015021459227292</c:v>
                </c:pt>
                <c:pt idx="628">
                  <c:v>1.8007868383404688</c:v>
                </c:pt>
                <c:pt idx="629">
                  <c:v>1.8000715307582085</c:v>
                </c:pt>
                <c:pt idx="630">
                  <c:v>1.7993562231759479</c:v>
                </c:pt>
                <c:pt idx="631">
                  <c:v>1.7986409155936876</c:v>
                </c:pt>
                <c:pt idx="632">
                  <c:v>1.7979256080114272</c:v>
                </c:pt>
                <c:pt idx="633">
                  <c:v>1.7972103004291669</c:v>
                </c:pt>
                <c:pt idx="634">
                  <c:v>1.7964949928469065</c:v>
                </c:pt>
                <c:pt idx="635">
                  <c:v>1.7957796852646459</c:v>
                </c:pt>
                <c:pt idx="636">
                  <c:v>1.7950643776823856</c:v>
                </c:pt>
                <c:pt idx="637">
                  <c:v>1.7943490701001252</c:v>
                </c:pt>
                <c:pt idx="638">
                  <c:v>1.7936337625178647</c:v>
                </c:pt>
                <c:pt idx="639">
                  <c:v>1.7929184549356043</c:v>
                </c:pt>
                <c:pt idx="640">
                  <c:v>1.792203147353344</c:v>
                </c:pt>
                <c:pt idx="641">
                  <c:v>1.7914878397710836</c:v>
                </c:pt>
                <c:pt idx="642">
                  <c:v>1.7907725321888233</c:v>
                </c:pt>
                <c:pt idx="643">
                  <c:v>1.7900572246065627</c:v>
                </c:pt>
                <c:pt idx="644">
                  <c:v>1.7893419170243023</c:v>
                </c:pt>
                <c:pt idx="645">
                  <c:v>1.788626609442042</c:v>
                </c:pt>
                <c:pt idx="646">
                  <c:v>1.7879113018597816</c:v>
                </c:pt>
                <c:pt idx="647">
                  <c:v>1.7871959942775213</c:v>
                </c:pt>
                <c:pt idx="648">
                  <c:v>1.7864806866952607</c:v>
                </c:pt>
                <c:pt idx="649">
                  <c:v>1.7857653791130004</c:v>
                </c:pt>
                <c:pt idx="650">
                  <c:v>1.78505007153074</c:v>
                </c:pt>
                <c:pt idx="651">
                  <c:v>1.7843347639484795</c:v>
                </c:pt>
                <c:pt idx="652">
                  <c:v>1.7836194563662191</c:v>
                </c:pt>
                <c:pt idx="653">
                  <c:v>1.7829041487839588</c:v>
                </c:pt>
                <c:pt idx="654">
                  <c:v>1.7821888412016984</c:v>
                </c:pt>
                <c:pt idx="655">
                  <c:v>1.7814735336194381</c:v>
                </c:pt>
                <c:pt idx="656">
                  <c:v>1.7807582260371775</c:v>
                </c:pt>
                <c:pt idx="657">
                  <c:v>1.7800429184549171</c:v>
                </c:pt>
                <c:pt idx="658">
                  <c:v>1.7793276108726568</c:v>
                </c:pt>
                <c:pt idx="659">
                  <c:v>1.7786123032903964</c:v>
                </c:pt>
                <c:pt idx="660">
                  <c:v>1.7778969957081361</c:v>
                </c:pt>
                <c:pt idx="661">
                  <c:v>1.7771816881258755</c:v>
                </c:pt>
                <c:pt idx="662">
                  <c:v>1.7764663805436152</c:v>
                </c:pt>
                <c:pt idx="663">
                  <c:v>1.7757510729613548</c:v>
                </c:pt>
                <c:pt idx="664">
                  <c:v>1.7750357653790942</c:v>
                </c:pt>
                <c:pt idx="665">
                  <c:v>1.7743204577968339</c:v>
                </c:pt>
                <c:pt idx="666">
                  <c:v>1.7736051502145735</c:v>
                </c:pt>
                <c:pt idx="667">
                  <c:v>1.7728898426323132</c:v>
                </c:pt>
                <c:pt idx="668">
                  <c:v>1.7721745350500528</c:v>
                </c:pt>
                <c:pt idx="669">
                  <c:v>1.7714592274677923</c:v>
                </c:pt>
                <c:pt idx="670">
                  <c:v>1.7707439198855319</c:v>
                </c:pt>
                <c:pt idx="671">
                  <c:v>1.7700286123032716</c:v>
                </c:pt>
                <c:pt idx="672">
                  <c:v>1.7693133047210112</c:v>
                </c:pt>
                <c:pt idx="673">
                  <c:v>1.7685979971387509</c:v>
                </c:pt>
                <c:pt idx="674">
                  <c:v>1.7678826895564903</c:v>
                </c:pt>
                <c:pt idx="675">
                  <c:v>1.76716738197423</c:v>
                </c:pt>
                <c:pt idx="676">
                  <c:v>1.7664520743919696</c:v>
                </c:pt>
                <c:pt idx="677">
                  <c:v>1.7657367668097093</c:v>
                </c:pt>
                <c:pt idx="678">
                  <c:v>1.7650214592274489</c:v>
                </c:pt>
                <c:pt idx="679">
                  <c:v>1.7643061516451883</c:v>
                </c:pt>
                <c:pt idx="680">
                  <c:v>1.763590844062928</c:v>
                </c:pt>
                <c:pt idx="681">
                  <c:v>1.7628755364806676</c:v>
                </c:pt>
                <c:pt idx="682">
                  <c:v>1.7621602288984071</c:v>
                </c:pt>
                <c:pt idx="683">
                  <c:v>1.7614449213161467</c:v>
                </c:pt>
                <c:pt idx="684">
                  <c:v>1.7607296137338864</c:v>
                </c:pt>
                <c:pt idx="685">
                  <c:v>1.760014306151626</c:v>
                </c:pt>
                <c:pt idx="686">
                  <c:v>1.7592989985693657</c:v>
                </c:pt>
                <c:pt idx="687">
                  <c:v>1.7585836909871051</c:v>
                </c:pt>
                <c:pt idx="688">
                  <c:v>1.7578683834048447</c:v>
                </c:pt>
                <c:pt idx="689">
                  <c:v>1.7571530758225844</c:v>
                </c:pt>
                <c:pt idx="690">
                  <c:v>1.756437768240324</c:v>
                </c:pt>
                <c:pt idx="691">
                  <c:v>1.7557224606580637</c:v>
                </c:pt>
                <c:pt idx="692">
                  <c:v>1.7550071530758031</c:v>
                </c:pt>
                <c:pt idx="693">
                  <c:v>1.7542918454935428</c:v>
                </c:pt>
                <c:pt idx="694">
                  <c:v>1.7535765379112824</c:v>
                </c:pt>
                <c:pt idx="695">
                  <c:v>1.7528612303290219</c:v>
                </c:pt>
                <c:pt idx="696">
                  <c:v>1.7521459227467615</c:v>
                </c:pt>
                <c:pt idx="697">
                  <c:v>1.7514306151645012</c:v>
                </c:pt>
                <c:pt idx="698">
                  <c:v>1.7507153075822408</c:v>
                </c:pt>
                <c:pt idx="699">
                  <c:v>1.7499999999999805</c:v>
                </c:pt>
              </c:numCache>
            </c:numRef>
          </c:xVal>
          <c:yVal>
            <c:numRef>
              <c:f>'Ind v. Dist Box'!ydata2</c:f>
              <c:numCache>
                <c:formatCode>General</c:formatCode>
                <c:ptCount val="700"/>
                <c:pt idx="0">
                  <c:v>95.35</c:v>
                </c:pt>
                <c:pt idx="1">
                  <c:v>94.69</c:v>
                </c:pt>
                <c:pt idx="2">
                  <c:v>95.35</c:v>
                </c:pt>
                <c:pt idx="3">
                  <c:v>94.69</c:v>
                </c:pt>
                <c:pt idx="4">
                  <c:v>95.35</c:v>
                </c:pt>
                <c:pt idx="5">
                  <c:v>94.69</c:v>
                </c:pt>
                <c:pt idx="6">
                  <c:v>95.35</c:v>
                </c:pt>
                <c:pt idx="7">
                  <c:v>94.69</c:v>
                </c:pt>
                <c:pt idx="8">
                  <c:v>95.35</c:v>
                </c:pt>
                <c:pt idx="9">
                  <c:v>94.69</c:v>
                </c:pt>
                <c:pt idx="10">
                  <c:v>95.35</c:v>
                </c:pt>
                <c:pt idx="11">
                  <c:v>94.69</c:v>
                </c:pt>
                <c:pt idx="12">
                  <c:v>95.35</c:v>
                </c:pt>
                <c:pt idx="13">
                  <c:v>94.69</c:v>
                </c:pt>
                <c:pt idx="14">
                  <c:v>95.35</c:v>
                </c:pt>
                <c:pt idx="15">
                  <c:v>94.69</c:v>
                </c:pt>
                <c:pt idx="16">
                  <c:v>95.35</c:v>
                </c:pt>
                <c:pt idx="17">
                  <c:v>94.69</c:v>
                </c:pt>
                <c:pt idx="18">
                  <c:v>95.35</c:v>
                </c:pt>
                <c:pt idx="19">
                  <c:v>94.69</c:v>
                </c:pt>
                <c:pt idx="20">
                  <c:v>95.35</c:v>
                </c:pt>
                <c:pt idx="21">
                  <c:v>94.69</c:v>
                </c:pt>
                <c:pt idx="22">
                  <c:v>95.35</c:v>
                </c:pt>
                <c:pt idx="23">
                  <c:v>94.69</c:v>
                </c:pt>
                <c:pt idx="24">
                  <c:v>95.35</c:v>
                </c:pt>
                <c:pt idx="25">
                  <c:v>94.69</c:v>
                </c:pt>
                <c:pt idx="26">
                  <c:v>95.35</c:v>
                </c:pt>
                <c:pt idx="27">
                  <c:v>94.69</c:v>
                </c:pt>
                <c:pt idx="28">
                  <c:v>95.35</c:v>
                </c:pt>
                <c:pt idx="29">
                  <c:v>94.69</c:v>
                </c:pt>
                <c:pt idx="30">
                  <c:v>95.35</c:v>
                </c:pt>
                <c:pt idx="31">
                  <c:v>94.69</c:v>
                </c:pt>
                <c:pt idx="32">
                  <c:v>95.35</c:v>
                </c:pt>
                <c:pt idx="33">
                  <c:v>94.69</c:v>
                </c:pt>
                <c:pt idx="34">
                  <c:v>95.35</c:v>
                </c:pt>
                <c:pt idx="35">
                  <c:v>94.69</c:v>
                </c:pt>
                <c:pt idx="36">
                  <c:v>95.35</c:v>
                </c:pt>
                <c:pt idx="37">
                  <c:v>94.69</c:v>
                </c:pt>
                <c:pt idx="38">
                  <c:v>95.35</c:v>
                </c:pt>
                <c:pt idx="39">
                  <c:v>94.69</c:v>
                </c:pt>
                <c:pt idx="40">
                  <c:v>95.35</c:v>
                </c:pt>
                <c:pt idx="41">
                  <c:v>94.69</c:v>
                </c:pt>
                <c:pt idx="42">
                  <c:v>95.35</c:v>
                </c:pt>
                <c:pt idx="43">
                  <c:v>94.69</c:v>
                </c:pt>
                <c:pt idx="44">
                  <c:v>95.35</c:v>
                </c:pt>
                <c:pt idx="45">
                  <c:v>94.69</c:v>
                </c:pt>
                <c:pt idx="46">
                  <c:v>95.35</c:v>
                </c:pt>
                <c:pt idx="47">
                  <c:v>94.69</c:v>
                </c:pt>
                <c:pt idx="48">
                  <c:v>95.35</c:v>
                </c:pt>
                <c:pt idx="49">
                  <c:v>94.69</c:v>
                </c:pt>
                <c:pt idx="50">
                  <c:v>95.35</c:v>
                </c:pt>
                <c:pt idx="51">
                  <c:v>94.69</c:v>
                </c:pt>
                <c:pt idx="52">
                  <c:v>95.35</c:v>
                </c:pt>
                <c:pt idx="53">
                  <c:v>94.69</c:v>
                </c:pt>
                <c:pt idx="54">
                  <c:v>95.35</c:v>
                </c:pt>
                <c:pt idx="55">
                  <c:v>94.69</c:v>
                </c:pt>
                <c:pt idx="56">
                  <c:v>95.35</c:v>
                </c:pt>
                <c:pt idx="57">
                  <c:v>94.69</c:v>
                </c:pt>
                <c:pt idx="58">
                  <c:v>95.35</c:v>
                </c:pt>
                <c:pt idx="59">
                  <c:v>94.69</c:v>
                </c:pt>
                <c:pt idx="60">
                  <c:v>95.35</c:v>
                </c:pt>
                <c:pt idx="61">
                  <c:v>94.69</c:v>
                </c:pt>
                <c:pt idx="62">
                  <c:v>95.35</c:v>
                </c:pt>
                <c:pt idx="63">
                  <c:v>94.69</c:v>
                </c:pt>
                <c:pt idx="64">
                  <c:v>95.35</c:v>
                </c:pt>
                <c:pt idx="65">
                  <c:v>94.69</c:v>
                </c:pt>
                <c:pt idx="66">
                  <c:v>95.35</c:v>
                </c:pt>
                <c:pt idx="67">
                  <c:v>94.69</c:v>
                </c:pt>
                <c:pt idx="68">
                  <c:v>95.35</c:v>
                </c:pt>
                <c:pt idx="69">
                  <c:v>94.69</c:v>
                </c:pt>
                <c:pt idx="70">
                  <c:v>95.35</c:v>
                </c:pt>
                <c:pt idx="71">
                  <c:v>94.69</c:v>
                </c:pt>
                <c:pt idx="72">
                  <c:v>95.35</c:v>
                </c:pt>
                <c:pt idx="73">
                  <c:v>94.69</c:v>
                </c:pt>
                <c:pt idx="74">
                  <c:v>95.35</c:v>
                </c:pt>
                <c:pt idx="75">
                  <c:v>94.69</c:v>
                </c:pt>
                <c:pt idx="76">
                  <c:v>95.35</c:v>
                </c:pt>
                <c:pt idx="77">
                  <c:v>94.69</c:v>
                </c:pt>
                <c:pt idx="78">
                  <c:v>95.35</c:v>
                </c:pt>
                <c:pt idx="79">
                  <c:v>94.69</c:v>
                </c:pt>
                <c:pt idx="80">
                  <c:v>95.35</c:v>
                </c:pt>
                <c:pt idx="81">
                  <c:v>94.69</c:v>
                </c:pt>
                <c:pt idx="82">
                  <c:v>95.35</c:v>
                </c:pt>
                <c:pt idx="83">
                  <c:v>94.69</c:v>
                </c:pt>
                <c:pt idx="84">
                  <c:v>95.35</c:v>
                </c:pt>
                <c:pt idx="85">
                  <c:v>94.69</c:v>
                </c:pt>
                <c:pt idx="86">
                  <c:v>95.35</c:v>
                </c:pt>
                <c:pt idx="87">
                  <c:v>94.69</c:v>
                </c:pt>
                <c:pt idx="88">
                  <c:v>95.35</c:v>
                </c:pt>
                <c:pt idx="89">
                  <c:v>94.69</c:v>
                </c:pt>
                <c:pt idx="90">
                  <c:v>95.35</c:v>
                </c:pt>
                <c:pt idx="91">
                  <c:v>94.69</c:v>
                </c:pt>
                <c:pt idx="92">
                  <c:v>95.35</c:v>
                </c:pt>
                <c:pt idx="93">
                  <c:v>94.69</c:v>
                </c:pt>
                <c:pt idx="94">
                  <c:v>95.35</c:v>
                </c:pt>
                <c:pt idx="95">
                  <c:v>94.69</c:v>
                </c:pt>
                <c:pt idx="96">
                  <c:v>95.35</c:v>
                </c:pt>
                <c:pt idx="97">
                  <c:v>94.69</c:v>
                </c:pt>
                <c:pt idx="98">
                  <c:v>95.35</c:v>
                </c:pt>
                <c:pt idx="99">
                  <c:v>94.69</c:v>
                </c:pt>
                <c:pt idx="100">
                  <c:v>95.35</c:v>
                </c:pt>
                <c:pt idx="101">
                  <c:v>94.69</c:v>
                </c:pt>
                <c:pt idx="102">
                  <c:v>95.35</c:v>
                </c:pt>
                <c:pt idx="103">
                  <c:v>94.69</c:v>
                </c:pt>
                <c:pt idx="104">
                  <c:v>95.35</c:v>
                </c:pt>
                <c:pt idx="105">
                  <c:v>94.69</c:v>
                </c:pt>
                <c:pt idx="106">
                  <c:v>95.35</c:v>
                </c:pt>
                <c:pt idx="107">
                  <c:v>94.69</c:v>
                </c:pt>
                <c:pt idx="108">
                  <c:v>95.35</c:v>
                </c:pt>
                <c:pt idx="109">
                  <c:v>94.69</c:v>
                </c:pt>
                <c:pt idx="110">
                  <c:v>95.35</c:v>
                </c:pt>
                <c:pt idx="111">
                  <c:v>94.69</c:v>
                </c:pt>
                <c:pt idx="112">
                  <c:v>95.35</c:v>
                </c:pt>
                <c:pt idx="113">
                  <c:v>94.69</c:v>
                </c:pt>
                <c:pt idx="114">
                  <c:v>95.35</c:v>
                </c:pt>
                <c:pt idx="115">
                  <c:v>94.69</c:v>
                </c:pt>
                <c:pt idx="116">
                  <c:v>95.35</c:v>
                </c:pt>
                <c:pt idx="117">
                  <c:v>94.69</c:v>
                </c:pt>
                <c:pt idx="118">
                  <c:v>95.35</c:v>
                </c:pt>
                <c:pt idx="119">
                  <c:v>94.69</c:v>
                </c:pt>
                <c:pt idx="120">
                  <c:v>95.35</c:v>
                </c:pt>
                <c:pt idx="121">
                  <c:v>94.69</c:v>
                </c:pt>
                <c:pt idx="122">
                  <c:v>95.35</c:v>
                </c:pt>
                <c:pt idx="123">
                  <c:v>94.69</c:v>
                </c:pt>
                <c:pt idx="124">
                  <c:v>95.35</c:v>
                </c:pt>
                <c:pt idx="125">
                  <c:v>94.69</c:v>
                </c:pt>
                <c:pt idx="126">
                  <c:v>95.35</c:v>
                </c:pt>
                <c:pt idx="127">
                  <c:v>94.69</c:v>
                </c:pt>
                <c:pt idx="128">
                  <c:v>95.35</c:v>
                </c:pt>
                <c:pt idx="129">
                  <c:v>94.69</c:v>
                </c:pt>
                <c:pt idx="130">
                  <c:v>95.35</c:v>
                </c:pt>
                <c:pt idx="131">
                  <c:v>94.69</c:v>
                </c:pt>
                <c:pt idx="132">
                  <c:v>95.35</c:v>
                </c:pt>
                <c:pt idx="133">
                  <c:v>94.69</c:v>
                </c:pt>
                <c:pt idx="134">
                  <c:v>95.35</c:v>
                </c:pt>
                <c:pt idx="135">
                  <c:v>94.69</c:v>
                </c:pt>
                <c:pt idx="136">
                  <c:v>95.35</c:v>
                </c:pt>
                <c:pt idx="137">
                  <c:v>94.69</c:v>
                </c:pt>
                <c:pt idx="138">
                  <c:v>95.35</c:v>
                </c:pt>
                <c:pt idx="139">
                  <c:v>94.69</c:v>
                </c:pt>
                <c:pt idx="140">
                  <c:v>95.35</c:v>
                </c:pt>
                <c:pt idx="141">
                  <c:v>94.69</c:v>
                </c:pt>
                <c:pt idx="142">
                  <c:v>95.35</c:v>
                </c:pt>
                <c:pt idx="143">
                  <c:v>94.69</c:v>
                </c:pt>
                <c:pt idx="144">
                  <c:v>95.35</c:v>
                </c:pt>
                <c:pt idx="145">
                  <c:v>94.69</c:v>
                </c:pt>
                <c:pt idx="146">
                  <c:v>95.35</c:v>
                </c:pt>
                <c:pt idx="147">
                  <c:v>94.69</c:v>
                </c:pt>
                <c:pt idx="148">
                  <c:v>95.35</c:v>
                </c:pt>
                <c:pt idx="149">
                  <c:v>94.69</c:v>
                </c:pt>
                <c:pt idx="150">
                  <c:v>95.35</c:v>
                </c:pt>
                <c:pt idx="151">
                  <c:v>94.69</c:v>
                </c:pt>
                <c:pt idx="152">
                  <c:v>95.35</c:v>
                </c:pt>
                <c:pt idx="153">
                  <c:v>94.69</c:v>
                </c:pt>
                <c:pt idx="154">
                  <c:v>95.35</c:v>
                </c:pt>
                <c:pt idx="155">
                  <c:v>94.69</c:v>
                </c:pt>
                <c:pt idx="156">
                  <c:v>95.35</c:v>
                </c:pt>
                <c:pt idx="157">
                  <c:v>94.69</c:v>
                </c:pt>
                <c:pt idx="158">
                  <c:v>95.35</c:v>
                </c:pt>
                <c:pt idx="159">
                  <c:v>94.69</c:v>
                </c:pt>
                <c:pt idx="160">
                  <c:v>95.35</c:v>
                </c:pt>
                <c:pt idx="161">
                  <c:v>94.69</c:v>
                </c:pt>
                <c:pt idx="162">
                  <c:v>95.35</c:v>
                </c:pt>
                <c:pt idx="163">
                  <c:v>94.69</c:v>
                </c:pt>
                <c:pt idx="164">
                  <c:v>95.35</c:v>
                </c:pt>
                <c:pt idx="165">
                  <c:v>94.69</c:v>
                </c:pt>
                <c:pt idx="166">
                  <c:v>95.35</c:v>
                </c:pt>
                <c:pt idx="167">
                  <c:v>94.69</c:v>
                </c:pt>
                <c:pt idx="168">
                  <c:v>95.35</c:v>
                </c:pt>
                <c:pt idx="169">
                  <c:v>94.69</c:v>
                </c:pt>
                <c:pt idx="170">
                  <c:v>95.35</c:v>
                </c:pt>
                <c:pt idx="171">
                  <c:v>94.69</c:v>
                </c:pt>
                <c:pt idx="172">
                  <c:v>95.35</c:v>
                </c:pt>
                <c:pt idx="173">
                  <c:v>94.69</c:v>
                </c:pt>
                <c:pt idx="174">
                  <c:v>95.35</c:v>
                </c:pt>
                <c:pt idx="175">
                  <c:v>94.69</c:v>
                </c:pt>
                <c:pt idx="176">
                  <c:v>95.35</c:v>
                </c:pt>
                <c:pt idx="177">
                  <c:v>94.69</c:v>
                </c:pt>
                <c:pt idx="178">
                  <c:v>95.35</c:v>
                </c:pt>
                <c:pt idx="179">
                  <c:v>94.69</c:v>
                </c:pt>
                <c:pt idx="180">
                  <c:v>95.35</c:v>
                </c:pt>
                <c:pt idx="181">
                  <c:v>94.69</c:v>
                </c:pt>
                <c:pt idx="182">
                  <c:v>95.35</c:v>
                </c:pt>
                <c:pt idx="183">
                  <c:v>94.69</c:v>
                </c:pt>
                <c:pt idx="184">
                  <c:v>95.35</c:v>
                </c:pt>
                <c:pt idx="185">
                  <c:v>94.69</c:v>
                </c:pt>
                <c:pt idx="186">
                  <c:v>95.35</c:v>
                </c:pt>
                <c:pt idx="187">
                  <c:v>94.69</c:v>
                </c:pt>
                <c:pt idx="188">
                  <c:v>95.35</c:v>
                </c:pt>
                <c:pt idx="189">
                  <c:v>94.69</c:v>
                </c:pt>
                <c:pt idx="190">
                  <c:v>95.35</c:v>
                </c:pt>
                <c:pt idx="191">
                  <c:v>94.69</c:v>
                </c:pt>
                <c:pt idx="192">
                  <c:v>95.35</c:v>
                </c:pt>
                <c:pt idx="193">
                  <c:v>94.69</c:v>
                </c:pt>
                <c:pt idx="194">
                  <c:v>95.35</c:v>
                </c:pt>
                <c:pt idx="195">
                  <c:v>94.69</c:v>
                </c:pt>
                <c:pt idx="196">
                  <c:v>95.35</c:v>
                </c:pt>
                <c:pt idx="197">
                  <c:v>94.69</c:v>
                </c:pt>
                <c:pt idx="198">
                  <c:v>95.35</c:v>
                </c:pt>
                <c:pt idx="199">
                  <c:v>94.69</c:v>
                </c:pt>
                <c:pt idx="200">
                  <c:v>95.35</c:v>
                </c:pt>
                <c:pt idx="201">
                  <c:v>94.69</c:v>
                </c:pt>
                <c:pt idx="202">
                  <c:v>95.35</c:v>
                </c:pt>
                <c:pt idx="203">
                  <c:v>94.69</c:v>
                </c:pt>
                <c:pt idx="204">
                  <c:v>95.35</c:v>
                </c:pt>
                <c:pt idx="205">
                  <c:v>94.69</c:v>
                </c:pt>
                <c:pt idx="206">
                  <c:v>95.35</c:v>
                </c:pt>
                <c:pt idx="207">
                  <c:v>94.69</c:v>
                </c:pt>
                <c:pt idx="208">
                  <c:v>95.35</c:v>
                </c:pt>
                <c:pt idx="209">
                  <c:v>94.69</c:v>
                </c:pt>
                <c:pt idx="210">
                  <c:v>95.35</c:v>
                </c:pt>
                <c:pt idx="211">
                  <c:v>94.69</c:v>
                </c:pt>
                <c:pt idx="212">
                  <c:v>95.35</c:v>
                </c:pt>
                <c:pt idx="213">
                  <c:v>94.69</c:v>
                </c:pt>
                <c:pt idx="214">
                  <c:v>95.35</c:v>
                </c:pt>
                <c:pt idx="215">
                  <c:v>94.69</c:v>
                </c:pt>
                <c:pt idx="216">
                  <c:v>95.35</c:v>
                </c:pt>
                <c:pt idx="217">
                  <c:v>94.69</c:v>
                </c:pt>
                <c:pt idx="218">
                  <c:v>95.35</c:v>
                </c:pt>
                <c:pt idx="219">
                  <c:v>94.69</c:v>
                </c:pt>
                <c:pt idx="220">
                  <c:v>95.35</c:v>
                </c:pt>
                <c:pt idx="221">
                  <c:v>94.69</c:v>
                </c:pt>
                <c:pt idx="222">
                  <c:v>95.35</c:v>
                </c:pt>
                <c:pt idx="223">
                  <c:v>94.69</c:v>
                </c:pt>
                <c:pt idx="224">
                  <c:v>95.35</c:v>
                </c:pt>
                <c:pt idx="225">
                  <c:v>94.69</c:v>
                </c:pt>
                <c:pt idx="226">
                  <c:v>95.35</c:v>
                </c:pt>
                <c:pt idx="227">
                  <c:v>94.69</c:v>
                </c:pt>
                <c:pt idx="228">
                  <c:v>95.35</c:v>
                </c:pt>
                <c:pt idx="229">
                  <c:v>94.69</c:v>
                </c:pt>
                <c:pt idx="230">
                  <c:v>95.35</c:v>
                </c:pt>
                <c:pt idx="231">
                  <c:v>94.69</c:v>
                </c:pt>
                <c:pt idx="232">
                  <c:v>95.35</c:v>
                </c:pt>
                <c:pt idx="233">
                  <c:v>94.69</c:v>
                </c:pt>
                <c:pt idx="234">
                  <c:v>95.35</c:v>
                </c:pt>
                <c:pt idx="235">
                  <c:v>94.69</c:v>
                </c:pt>
                <c:pt idx="236">
                  <c:v>95.35</c:v>
                </c:pt>
                <c:pt idx="237">
                  <c:v>94.69</c:v>
                </c:pt>
                <c:pt idx="238">
                  <c:v>95.35</c:v>
                </c:pt>
                <c:pt idx="239">
                  <c:v>94.69</c:v>
                </c:pt>
                <c:pt idx="240">
                  <c:v>95.35</c:v>
                </c:pt>
                <c:pt idx="241">
                  <c:v>94.69</c:v>
                </c:pt>
                <c:pt idx="242">
                  <c:v>95.35</c:v>
                </c:pt>
                <c:pt idx="243">
                  <c:v>94.69</c:v>
                </c:pt>
                <c:pt idx="244">
                  <c:v>95.35</c:v>
                </c:pt>
                <c:pt idx="245">
                  <c:v>94.69</c:v>
                </c:pt>
                <c:pt idx="246">
                  <c:v>95.35</c:v>
                </c:pt>
                <c:pt idx="247">
                  <c:v>94.69</c:v>
                </c:pt>
                <c:pt idx="248">
                  <c:v>95.35</c:v>
                </c:pt>
                <c:pt idx="249">
                  <c:v>94.69</c:v>
                </c:pt>
                <c:pt idx="250">
                  <c:v>95.35</c:v>
                </c:pt>
                <c:pt idx="251">
                  <c:v>94.69</c:v>
                </c:pt>
                <c:pt idx="252">
                  <c:v>95.35</c:v>
                </c:pt>
                <c:pt idx="253">
                  <c:v>94.69</c:v>
                </c:pt>
                <c:pt idx="254">
                  <c:v>95.35</c:v>
                </c:pt>
                <c:pt idx="255">
                  <c:v>94.69</c:v>
                </c:pt>
                <c:pt idx="256">
                  <c:v>95.35</c:v>
                </c:pt>
                <c:pt idx="257">
                  <c:v>94.69</c:v>
                </c:pt>
                <c:pt idx="258">
                  <c:v>95.35</c:v>
                </c:pt>
                <c:pt idx="259">
                  <c:v>94.69</c:v>
                </c:pt>
                <c:pt idx="260">
                  <c:v>95.35</c:v>
                </c:pt>
                <c:pt idx="261">
                  <c:v>94.69</c:v>
                </c:pt>
                <c:pt idx="262">
                  <c:v>95.35</c:v>
                </c:pt>
                <c:pt idx="263">
                  <c:v>94.69</c:v>
                </c:pt>
                <c:pt idx="264">
                  <c:v>95.35</c:v>
                </c:pt>
                <c:pt idx="265">
                  <c:v>94.69</c:v>
                </c:pt>
                <c:pt idx="266">
                  <c:v>95.35</c:v>
                </c:pt>
                <c:pt idx="267">
                  <c:v>94.69</c:v>
                </c:pt>
                <c:pt idx="268">
                  <c:v>95.35</c:v>
                </c:pt>
                <c:pt idx="269">
                  <c:v>94.69</c:v>
                </c:pt>
                <c:pt idx="270">
                  <c:v>95.35</c:v>
                </c:pt>
                <c:pt idx="271">
                  <c:v>94.69</c:v>
                </c:pt>
                <c:pt idx="272">
                  <c:v>95.35</c:v>
                </c:pt>
                <c:pt idx="273">
                  <c:v>94.69</c:v>
                </c:pt>
                <c:pt idx="274">
                  <c:v>95.35</c:v>
                </c:pt>
                <c:pt idx="275">
                  <c:v>94.69</c:v>
                </c:pt>
                <c:pt idx="276">
                  <c:v>95.35</c:v>
                </c:pt>
                <c:pt idx="277">
                  <c:v>94.69</c:v>
                </c:pt>
                <c:pt idx="278">
                  <c:v>95.35</c:v>
                </c:pt>
                <c:pt idx="279">
                  <c:v>94.69</c:v>
                </c:pt>
                <c:pt idx="280">
                  <c:v>95.35</c:v>
                </c:pt>
                <c:pt idx="281">
                  <c:v>94.69</c:v>
                </c:pt>
                <c:pt idx="282">
                  <c:v>95.35</c:v>
                </c:pt>
                <c:pt idx="283">
                  <c:v>94.69</c:v>
                </c:pt>
                <c:pt idx="284">
                  <c:v>95.35</c:v>
                </c:pt>
                <c:pt idx="285">
                  <c:v>94.69</c:v>
                </c:pt>
                <c:pt idx="286">
                  <c:v>95.35</c:v>
                </c:pt>
                <c:pt idx="287">
                  <c:v>94.69</c:v>
                </c:pt>
                <c:pt idx="288">
                  <c:v>95.35</c:v>
                </c:pt>
                <c:pt idx="289">
                  <c:v>94.69</c:v>
                </c:pt>
                <c:pt idx="290">
                  <c:v>95.35</c:v>
                </c:pt>
                <c:pt idx="291">
                  <c:v>94.69</c:v>
                </c:pt>
                <c:pt idx="292">
                  <c:v>95.35</c:v>
                </c:pt>
                <c:pt idx="293">
                  <c:v>94.69</c:v>
                </c:pt>
                <c:pt idx="294">
                  <c:v>95.35</c:v>
                </c:pt>
                <c:pt idx="295">
                  <c:v>94.69</c:v>
                </c:pt>
                <c:pt idx="296">
                  <c:v>95.35</c:v>
                </c:pt>
                <c:pt idx="297">
                  <c:v>94.69</c:v>
                </c:pt>
                <c:pt idx="298">
                  <c:v>95.35</c:v>
                </c:pt>
                <c:pt idx="299">
                  <c:v>94.69</c:v>
                </c:pt>
                <c:pt idx="300">
                  <c:v>95.35</c:v>
                </c:pt>
                <c:pt idx="301">
                  <c:v>94.69</c:v>
                </c:pt>
                <c:pt idx="302">
                  <c:v>95.35</c:v>
                </c:pt>
                <c:pt idx="303">
                  <c:v>94.69</c:v>
                </c:pt>
                <c:pt idx="304">
                  <c:v>95.35</c:v>
                </c:pt>
                <c:pt idx="305">
                  <c:v>94.69</c:v>
                </c:pt>
                <c:pt idx="306">
                  <c:v>95.35</c:v>
                </c:pt>
                <c:pt idx="307">
                  <c:v>94.69</c:v>
                </c:pt>
                <c:pt idx="308">
                  <c:v>95.35</c:v>
                </c:pt>
                <c:pt idx="309">
                  <c:v>94.69</c:v>
                </c:pt>
                <c:pt idx="310">
                  <c:v>95.35</c:v>
                </c:pt>
                <c:pt idx="311">
                  <c:v>94.69</c:v>
                </c:pt>
                <c:pt idx="312">
                  <c:v>95.35</c:v>
                </c:pt>
                <c:pt idx="313">
                  <c:v>94.69</c:v>
                </c:pt>
                <c:pt idx="314">
                  <c:v>95.35</c:v>
                </c:pt>
                <c:pt idx="315">
                  <c:v>94.69</c:v>
                </c:pt>
                <c:pt idx="316">
                  <c:v>95.35</c:v>
                </c:pt>
                <c:pt idx="317">
                  <c:v>94.69</c:v>
                </c:pt>
                <c:pt idx="318">
                  <c:v>95.35</c:v>
                </c:pt>
                <c:pt idx="319">
                  <c:v>94.69</c:v>
                </c:pt>
                <c:pt idx="320">
                  <c:v>95.35</c:v>
                </c:pt>
                <c:pt idx="321">
                  <c:v>94.69</c:v>
                </c:pt>
                <c:pt idx="322">
                  <c:v>95.35</c:v>
                </c:pt>
                <c:pt idx="323">
                  <c:v>94.69</c:v>
                </c:pt>
                <c:pt idx="324">
                  <c:v>95.35</c:v>
                </c:pt>
                <c:pt idx="325">
                  <c:v>94.69</c:v>
                </c:pt>
                <c:pt idx="326">
                  <c:v>95.35</c:v>
                </c:pt>
                <c:pt idx="327">
                  <c:v>94.69</c:v>
                </c:pt>
                <c:pt idx="328">
                  <c:v>95.35</c:v>
                </c:pt>
                <c:pt idx="329">
                  <c:v>94.69</c:v>
                </c:pt>
                <c:pt idx="330">
                  <c:v>95.35</c:v>
                </c:pt>
                <c:pt idx="331">
                  <c:v>94.69</c:v>
                </c:pt>
                <c:pt idx="332">
                  <c:v>95.35</c:v>
                </c:pt>
                <c:pt idx="333">
                  <c:v>94.69</c:v>
                </c:pt>
                <c:pt idx="334">
                  <c:v>95.35</c:v>
                </c:pt>
                <c:pt idx="335">
                  <c:v>94.69</c:v>
                </c:pt>
                <c:pt idx="336">
                  <c:v>95.35</c:v>
                </c:pt>
                <c:pt idx="337">
                  <c:v>94.69</c:v>
                </c:pt>
                <c:pt idx="338">
                  <c:v>95.35</c:v>
                </c:pt>
                <c:pt idx="339">
                  <c:v>94.69</c:v>
                </c:pt>
                <c:pt idx="340">
                  <c:v>95.35</c:v>
                </c:pt>
                <c:pt idx="341">
                  <c:v>94.69</c:v>
                </c:pt>
                <c:pt idx="342">
                  <c:v>95.35</c:v>
                </c:pt>
                <c:pt idx="343">
                  <c:v>94.69</c:v>
                </c:pt>
                <c:pt idx="344">
                  <c:v>95.35</c:v>
                </c:pt>
                <c:pt idx="345">
                  <c:v>94.69</c:v>
                </c:pt>
                <c:pt idx="346">
                  <c:v>95.35</c:v>
                </c:pt>
                <c:pt idx="347">
                  <c:v>94.69</c:v>
                </c:pt>
                <c:pt idx="348">
                  <c:v>95.35</c:v>
                </c:pt>
                <c:pt idx="349">
                  <c:v>94.69</c:v>
                </c:pt>
                <c:pt idx="350">
                  <c:v>95.35</c:v>
                </c:pt>
                <c:pt idx="351">
                  <c:v>94.69</c:v>
                </c:pt>
                <c:pt idx="352">
                  <c:v>95.35</c:v>
                </c:pt>
                <c:pt idx="353">
                  <c:v>94.69</c:v>
                </c:pt>
                <c:pt idx="354">
                  <c:v>95.35</c:v>
                </c:pt>
                <c:pt idx="355">
                  <c:v>94.69</c:v>
                </c:pt>
                <c:pt idx="356">
                  <c:v>95.35</c:v>
                </c:pt>
                <c:pt idx="357">
                  <c:v>94.69</c:v>
                </c:pt>
                <c:pt idx="358">
                  <c:v>95.35</c:v>
                </c:pt>
                <c:pt idx="359">
                  <c:v>94.69</c:v>
                </c:pt>
                <c:pt idx="360">
                  <c:v>95.35</c:v>
                </c:pt>
                <c:pt idx="361">
                  <c:v>94.69</c:v>
                </c:pt>
                <c:pt idx="362">
                  <c:v>95.35</c:v>
                </c:pt>
                <c:pt idx="363">
                  <c:v>94.69</c:v>
                </c:pt>
                <c:pt idx="364">
                  <c:v>95.35</c:v>
                </c:pt>
                <c:pt idx="365">
                  <c:v>94.69</c:v>
                </c:pt>
                <c:pt idx="366">
                  <c:v>95.35</c:v>
                </c:pt>
                <c:pt idx="367">
                  <c:v>94.69</c:v>
                </c:pt>
                <c:pt idx="368">
                  <c:v>95.35</c:v>
                </c:pt>
                <c:pt idx="369">
                  <c:v>94.69</c:v>
                </c:pt>
                <c:pt idx="370">
                  <c:v>95.35</c:v>
                </c:pt>
                <c:pt idx="371">
                  <c:v>94.69</c:v>
                </c:pt>
                <c:pt idx="372">
                  <c:v>95.35</c:v>
                </c:pt>
                <c:pt idx="373">
                  <c:v>94.69</c:v>
                </c:pt>
                <c:pt idx="374">
                  <c:v>95.35</c:v>
                </c:pt>
                <c:pt idx="375">
                  <c:v>94.69</c:v>
                </c:pt>
                <c:pt idx="376">
                  <c:v>95.35</c:v>
                </c:pt>
                <c:pt idx="377">
                  <c:v>94.69</c:v>
                </c:pt>
                <c:pt idx="378">
                  <c:v>95.35</c:v>
                </c:pt>
                <c:pt idx="379">
                  <c:v>94.69</c:v>
                </c:pt>
                <c:pt idx="380">
                  <c:v>95.35</c:v>
                </c:pt>
                <c:pt idx="381">
                  <c:v>94.69</c:v>
                </c:pt>
                <c:pt idx="382">
                  <c:v>95.35</c:v>
                </c:pt>
                <c:pt idx="383">
                  <c:v>94.69</c:v>
                </c:pt>
                <c:pt idx="384">
                  <c:v>95.35</c:v>
                </c:pt>
                <c:pt idx="385">
                  <c:v>94.69</c:v>
                </c:pt>
                <c:pt idx="386">
                  <c:v>95.35</c:v>
                </c:pt>
                <c:pt idx="387">
                  <c:v>94.69</c:v>
                </c:pt>
                <c:pt idx="388">
                  <c:v>95.35</c:v>
                </c:pt>
                <c:pt idx="389">
                  <c:v>94.69</c:v>
                </c:pt>
                <c:pt idx="390">
                  <c:v>95.35</c:v>
                </c:pt>
                <c:pt idx="391">
                  <c:v>94.69</c:v>
                </c:pt>
                <c:pt idx="392">
                  <c:v>95.35</c:v>
                </c:pt>
                <c:pt idx="393">
                  <c:v>94.69</c:v>
                </c:pt>
                <c:pt idx="394">
                  <c:v>95.35</c:v>
                </c:pt>
                <c:pt idx="395">
                  <c:v>94.69</c:v>
                </c:pt>
                <c:pt idx="396">
                  <c:v>95.35</c:v>
                </c:pt>
                <c:pt idx="397">
                  <c:v>94.69</c:v>
                </c:pt>
                <c:pt idx="398">
                  <c:v>95.35</c:v>
                </c:pt>
                <c:pt idx="399">
                  <c:v>94.69</c:v>
                </c:pt>
                <c:pt idx="400">
                  <c:v>95.35</c:v>
                </c:pt>
                <c:pt idx="401">
                  <c:v>94.69</c:v>
                </c:pt>
                <c:pt idx="402">
                  <c:v>95.35</c:v>
                </c:pt>
                <c:pt idx="403">
                  <c:v>94.69</c:v>
                </c:pt>
                <c:pt idx="404">
                  <c:v>95.35</c:v>
                </c:pt>
                <c:pt idx="405">
                  <c:v>94.69</c:v>
                </c:pt>
                <c:pt idx="406">
                  <c:v>95.35</c:v>
                </c:pt>
                <c:pt idx="407">
                  <c:v>94.69</c:v>
                </c:pt>
                <c:pt idx="408">
                  <c:v>95.35</c:v>
                </c:pt>
                <c:pt idx="409">
                  <c:v>94.69</c:v>
                </c:pt>
                <c:pt idx="410">
                  <c:v>95.35</c:v>
                </c:pt>
                <c:pt idx="411">
                  <c:v>94.69</c:v>
                </c:pt>
                <c:pt idx="412">
                  <c:v>95.35</c:v>
                </c:pt>
                <c:pt idx="413">
                  <c:v>94.69</c:v>
                </c:pt>
                <c:pt idx="414">
                  <c:v>95.35</c:v>
                </c:pt>
                <c:pt idx="415">
                  <c:v>94.69</c:v>
                </c:pt>
                <c:pt idx="416">
                  <c:v>95.35</c:v>
                </c:pt>
                <c:pt idx="417">
                  <c:v>94.69</c:v>
                </c:pt>
                <c:pt idx="418">
                  <c:v>95.35</c:v>
                </c:pt>
                <c:pt idx="419">
                  <c:v>94.69</c:v>
                </c:pt>
                <c:pt idx="420">
                  <c:v>95.35</c:v>
                </c:pt>
                <c:pt idx="421">
                  <c:v>94.69</c:v>
                </c:pt>
                <c:pt idx="422">
                  <c:v>95.35</c:v>
                </c:pt>
                <c:pt idx="423">
                  <c:v>94.69</c:v>
                </c:pt>
                <c:pt idx="424">
                  <c:v>95.35</c:v>
                </c:pt>
                <c:pt idx="425">
                  <c:v>94.69</c:v>
                </c:pt>
                <c:pt idx="426">
                  <c:v>95.35</c:v>
                </c:pt>
                <c:pt idx="427">
                  <c:v>94.69</c:v>
                </c:pt>
                <c:pt idx="428">
                  <c:v>95.35</c:v>
                </c:pt>
                <c:pt idx="429">
                  <c:v>94.69</c:v>
                </c:pt>
                <c:pt idx="430">
                  <c:v>95.35</c:v>
                </c:pt>
                <c:pt idx="431">
                  <c:v>94.69</c:v>
                </c:pt>
                <c:pt idx="432">
                  <c:v>95.35</c:v>
                </c:pt>
                <c:pt idx="433">
                  <c:v>94.69</c:v>
                </c:pt>
                <c:pt idx="434">
                  <c:v>95.35</c:v>
                </c:pt>
                <c:pt idx="435">
                  <c:v>94.69</c:v>
                </c:pt>
                <c:pt idx="436">
                  <c:v>95.35</c:v>
                </c:pt>
                <c:pt idx="437">
                  <c:v>94.69</c:v>
                </c:pt>
                <c:pt idx="438">
                  <c:v>95.35</c:v>
                </c:pt>
                <c:pt idx="439">
                  <c:v>94.69</c:v>
                </c:pt>
                <c:pt idx="440">
                  <c:v>95.35</c:v>
                </c:pt>
                <c:pt idx="441">
                  <c:v>94.69</c:v>
                </c:pt>
                <c:pt idx="442">
                  <c:v>95.35</c:v>
                </c:pt>
                <c:pt idx="443">
                  <c:v>94.69</c:v>
                </c:pt>
                <c:pt idx="444">
                  <c:v>95.35</c:v>
                </c:pt>
                <c:pt idx="445">
                  <c:v>94.69</c:v>
                </c:pt>
                <c:pt idx="446">
                  <c:v>95.35</c:v>
                </c:pt>
                <c:pt idx="447">
                  <c:v>94.69</c:v>
                </c:pt>
                <c:pt idx="448">
                  <c:v>95.35</c:v>
                </c:pt>
                <c:pt idx="449">
                  <c:v>94.69</c:v>
                </c:pt>
                <c:pt idx="450">
                  <c:v>95.35</c:v>
                </c:pt>
                <c:pt idx="451">
                  <c:v>94.69</c:v>
                </c:pt>
                <c:pt idx="452">
                  <c:v>95.35</c:v>
                </c:pt>
                <c:pt idx="453">
                  <c:v>94.69</c:v>
                </c:pt>
                <c:pt idx="454">
                  <c:v>95.35</c:v>
                </c:pt>
                <c:pt idx="455">
                  <c:v>94.69</c:v>
                </c:pt>
                <c:pt idx="456">
                  <c:v>95.35</c:v>
                </c:pt>
                <c:pt idx="457">
                  <c:v>94.69</c:v>
                </c:pt>
                <c:pt idx="458">
                  <c:v>95.35</c:v>
                </c:pt>
                <c:pt idx="459">
                  <c:v>94.69</c:v>
                </c:pt>
                <c:pt idx="460">
                  <c:v>95.35</c:v>
                </c:pt>
                <c:pt idx="461">
                  <c:v>94.69</c:v>
                </c:pt>
                <c:pt idx="462">
                  <c:v>95.35</c:v>
                </c:pt>
                <c:pt idx="463">
                  <c:v>94.69</c:v>
                </c:pt>
                <c:pt idx="464">
                  <c:v>95.35</c:v>
                </c:pt>
                <c:pt idx="465">
                  <c:v>94.69</c:v>
                </c:pt>
                <c:pt idx="466">
                  <c:v>95.35</c:v>
                </c:pt>
                <c:pt idx="467">
                  <c:v>94.69</c:v>
                </c:pt>
                <c:pt idx="468">
                  <c:v>95.35</c:v>
                </c:pt>
                <c:pt idx="469">
                  <c:v>94.69</c:v>
                </c:pt>
                <c:pt idx="470">
                  <c:v>95.35</c:v>
                </c:pt>
                <c:pt idx="471">
                  <c:v>94.69</c:v>
                </c:pt>
                <c:pt idx="472">
                  <c:v>95.35</c:v>
                </c:pt>
                <c:pt idx="473">
                  <c:v>94.69</c:v>
                </c:pt>
                <c:pt idx="474">
                  <c:v>95.35</c:v>
                </c:pt>
                <c:pt idx="475">
                  <c:v>94.69</c:v>
                </c:pt>
                <c:pt idx="476">
                  <c:v>95.35</c:v>
                </c:pt>
                <c:pt idx="477">
                  <c:v>94.69</c:v>
                </c:pt>
                <c:pt idx="478">
                  <c:v>95.35</c:v>
                </c:pt>
                <c:pt idx="479">
                  <c:v>94.69</c:v>
                </c:pt>
                <c:pt idx="480">
                  <c:v>95.35</c:v>
                </c:pt>
                <c:pt idx="481">
                  <c:v>94.69</c:v>
                </c:pt>
                <c:pt idx="482">
                  <c:v>95.35</c:v>
                </c:pt>
                <c:pt idx="483">
                  <c:v>94.69</c:v>
                </c:pt>
                <c:pt idx="484">
                  <c:v>95.35</c:v>
                </c:pt>
                <c:pt idx="485">
                  <c:v>94.69</c:v>
                </c:pt>
                <c:pt idx="486">
                  <c:v>95.35</c:v>
                </c:pt>
                <c:pt idx="487">
                  <c:v>94.69</c:v>
                </c:pt>
                <c:pt idx="488">
                  <c:v>95.35</c:v>
                </c:pt>
                <c:pt idx="489">
                  <c:v>94.69</c:v>
                </c:pt>
                <c:pt idx="490">
                  <c:v>95.35</c:v>
                </c:pt>
                <c:pt idx="491">
                  <c:v>94.69</c:v>
                </c:pt>
                <c:pt idx="492">
                  <c:v>95.35</c:v>
                </c:pt>
                <c:pt idx="493">
                  <c:v>94.69</c:v>
                </c:pt>
                <c:pt idx="494">
                  <c:v>95.35</c:v>
                </c:pt>
                <c:pt idx="495">
                  <c:v>94.69</c:v>
                </c:pt>
                <c:pt idx="496">
                  <c:v>95.35</c:v>
                </c:pt>
                <c:pt idx="497">
                  <c:v>94.69</c:v>
                </c:pt>
                <c:pt idx="498">
                  <c:v>95.35</c:v>
                </c:pt>
                <c:pt idx="499">
                  <c:v>94.69</c:v>
                </c:pt>
                <c:pt idx="500">
                  <c:v>95.35</c:v>
                </c:pt>
                <c:pt idx="501">
                  <c:v>94.69</c:v>
                </c:pt>
                <c:pt idx="502">
                  <c:v>95.35</c:v>
                </c:pt>
                <c:pt idx="503">
                  <c:v>94.69</c:v>
                </c:pt>
                <c:pt idx="504">
                  <c:v>95.35</c:v>
                </c:pt>
                <c:pt idx="505">
                  <c:v>94.69</c:v>
                </c:pt>
                <c:pt idx="506">
                  <c:v>95.35</c:v>
                </c:pt>
                <c:pt idx="507">
                  <c:v>94.69</c:v>
                </c:pt>
                <c:pt idx="508">
                  <c:v>95.35</c:v>
                </c:pt>
                <c:pt idx="509">
                  <c:v>94.69</c:v>
                </c:pt>
                <c:pt idx="510">
                  <c:v>95.35</c:v>
                </c:pt>
                <c:pt idx="511">
                  <c:v>94.69</c:v>
                </c:pt>
                <c:pt idx="512">
                  <c:v>95.35</c:v>
                </c:pt>
                <c:pt idx="513">
                  <c:v>94.69</c:v>
                </c:pt>
                <c:pt idx="514">
                  <c:v>95.35</c:v>
                </c:pt>
                <c:pt idx="515">
                  <c:v>94.69</c:v>
                </c:pt>
                <c:pt idx="516">
                  <c:v>95.35</c:v>
                </c:pt>
                <c:pt idx="517">
                  <c:v>94.69</c:v>
                </c:pt>
                <c:pt idx="518">
                  <c:v>95.35</c:v>
                </c:pt>
                <c:pt idx="519">
                  <c:v>94.69</c:v>
                </c:pt>
                <c:pt idx="520">
                  <c:v>95.35</c:v>
                </c:pt>
                <c:pt idx="521">
                  <c:v>94.69</c:v>
                </c:pt>
                <c:pt idx="522">
                  <c:v>95.35</c:v>
                </c:pt>
                <c:pt idx="523">
                  <c:v>94.69</c:v>
                </c:pt>
                <c:pt idx="524">
                  <c:v>95.35</c:v>
                </c:pt>
                <c:pt idx="525">
                  <c:v>94.69</c:v>
                </c:pt>
                <c:pt idx="526">
                  <c:v>95.35</c:v>
                </c:pt>
                <c:pt idx="527">
                  <c:v>94.69</c:v>
                </c:pt>
                <c:pt idx="528">
                  <c:v>95.35</c:v>
                </c:pt>
                <c:pt idx="529">
                  <c:v>94.69</c:v>
                </c:pt>
                <c:pt idx="530">
                  <c:v>95.35</c:v>
                </c:pt>
                <c:pt idx="531">
                  <c:v>94.69</c:v>
                </c:pt>
                <c:pt idx="532">
                  <c:v>95.35</c:v>
                </c:pt>
                <c:pt idx="533">
                  <c:v>94.69</c:v>
                </c:pt>
                <c:pt idx="534">
                  <c:v>95.35</c:v>
                </c:pt>
                <c:pt idx="535">
                  <c:v>94.69</c:v>
                </c:pt>
                <c:pt idx="536">
                  <c:v>95.35</c:v>
                </c:pt>
                <c:pt idx="537">
                  <c:v>94.69</c:v>
                </c:pt>
                <c:pt idx="538">
                  <c:v>95.35</c:v>
                </c:pt>
                <c:pt idx="539">
                  <c:v>94.69</c:v>
                </c:pt>
                <c:pt idx="540">
                  <c:v>95.35</c:v>
                </c:pt>
                <c:pt idx="541">
                  <c:v>94.69</c:v>
                </c:pt>
                <c:pt idx="542">
                  <c:v>95.35</c:v>
                </c:pt>
                <c:pt idx="543">
                  <c:v>94.69</c:v>
                </c:pt>
                <c:pt idx="544">
                  <c:v>95.35</c:v>
                </c:pt>
                <c:pt idx="545">
                  <c:v>94.69</c:v>
                </c:pt>
                <c:pt idx="546">
                  <c:v>95.35</c:v>
                </c:pt>
                <c:pt idx="547">
                  <c:v>94.69</c:v>
                </c:pt>
                <c:pt idx="548">
                  <c:v>95.35</c:v>
                </c:pt>
                <c:pt idx="549">
                  <c:v>94.69</c:v>
                </c:pt>
                <c:pt idx="550">
                  <c:v>95.35</c:v>
                </c:pt>
                <c:pt idx="551">
                  <c:v>94.69</c:v>
                </c:pt>
                <c:pt idx="552">
                  <c:v>95.35</c:v>
                </c:pt>
                <c:pt idx="553">
                  <c:v>94.69</c:v>
                </c:pt>
                <c:pt idx="554">
                  <c:v>95.35</c:v>
                </c:pt>
                <c:pt idx="555">
                  <c:v>94.69</c:v>
                </c:pt>
                <c:pt idx="556">
                  <c:v>95.35</c:v>
                </c:pt>
                <c:pt idx="557">
                  <c:v>94.69</c:v>
                </c:pt>
                <c:pt idx="558">
                  <c:v>95.35</c:v>
                </c:pt>
                <c:pt idx="559">
                  <c:v>94.69</c:v>
                </c:pt>
                <c:pt idx="560">
                  <c:v>95.35</c:v>
                </c:pt>
                <c:pt idx="561">
                  <c:v>94.69</c:v>
                </c:pt>
                <c:pt idx="562">
                  <c:v>95.35</c:v>
                </c:pt>
                <c:pt idx="563">
                  <c:v>94.69</c:v>
                </c:pt>
                <c:pt idx="564">
                  <c:v>95.35</c:v>
                </c:pt>
                <c:pt idx="565">
                  <c:v>94.69</c:v>
                </c:pt>
                <c:pt idx="566">
                  <c:v>95.35</c:v>
                </c:pt>
                <c:pt idx="567">
                  <c:v>94.69</c:v>
                </c:pt>
                <c:pt idx="568">
                  <c:v>95.35</c:v>
                </c:pt>
                <c:pt idx="569">
                  <c:v>94.69</c:v>
                </c:pt>
                <c:pt idx="570">
                  <c:v>95.35</c:v>
                </c:pt>
                <c:pt idx="571">
                  <c:v>94.69</c:v>
                </c:pt>
                <c:pt idx="572">
                  <c:v>95.35</c:v>
                </c:pt>
                <c:pt idx="573">
                  <c:v>94.69</c:v>
                </c:pt>
                <c:pt idx="574">
                  <c:v>95.35</c:v>
                </c:pt>
                <c:pt idx="575">
                  <c:v>94.69</c:v>
                </c:pt>
                <c:pt idx="576">
                  <c:v>95.35</c:v>
                </c:pt>
                <c:pt idx="577">
                  <c:v>94.69</c:v>
                </c:pt>
                <c:pt idx="578">
                  <c:v>95.35</c:v>
                </c:pt>
                <c:pt idx="579">
                  <c:v>94.69</c:v>
                </c:pt>
                <c:pt idx="580">
                  <c:v>95.35</c:v>
                </c:pt>
                <c:pt idx="581">
                  <c:v>94.69</c:v>
                </c:pt>
                <c:pt idx="582">
                  <c:v>95.35</c:v>
                </c:pt>
                <c:pt idx="583">
                  <c:v>94.69</c:v>
                </c:pt>
                <c:pt idx="584">
                  <c:v>95.35</c:v>
                </c:pt>
                <c:pt idx="585">
                  <c:v>94.69</c:v>
                </c:pt>
                <c:pt idx="586">
                  <c:v>95.35</c:v>
                </c:pt>
                <c:pt idx="587">
                  <c:v>94.69</c:v>
                </c:pt>
                <c:pt idx="588">
                  <c:v>95.35</c:v>
                </c:pt>
                <c:pt idx="589">
                  <c:v>94.69</c:v>
                </c:pt>
                <c:pt idx="590">
                  <c:v>95.35</c:v>
                </c:pt>
                <c:pt idx="591">
                  <c:v>94.69</c:v>
                </c:pt>
                <c:pt idx="592">
                  <c:v>95.35</c:v>
                </c:pt>
                <c:pt idx="593">
                  <c:v>94.69</c:v>
                </c:pt>
                <c:pt idx="594">
                  <c:v>95.35</c:v>
                </c:pt>
                <c:pt idx="595">
                  <c:v>94.69</c:v>
                </c:pt>
                <c:pt idx="596">
                  <c:v>95.35</c:v>
                </c:pt>
                <c:pt idx="597">
                  <c:v>94.69</c:v>
                </c:pt>
                <c:pt idx="598">
                  <c:v>95.35</c:v>
                </c:pt>
                <c:pt idx="599">
                  <c:v>94.69</c:v>
                </c:pt>
                <c:pt idx="600">
                  <c:v>95.35</c:v>
                </c:pt>
                <c:pt idx="601">
                  <c:v>94.69</c:v>
                </c:pt>
                <c:pt idx="602">
                  <c:v>95.35</c:v>
                </c:pt>
                <c:pt idx="603">
                  <c:v>94.69</c:v>
                </c:pt>
                <c:pt idx="604">
                  <c:v>95.35</c:v>
                </c:pt>
                <c:pt idx="605">
                  <c:v>94.69</c:v>
                </c:pt>
                <c:pt idx="606">
                  <c:v>95.35</c:v>
                </c:pt>
                <c:pt idx="607">
                  <c:v>94.69</c:v>
                </c:pt>
                <c:pt idx="608">
                  <c:v>95.35</c:v>
                </c:pt>
                <c:pt idx="609">
                  <c:v>94.69</c:v>
                </c:pt>
                <c:pt idx="610">
                  <c:v>95.35</c:v>
                </c:pt>
                <c:pt idx="611">
                  <c:v>94.69</c:v>
                </c:pt>
                <c:pt idx="612">
                  <c:v>95.35</c:v>
                </c:pt>
                <c:pt idx="613">
                  <c:v>94.69</c:v>
                </c:pt>
                <c:pt idx="614">
                  <c:v>95.35</c:v>
                </c:pt>
                <c:pt idx="615">
                  <c:v>94.69</c:v>
                </c:pt>
                <c:pt idx="616">
                  <c:v>95.35</c:v>
                </c:pt>
                <c:pt idx="617">
                  <c:v>94.69</c:v>
                </c:pt>
                <c:pt idx="618">
                  <c:v>95.35</c:v>
                </c:pt>
                <c:pt idx="619">
                  <c:v>94.69</c:v>
                </c:pt>
                <c:pt idx="620">
                  <c:v>95.35</c:v>
                </c:pt>
                <c:pt idx="621">
                  <c:v>94.69</c:v>
                </c:pt>
                <c:pt idx="622">
                  <c:v>95.35</c:v>
                </c:pt>
                <c:pt idx="623">
                  <c:v>94.69</c:v>
                </c:pt>
                <c:pt idx="624">
                  <c:v>95.35</c:v>
                </c:pt>
                <c:pt idx="625">
                  <c:v>94.69</c:v>
                </c:pt>
                <c:pt idx="626">
                  <c:v>95.35</c:v>
                </c:pt>
                <c:pt idx="627">
                  <c:v>94.69</c:v>
                </c:pt>
                <c:pt idx="628">
                  <c:v>95.35</c:v>
                </c:pt>
                <c:pt idx="629">
                  <c:v>94.69</c:v>
                </c:pt>
                <c:pt idx="630">
                  <c:v>95.35</c:v>
                </c:pt>
                <c:pt idx="631">
                  <c:v>94.69</c:v>
                </c:pt>
                <c:pt idx="632">
                  <c:v>95.35</c:v>
                </c:pt>
                <c:pt idx="633">
                  <c:v>94.69</c:v>
                </c:pt>
                <c:pt idx="634">
                  <c:v>95.35</c:v>
                </c:pt>
                <c:pt idx="635">
                  <c:v>94.69</c:v>
                </c:pt>
                <c:pt idx="636">
                  <c:v>95.35</c:v>
                </c:pt>
                <c:pt idx="637">
                  <c:v>94.69</c:v>
                </c:pt>
                <c:pt idx="638">
                  <c:v>95.35</c:v>
                </c:pt>
                <c:pt idx="639">
                  <c:v>94.69</c:v>
                </c:pt>
                <c:pt idx="640">
                  <c:v>95.35</c:v>
                </c:pt>
                <c:pt idx="641">
                  <c:v>94.69</c:v>
                </c:pt>
                <c:pt idx="642">
                  <c:v>95.35</c:v>
                </c:pt>
                <c:pt idx="643">
                  <c:v>94.69</c:v>
                </c:pt>
                <c:pt idx="644">
                  <c:v>95.35</c:v>
                </c:pt>
                <c:pt idx="645">
                  <c:v>94.69</c:v>
                </c:pt>
                <c:pt idx="646">
                  <c:v>95.35</c:v>
                </c:pt>
                <c:pt idx="647">
                  <c:v>94.69</c:v>
                </c:pt>
                <c:pt idx="648">
                  <c:v>95.35</c:v>
                </c:pt>
                <c:pt idx="649">
                  <c:v>94.69</c:v>
                </c:pt>
                <c:pt idx="650">
                  <c:v>95.35</c:v>
                </c:pt>
                <c:pt idx="651">
                  <c:v>94.69</c:v>
                </c:pt>
                <c:pt idx="652">
                  <c:v>95.35</c:v>
                </c:pt>
                <c:pt idx="653">
                  <c:v>94.69</c:v>
                </c:pt>
                <c:pt idx="654">
                  <c:v>95.35</c:v>
                </c:pt>
                <c:pt idx="655">
                  <c:v>94.69</c:v>
                </c:pt>
                <c:pt idx="656">
                  <c:v>95.35</c:v>
                </c:pt>
                <c:pt idx="657">
                  <c:v>94.69</c:v>
                </c:pt>
                <c:pt idx="658">
                  <c:v>95.35</c:v>
                </c:pt>
                <c:pt idx="659">
                  <c:v>94.69</c:v>
                </c:pt>
                <c:pt idx="660">
                  <c:v>95.35</c:v>
                </c:pt>
                <c:pt idx="661">
                  <c:v>94.69</c:v>
                </c:pt>
                <c:pt idx="662">
                  <c:v>95.35</c:v>
                </c:pt>
                <c:pt idx="663">
                  <c:v>94.69</c:v>
                </c:pt>
                <c:pt idx="664">
                  <c:v>95.35</c:v>
                </c:pt>
                <c:pt idx="665">
                  <c:v>94.69</c:v>
                </c:pt>
                <c:pt idx="666">
                  <c:v>95.35</c:v>
                </c:pt>
                <c:pt idx="667">
                  <c:v>94.69</c:v>
                </c:pt>
                <c:pt idx="668">
                  <c:v>95.35</c:v>
                </c:pt>
                <c:pt idx="669">
                  <c:v>94.69</c:v>
                </c:pt>
                <c:pt idx="670">
                  <c:v>95.35</c:v>
                </c:pt>
                <c:pt idx="671">
                  <c:v>94.69</c:v>
                </c:pt>
                <c:pt idx="672">
                  <c:v>95.35</c:v>
                </c:pt>
                <c:pt idx="673">
                  <c:v>94.69</c:v>
                </c:pt>
                <c:pt idx="674">
                  <c:v>95.35</c:v>
                </c:pt>
                <c:pt idx="675">
                  <c:v>94.69</c:v>
                </c:pt>
                <c:pt idx="676">
                  <c:v>95.35</c:v>
                </c:pt>
                <c:pt idx="677">
                  <c:v>94.69</c:v>
                </c:pt>
                <c:pt idx="678">
                  <c:v>95.35</c:v>
                </c:pt>
                <c:pt idx="679">
                  <c:v>94.69</c:v>
                </c:pt>
                <c:pt idx="680">
                  <c:v>95.35</c:v>
                </c:pt>
                <c:pt idx="681">
                  <c:v>94.69</c:v>
                </c:pt>
                <c:pt idx="682">
                  <c:v>95.35</c:v>
                </c:pt>
                <c:pt idx="683">
                  <c:v>94.69</c:v>
                </c:pt>
                <c:pt idx="684">
                  <c:v>95.35</c:v>
                </c:pt>
                <c:pt idx="685">
                  <c:v>94.69</c:v>
                </c:pt>
                <c:pt idx="686">
                  <c:v>95.35</c:v>
                </c:pt>
                <c:pt idx="687">
                  <c:v>94.69</c:v>
                </c:pt>
                <c:pt idx="688">
                  <c:v>95.35</c:v>
                </c:pt>
                <c:pt idx="689">
                  <c:v>94.69</c:v>
                </c:pt>
                <c:pt idx="690">
                  <c:v>95.35</c:v>
                </c:pt>
                <c:pt idx="691">
                  <c:v>94.69</c:v>
                </c:pt>
                <c:pt idx="692">
                  <c:v>95.35</c:v>
                </c:pt>
                <c:pt idx="693">
                  <c:v>94.69</c:v>
                </c:pt>
                <c:pt idx="694">
                  <c:v>95.35</c:v>
                </c:pt>
                <c:pt idx="695">
                  <c:v>94.69</c:v>
                </c:pt>
                <c:pt idx="696">
                  <c:v>95.35</c:v>
                </c:pt>
                <c:pt idx="697">
                  <c:v>94.69</c:v>
                </c:pt>
                <c:pt idx="698">
                  <c:v>95.35</c:v>
                </c:pt>
                <c:pt idx="699">
                  <c:v>94.69</c:v>
                </c:pt>
              </c:numCache>
            </c:numRef>
          </c:yVal>
          <c:smooth val="0"/>
          <c:extLst>
            <c:ext xmlns:c16="http://schemas.microsoft.com/office/drawing/2014/chart" uri="{C3380CC4-5D6E-409C-BE32-E72D297353CC}">
              <c16:uniqueId val="{00000005-BA3B-4C19-B71B-96A1A04B75B9}"/>
            </c:ext>
          </c:extLst>
        </c:ser>
        <c:ser>
          <c:idx val="5"/>
          <c:order val="5"/>
          <c:tx>
            <c:v/>
          </c:tx>
          <c:spPr>
            <a:ln w="6350">
              <a:solidFill>
                <a:srgbClr val="000000"/>
              </a:solidFill>
              <a:prstDash val="solid"/>
            </a:ln>
            <a:effectLst/>
          </c:spPr>
          <c:marker>
            <c:symbol val="none"/>
          </c:marker>
          <c:xVal>
            <c:numLit>
              <c:formatCode>General</c:formatCode>
              <c:ptCount val="23"/>
              <c:pt idx="0">
                <c:v>1.9</c:v>
              </c:pt>
              <c:pt idx="1">
                <c:v>2.1</c:v>
              </c:pt>
              <c:pt idx="2">
                <c:v>2</c:v>
              </c:pt>
              <c:pt idx="3">
                <c:v>2</c:v>
              </c:pt>
              <c:pt idx="4">
                <c:v>1.75</c:v>
              </c:pt>
              <c:pt idx="5">
                <c:v>2.25</c:v>
              </c:pt>
              <c:pt idx="6">
                <c:v>2.25</c:v>
              </c:pt>
              <c:pt idx="7">
                <c:v>2.25</c:v>
              </c:pt>
              <c:pt idx="8">
                <c:v>2.25</c:v>
              </c:pt>
              <c:pt idx="9">
                <c:v>2.25</c:v>
              </c:pt>
              <c:pt idx="10">
                <c:v>2</c:v>
              </c:pt>
              <c:pt idx="11">
                <c:v>2</c:v>
              </c:pt>
              <c:pt idx="12">
                <c:v>2.1</c:v>
              </c:pt>
              <c:pt idx="13">
                <c:v>1.9</c:v>
              </c:pt>
              <c:pt idx="14">
                <c:v>2</c:v>
              </c:pt>
              <c:pt idx="15">
                <c:v>2</c:v>
              </c:pt>
              <c:pt idx="16">
                <c:v>1.75</c:v>
              </c:pt>
              <c:pt idx="17">
                <c:v>1.75</c:v>
              </c:pt>
              <c:pt idx="18">
                <c:v>1.75</c:v>
              </c:pt>
              <c:pt idx="19">
                <c:v>2.25</c:v>
              </c:pt>
              <c:pt idx="20">
                <c:v>1.75</c:v>
              </c:pt>
              <c:pt idx="21">
                <c:v>1.75</c:v>
              </c:pt>
              <c:pt idx="22">
                <c:v>1.75</c:v>
              </c:pt>
            </c:numLit>
          </c:xVal>
          <c:yVal>
            <c:numLit>
              <c:formatCode>General</c:formatCode>
              <c:ptCount val="23"/>
              <c:pt idx="0">
                <c:v>96.18</c:v>
              </c:pt>
              <c:pt idx="1">
                <c:v>96.18</c:v>
              </c:pt>
              <c:pt idx="2">
                <c:v>96.18</c:v>
              </c:pt>
              <c:pt idx="3">
                <c:v>95.35</c:v>
              </c:pt>
              <c:pt idx="4">
                <c:v>95.35</c:v>
              </c:pt>
              <c:pt idx="5">
                <c:v>95.35</c:v>
              </c:pt>
              <c:pt idx="6">
                <c:v>95.35</c:v>
              </c:pt>
              <c:pt idx="7">
                <c:v>95.05</c:v>
              </c:pt>
              <c:pt idx="8">
                <c:v>94.69</c:v>
              </c:pt>
              <c:pt idx="9">
                <c:v>94.69</c:v>
              </c:pt>
              <c:pt idx="10">
                <c:v>94.69</c:v>
              </c:pt>
              <c:pt idx="11">
                <c:v>94.26</c:v>
              </c:pt>
              <c:pt idx="12">
                <c:v>94.26</c:v>
              </c:pt>
              <c:pt idx="13">
                <c:v>94.26</c:v>
              </c:pt>
              <c:pt idx="14">
                <c:v>94.26</c:v>
              </c:pt>
              <c:pt idx="15">
                <c:v>94.69</c:v>
              </c:pt>
              <c:pt idx="16">
                <c:v>94.69</c:v>
              </c:pt>
              <c:pt idx="17">
                <c:v>94.69</c:v>
              </c:pt>
              <c:pt idx="18">
                <c:v>95.05</c:v>
              </c:pt>
              <c:pt idx="19">
                <c:v>95.05</c:v>
              </c:pt>
              <c:pt idx="20">
                <c:v>95.05</c:v>
              </c:pt>
              <c:pt idx="21">
                <c:v>95.35</c:v>
              </c:pt>
              <c:pt idx="22">
                <c:v>95.35</c:v>
              </c:pt>
            </c:numLit>
          </c:yVal>
          <c:smooth val="0"/>
          <c:extLst>
            <c:ext xmlns:c16="http://schemas.microsoft.com/office/drawing/2014/chart" uri="{C3380CC4-5D6E-409C-BE32-E72D297353CC}">
              <c16:uniqueId val="{00000006-BA3B-4C19-B71B-96A1A04B75B9}"/>
            </c:ext>
          </c:extLst>
        </c:ser>
        <c:ser>
          <c:idx val="6"/>
          <c:order val="6"/>
          <c:tx>
            <c:v/>
          </c:tx>
          <c:spPr>
            <a:ln w="19050">
              <a:noFill/>
            </a:ln>
            <a:effectLst/>
          </c:spPr>
          <c:marker>
            <c:symbol val="none"/>
          </c:marker>
          <c:dLbls>
            <c:dLbl>
              <c:idx val="0"/>
              <c:tx>
                <c:rich>
                  <a:bodyPr/>
                  <a:lstStyle/>
                  <a:p>
                    <a:r>
                      <a:rPr lang="en-US"/>
                      <a:t>Distillery Bottling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A3B-4C19-B71B-96A1A04B75B9}"/>
                </c:ext>
              </c:extLst>
            </c:dLbl>
            <c:dLbl>
              <c:idx val="1"/>
              <c:tx>
                <c:rich>
                  <a:bodyPr/>
                  <a:lstStyle/>
                  <a:p>
                    <a:r>
                      <a:rPr lang="en-US"/>
                      <a:t>Independent Bottling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A3B-4C19-B71B-96A1A04B75B9}"/>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1</c:v>
              </c:pt>
              <c:pt idx="1">
                <c:v>2</c:v>
              </c:pt>
            </c:numLit>
          </c:xVal>
          <c:yVal>
            <c:numLit>
              <c:formatCode>General</c:formatCode>
              <c:ptCount val="2"/>
              <c:pt idx="0">
                <c:v>94.075000000000003</c:v>
              </c:pt>
              <c:pt idx="1">
                <c:v>97</c:v>
              </c:pt>
            </c:numLit>
          </c:yVal>
          <c:smooth val="0"/>
          <c:extLst>
            <c:ext xmlns:c16="http://schemas.microsoft.com/office/drawing/2014/chart" uri="{C3380CC4-5D6E-409C-BE32-E72D297353CC}">
              <c16:uniqueId val="{00000007-BA3B-4C19-B71B-96A1A04B75B9}"/>
            </c:ext>
          </c:extLst>
        </c:ser>
        <c:dLbls>
          <c:showLegendKey val="0"/>
          <c:showVal val="0"/>
          <c:showCatName val="0"/>
          <c:showSerName val="0"/>
          <c:showPercent val="0"/>
          <c:showBubbleSize val="0"/>
        </c:dLbls>
        <c:axId val="849870911"/>
        <c:axId val="1290766719"/>
      </c:scatterChart>
      <c:valAx>
        <c:axId val="849870911"/>
        <c:scaling>
          <c:orientation val="minMax"/>
          <c:max val="3"/>
          <c:min val="0"/>
        </c:scaling>
        <c:delete val="0"/>
        <c:axPos val="b"/>
        <c:numFmt formatCode="General" sourceLinked="0"/>
        <c:majorTickMark val="none"/>
        <c:minorTickMark val="none"/>
        <c:tickLblPos val="none"/>
        <c:spPr>
          <a:ln w="6350">
            <a:noFill/>
          </a:ln>
        </c:spPr>
        <c:txPr>
          <a:bodyPr/>
          <a:lstStyle/>
          <a:p>
            <a:pPr>
              <a:defRPr sz="700"/>
            </a:pPr>
            <a:endParaRPr lang="en-US"/>
          </a:p>
        </c:txPr>
        <c:crossAx val="1290766719"/>
        <c:crosses val="autoZero"/>
        <c:crossBetween val="midCat"/>
      </c:valAx>
      <c:valAx>
        <c:axId val="1290766719"/>
        <c:scaling>
          <c:orientation val="minMax"/>
          <c:max val="97"/>
          <c:min val="94"/>
        </c:scaling>
        <c:delete val="0"/>
        <c:axPos val="l"/>
        <c:title>
          <c:tx>
            <c:rich>
              <a:bodyPr/>
              <a:lstStyle/>
              <a:p>
                <a:pPr>
                  <a:defRPr sz="800" b="0">
                    <a:latin typeface="Arial"/>
                    <a:ea typeface="Arial"/>
                    <a:cs typeface="Arial"/>
                  </a:defRPr>
                </a:pPr>
                <a:r>
                  <a:rPr lang="en-US"/>
                  <a:t>Review Score</a:t>
                </a:r>
              </a:p>
            </c:rich>
          </c:tx>
          <c:overlay val="0"/>
        </c:title>
        <c:numFmt formatCode="General" sourceLinked="0"/>
        <c:majorTickMark val="cross"/>
        <c:minorTickMark val="none"/>
        <c:tickLblPos val="nextTo"/>
        <c:txPr>
          <a:bodyPr/>
          <a:lstStyle/>
          <a:p>
            <a:pPr>
              <a:defRPr sz="700"/>
            </a:pPr>
            <a:endParaRPr lang="en-US"/>
          </a:p>
        </c:txPr>
        <c:crossAx val="849870911"/>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Scattergrams (Reviewer Rating (0-100)_Clean)</a:t>
            </a:r>
          </a:p>
        </c:rich>
      </c:tx>
      <c:overlay val="0"/>
    </c:title>
    <c:autoTitleDeleted val="0"/>
    <c:plotArea>
      <c:layout/>
      <c:scatterChart>
        <c:scatterStyle val="lineMarker"/>
        <c:varyColors val="0"/>
        <c:ser>
          <c:idx val="0"/>
          <c:order val="0"/>
          <c:tx>
            <c:v/>
          </c:tx>
          <c:spPr>
            <a:ln w="19050">
              <a:noFill/>
            </a:ln>
            <a:effectLst/>
          </c:spPr>
          <c:marker>
            <c:symbol val="diamond"/>
            <c:size val="3"/>
            <c:spPr>
              <a:solidFill>
                <a:srgbClr val="A7DA74"/>
              </a:solidFill>
              <a:ln>
                <a:solidFill>
                  <a:srgbClr val="A7DA74"/>
                </a:solidFill>
                <a:prstDash val="solid"/>
              </a:ln>
            </c:spPr>
          </c:marker>
          <c:xVal>
            <c:numRef>
              <c:f>XLSTAT_20201112_122444_1_HID!$A$1:$A$73</c:f>
              <c:numCache>
                <c:formatCode>General</c:formatCode>
                <c:ptCount val="73"/>
                <c:pt idx="0">
                  <c:v>1.2</c:v>
                </c:pt>
                <c:pt idx="1">
                  <c:v>0.8</c:v>
                </c:pt>
                <c:pt idx="2">
                  <c:v>1.1428571428571428</c:v>
                </c:pt>
                <c:pt idx="3">
                  <c:v>0.8571428571428571</c:v>
                </c:pt>
                <c:pt idx="4">
                  <c:v>1.0857142857142856</c:v>
                </c:pt>
                <c:pt idx="5">
                  <c:v>0.91428571428571426</c:v>
                </c:pt>
                <c:pt idx="6">
                  <c:v>1.0285714285714285</c:v>
                </c:pt>
                <c:pt idx="7">
                  <c:v>0.97142857142857142</c:v>
                </c:pt>
                <c:pt idx="8">
                  <c:v>1</c:v>
                </c:pt>
                <c:pt idx="9">
                  <c:v>0.92500000000000004</c:v>
                </c:pt>
                <c:pt idx="10">
                  <c:v>1.075</c:v>
                </c:pt>
                <c:pt idx="11">
                  <c:v>1</c:v>
                </c:pt>
                <c:pt idx="12">
                  <c:v>0.875</c:v>
                </c:pt>
                <c:pt idx="13">
                  <c:v>1.125</c:v>
                </c:pt>
                <c:pt idx="14">
                  <c:v>0.9375</c:v>
                </c:pt>
                <c:pt idx="15">
                  <c:v>1.0625</c:v>
                </c:pt>
                <c:pt idx="16">
                  <c:v>1.1000000000000001</c:v>
                </c:pt>
                <c:pt idx="17">
                  <c:v>0.9</c:v>
                </c:pt>
                <c:pt idx="18">
                  <c:v>1.0333333333333334</c:v>
                </c:pt>
                <c:pt idx="19">
                  <c:v>0.96666666666666667</c:v>
                </c:pt>
                <c:pt idx="20">
                  <c:v>1.1000000000000001</c:v>
                </c:pt>
                <c:pt idx="21">
                  <c:v>0.9</c:v>
                </c:pt>
                <c:pt idx="22">
                  <c:v>1.0333333333333334</c:v>
                </c:pt>
                <c:pt idx="23">
                  <c:v>0.96666666666666667</c:v>
                </c:pt>
                <c:pt idx="24">
                  <c:v>1</c:v>
                </c:pt>
                <c:pt idx="25">
                  <c:v>0.875</c:v>
                </c:pt>
                <c:pt idx="26">
                  <c:v>1.125</c:v>
                </c:pt>
                <c:pt idx="27">
                  <c:v>0.9375</c:v>
                </c:pt>
                <c:pt idx="28">
                  <c:v>1.0625</c:v>
                </c:pt>
                <c:pt idx="29">
                  <c:v>1.2</c:v>
                </c:pt>
                <c:pt idx="30">
                  <c:v>0.8</c:v>
                </c:pt>
                <c:pt idx="31">
                  <c:v>1.1428571428571428</c:v>
                </c:pt>
                <c:pt idx="32">
                  <c:v>0.8571428571428571</c:v>
                </c:pt>
                <c:pt idx="33">
                  <c:v>1.0857142857142856</c:v>
                </c:pt>
                <c:pt idx="34">
                  <c:v>0.91428571428571426</c:v>
                </c:pt>
                <c:pt idx="35">
                  <c:v>1.0285714285714285</c:v>
                </c:pt>
                <c:pt idx="36">
                  <c:v>0.97142857142857142</c:v>
                </c:pt>
                <c:pt idx="37">
                  <c:v>1</c:v>
                </c:pt>
                <c:pt idx="38">
                  <c:v>0.875</c:v>
                </c:pt>
                <c:pt idx="39">
                  <c:v>1.125</c:v>
                </c:pt>
                <c:pt idx="40">
                  <c:v>0.9375</c:v>
                </c:pt>
                <c:pt idx="41">
                  <c:v>1.0625</c:v>
                </c:pt>
                <c:pt idx="42">
                  <c:v>1</c:v>
                </c:pt>
                <c:pt idx="43">
                  <c:v>0.92500000000000004</c:v>
                </c:pt>
                <c:pt idx="44">
                  <c:v>1.075</c:v>
                </c:pt>
                <c:pt idx="45">
                  <c:v>1</c:v>
                </c:pt>
                <c:pt idx="46">
                  <c:v>0.92500000000000004</c:v>
                </c:pt>
                <c:pt idx="47">
                  <c:v>1.075</c:v>
                </c:pt>
                <c:pt idx="48">
                  <c:v>1</c:v>
                </c:pt>
                <c:pt idx="49">
                  <c:v>0.875</c:v>
                </c:pt>
                <c:pt idx="50">
                  <c:v>1.125</c:v>
                </c:pt>
                <c:pt idx="51">
                  <c:v>0.9375</c:v>
                </c:pt>
                <c:pt idx="52">
                  <c:v>1.0625</c:v>
                </c:pt>
                <c:pt idx="53">
                  <c:v>1.1499999999999999</c:v>
                </c:pt>
                <c:pt idx="54">
                  <c:v>0.85</c:v>
                </c:pt>
                <c:pt idx="55">
                  <c:v>1.0900000000000001</c:v>
                </c:pt>
                <c:pt idx="56">
                  <c:v>0.91</c:v>
                </c:pt>
                <c:pt idx="57">
                  <c:v>1.03</c:v>
                </c:pt>
                <c:pt idx="58">
                  <c:v>0.97</c:v>
                </c:pt>
                <c:pt idx="59">
                  <c:v>1.1000000000000001</c:v>
                </c:pt>
                <c:pt idx="60">
                  <c:v>0.9</c:v>
                </c:pt>
                <c:pt idx="61">
                  <c:v>1.0333333333333334</c:v>
                </c:pt>
                <c:pt idx="62">
                  <c:v>0.96666666666666667</c:v>
                </c:pt>
                <c:pt idx="63">
                  <c:v>1</c:v>
                </c:pt>
                <c:pt idx="64">
                  <c:v>0.92500000000000004</c:v>
                </c:pt>
                <c:pt idx="65">
                  <c:v>1.075</c:v>
                </c:pt>
                <c:pt idx="66">
                  <c:v>1</c:v>
                </c:pt>
                <c:pt idx="67">
                  <c:v>1</c:v>
                </c:pt>
                <c:pt idx="68">
                  <c:v>1</c:v>
                </c:pt>
                <c:pt idx="69">
                  <c:v>1.05</c:v>
                </c:pt>
                <c:pt idx="70">
                  <c:v>0.95</c:v>
                </c:pt>
                <c:pt idx="71">
                  <c:v>1</c:v>
                </c:pt>
                <c:pt idx="72">
                  <c:v>1</c:v>
                </c:pt>
              </c:numCache>
            </c:numRef>
          </c:xVal>
          <c:yVal>
            <c:numRef>
              <c:f>XLSTAT_20201112_122444_1_HID!$B$1:$B$73</c:f>
              <c:numCache>
                <c:formatCode>General</c:formatCode>
                <c:ptCount val="73"/>
                <c:pt idx="0">
                  <c:v>94.25</c:v>
                </c:pt>
                <c:pt idx="1">
                  <c:v>94.25</c:v>
                </c:pt>
                <c:pt idx="2">
                  <c:v>94.25</c:v>
                </c:pt>
                <c:pt idx="3">
                  <c:v>94.26</c:v>
                </c:pt>
                <c:pt idx="4">
                  <c:v>94.26</c:v>
                </c:pt>
                <c:pt idx="5">
                  <c:v>94.26</c:v>
                </c:pt>
                <c:pt idx="6">
                  <c:v>94.29</c:v>
                </c:pt>
                <c:pt idx="7">
                  <c:v>94.3</c:v>
                </c:pt>
                <c:pt idx="8">
                  <c:v>94.31</c:v>
                </c:pt>
                <c:pt idx="9">
                  <c:v>94.31</c:v>
                </c:pt>
                <c:pt idx="10">
                  <c:v>94.33</c:v>
                </c:pt>
                <c:pt idx="11">
                  <c:v>94.37</c:v>
                </c:pt>
                <c:pt idx="12">
                  <c:v>94.38</c:v>
                </c:pt>
                <c:pt idx="13">
                  <c:v>94.39</c:v>
                </c:pt>
                <c:pt idx="14">
                  <c:v>94.4</c:v>
                </c:pt>
                <c:pt idx="15">
                  <c:v>94.41</c:v>
                </c:pt>
                <c:pt idx="16">
                  <c:v>94.42</c:v>
                </c:pt>
                <c:pt idx="17">
                  <c:v>94.44</c:v>
                </c:pt>
                <c:pt idx="18">
                  <c:v>94.44</c:v>
                </c:pt>
                <c:pt idx="19">
                  <c:v>94.45</c:v>
                </c:pt>
                <c:pt idx="20">
                  <c:v>94.47</c:v>
                </c:pt>
                <c:pt idx="21">
                  <c:v>94.49</c:v>
                </c:pt>
                <c:pt idx="22">
                  <c:v>94.5</c:v>
                </c:pt>
                <c:pt idx="23">
                  <c:v>94.51</c:v>
                </c:pt>
                <c:pt idx="24">
                  <c:v>94.54</c:v>
                </c:pt>
                <c:pt idx="25">
                  <c:v>94.56</c:v>
                </c:pt>
                <c:pt idx="26">
                  <c:v>94.56</c:v>
                </c:pt>
                <c:pt idx="27">
                  <c:v>94.56</c:v>
                </c:pt>
                <c:pt idx="28">
                  <c:v>94.57</c:v>
                </c:pt>
                <c:pt idx="29">
                  <c:v>94.58</c:v>
                </c:pt>
                <c:pt idx="30">
                  <c:v>94.59</c:v>
                </c:pt>
                <c:pt idx="31">
                  <c:v>94.6</c:v>
                </c:pt>
                <c:pt idx="32">
                  <c:v>94.61</c:v>
                </c:pt>
                <c:pt idx="33">
                  <c:v>94.62</c:v>
                </c:pt>
                <c:pt idx="34">
                  <c:v>94.62</c:v>
                </c:pt>
                <c:pt idx="35">
                  <c:v>94.62</c:v>
                </c:pt>
                <c:pt idx="36">
                  <c:v>94.63</c:v>
                </c:pt>
                <c:pt idx="37">
                  <c:v>94.64</c:v>
                </c:pt>
                <c:pt idx="38">
                  <c:v>94.64</c:v>
                </c:pt>
                <c:pt idx="39">
                  <c:v>94.67</c:v>
                </c:pt>
                <c:pt idx="40">
                  <c:v>94.68</c:v>
                </c:pt>
                <c:pt idx="41">
                  <c:v>94.68</c:v>
                </c:pt>
                <c:pt idx="42">
                  <c:v>94.71</c:v>
                </c:pt>
                <c:pt idx="43">
                  <c:v>94.71</c:v>
                </c:pt>
                <c:pt idx="44">
                  <c:v>94.71</c:v>
                </c:pt>
                <c:pt idx="45">
                  <c:v>94.74</c:v>
                </c:pt>
                <c:pt idx="46">
                  <c:v>94.75</c:v>
                </c:pt>
                <c:pt idx="47">
                  <c:v>94.79</c:v>
                </c:pt>
                <c:pt idx="48">
                  <c:v>94.81</c:v>
                </c:pt>
                <c:pt idx="49">
                  <c:v>94.82</c:v>
                </c:pt>
                <c:pt idx="50">
                  <c:v>94.83</c:v>
                </c:pt>
                <c:pt idx="51">
                  <c:v>94.84</c:v>
                </c:pt>
                <c:pt idx="52">
                  <c:v>94.84</c:v>
                </c:pt>
                <c:pt idx="53">
                  <c:v>94.86</c:v>
                </c:pt>
                <c:pt idx="54">
                  <c:v>94.88</c:v>
                </c:pt>
                <c:pt idx="55">
                  <c:v>94.89</c:v>
                </c:pt>
                <c:pt idx="56">
                  <c:v>94.89</c:v>
                </c:pt>
                <c:pt idx="57">
                  <c:v>94.89</c:v>
                </c:pt>
                <c:pt idx="58">
                  <c:v>94.9</c:v>
                </c:pt>
                <c:pt idx="59">
                  <c:v>94.91</c:v>
                </c:pt>
                <c:pt idx="60">
                  <c:v>94.91</c:v>
                </c:pt>
                <c:pt idx="61">
                  <c:v>94.92</c:v>
                </c:pt>
                <c:pt idx="62">
                  <c:v>94.93</c:v>
                </c:pt>
                <c:pt idx="63">
                  <c:v>95.02</c:v>
                </c:pt>
                <c:pt idx="64">
                  <c:v>95.02</c:v>
                </c:pt>
                <c:pt idx="65">
                  <c:v>95.06</c:v>
                </c:pt>
                <c:pt idx="66">
                  <c:v>95.12</c:v>
                </c:pt>
                <c:pt idx="67">
                  <c:v>95.14</c:v>
                </c:pt>
                <c:pt idx="68">
                  <c:v>95.21</c:v>
                </c:pt>
                <c:pt idx="69">
                  <c:v>95.29</c:v>
                </c:pt>
                <c:pt idx="70">
                  <c:v>95.31</c:v>
                </c:pt>
                <c:pt idx="71">
                  <c:v>95.41</c:v>
                </c:pt>
                <c:pt idx="72">
                  <c:v>95.61</c:v>
                </c:pt>
              </c:numCache>
            </c:numRef>
          </c:yVal>
          <c:smooth val="0"/>
          <c:extLst>
            <c:ext xmlns:c16="http://schemas.microsoft.com/office/drawing/2014/chart" uri="{C3380CC4-5D6E-409C-BE32-E72D297353CC}">
              <c16:uniqueId val="{00000001-A70F-4B68-852C-09583CFAF1F8}"/>
            </c:ext>
          </c:extLst>
        </c:ser>
        <c:ser>
          <c:idx val="1"/>
          <c:order val="1"/>
          <c:tx>
            <c:v/>
          </c:tx>
          <c:spPr>
            <a:ln w="19050">
              <a:noFill/>
            </a:ln>
            <a:effectLst/>
          </c:spPr>
          <c:marker>
            <c:symbol val="diamond"/>
            <c:size val="3"/>
            <c:spPr>
              <a:solidFill>
                <a:srgbClr val="A7DA74"/>
              </a:solidFill>
              <a:ln>
                <a:solidFill>
                  <a:srgbClr val="A7DA74"/>
                </a:solidFill>
                <a:prstDash val="solid"/>
              </a:ln>
            </c:spPr>
          </c:marker>
          <c:xVal>
            <c:numRef>
              <c:f>XLSTAT_20201112_122444_1_HID!$C$1:$C$27</c:f>
              <c:numCache>
                <c:formatCode>General</c:formatCode>
                <c:ptCount val="27"/>
                <c:pt idx="0">
                  <c:v>2.1333333333333333</c:v>
                </c:pt>
                <c:pt idx="1">
                  <c:v>1.8666666666666667</c:v>
                </c:pt>
                <c:pt idx="2">
                  <c:v>2.1333333333333333</c:v>
                </c:pt>
                <c:pt idx="3">
                  <c:v>1.8666666666666667</c:v>
                </c:pt>
                <c:pt idx="4">
                  <c:v>2</c:v>
                </c:pt>
                <c:pt idx="5">
                  <c:v>1.8</c:v>
                </c:pt>
                <c:pt idx="6">
                  <c:v>2.2000000000000002</c:v>
                </c:pt>
                <c:pt idx="7">
                  <c:v>2</c:v>
                </c:pt>
                <c:pt idx="8">
                  <c:v>2</c:v>
                </c:pt>
                <c:pt idx="9">
                  <c:v>1.8</c:v>
                </c:pt>
                <c:pt idx="10">
                  <c:v>2.2000000000000002</c:v>
                </c:pt>
                <c:pt idx="11">
                  <c:v>2</c:v>
                </c:pt>
                <c:pt idx="12">
                  <c:v>2.1333333333333333</c:v>
                </c:pt>
                <c:pt idx="13">
                  <c:v>1.8666666666666667</c:v>
                </c:pt>
                <c:pt idx="14">
                  <c:v>2</c:v>
                </c:pt>
                <c:pt idx="15">
                  <c:v>1.8</c:v>
                </c:pt>
                <c:pt idx="16">
                  <c:v>2.2000000000000002</c:v>
                </c:pt>
                <c:pt idx="17">
                  <c:v>2</c:v>
                </c:pt>
                <c:pt idx="18">
                  <c:v>1.8</c:v>
                </c:pt>
                <c:pt idx="19">
                  <c:v>2.2000000000000002</c:v>
                </c:pt>
                <c:pt idx="20">
                  <c:v>2</c:v>
                </c:pt>
                <c:pt idx="21">
                  <c:v>1.8</c:v>
                </c:pt>
                <c:pt idx="22">
                  <c:v>2.2000000000000002</c:v>
                </c:pt>
                <c:pt idx="23">
                  <c:v>2</c:v>
                </c:pt>
                <c:pt idx="24">
                  <c:v>2</c:v>
                </c:pt>
                <c:pt idx="25">
                  <c:v>2</c:v>
                </c:pt>
                <c:pt idx="26">
                  <c:v>2</c:v>
                </c:pt>
              </c:numCache>
            </c:numRef>
          </c:xVal>
          <c:yVal>
            <c:numRef>
              <c:f>XLSTAT_20201112_122444_1_HID!$D$1:$D$27</c:f>
              <c:numCache>
                <c:formatCode>General</c:formatCode>
                <c:ptCount val="27"/>
                <c:pt idx="0">
                  <c:v>94.26</c:v>
                </c:pt>
                <c:pt idx="1">
                  <c:v>94.29</c:v>
                </c:pt>
                <c:pt idx="2">
                  <c:v>94.44</c:v>
                </c:pt>
                <c:pt idx="3">
                  <c:v>94.44</c:v>
                </c:pt>
                <c:pt idx="4">
                  <c:v>94.55</c:v>
                </c:pt>
                <c:pt idx="5">
                  <c:v>94.55</c:v>
                </c:pt>
                <c:pt idx="6">
                  <c:v>94.57</c:v>
                </c:pt>
                <c:pt idx="7">
                  <c:v>94.81</c:v>
                </c:pt>
                <c:pt idx="8">
                  <c:v>94.87</c:v>
                </c:pt>
                <c:pt idx="9">
                  <c:v>94.88</c:v>
                </c:pt>
                <c:pt idx="10">
                  <c:v>94.89</c:v>
                </c:pt>
                <c:pt idx="11">
                  <c:v>94.96</c:v>
                </c:pt>
                <c:pt idx="12">
                  <c:v>95.04</c:v>
                </c:pt>
                <c:pt idx="13">
                  <c:v>95.05</c:v>
                </c:pt>
                <c:pt idx="14">
                  <c:v>95.18</c:v>
                </c:pt>
                <c:pt idx="15">
                  <c:v>95.23</c:v>
                </c:pt>
                <c:pt idx="16">
                  <c:v>95.23</c:v>
                </c:pt>
                <c:pt idx="17">
                  <c:v>95.29</c:v>
                </c:pt>
                <c:pt idx="18">
                  <c:v>95.3</c:v>
                </c:pt>
                <c:pt idx="19">
                  <c:v>95.32</c:v>
                </c:pt>
                <c:pt idx="20">
                  <c:v>95.38</c:v>
                </c:pt>
                <c:pt idx="21">
                  <c:v>95.38</c:v>
                </c:pt>
                <c:pt idx="22">
                  <c:v>95.39</c:v>
                </c:pt>
                <c:pt idx="23">
                  <c:v>96.08</c:v>
                </c:pt>
                <c:pt idx="24">
                  <c:v>96.16</c:v>
                </c:pt>
                <c:pt idx="25">
                  <c:v>96.18</c:v>
                </c:pt>
                <c:pt idx="26">
                  <c:v>96.34</c:v>
                </c:pt>
              </c:numCache>
            </c:numRef>
          </c:yVal>
          <c:smooth val="0"/>
          <c:extLst>
            <c:ext xmlns:c16="http://schemas.microsoft.com/office/drawing/2014/chart" uri="{C3380CC4-5D6E-409C-BE32-E72D297353CC}">
              <c16:uniqueId val="{00000002-A70F-4B68-852C-09583CFAF1F8}"/>
            </c:ext>
          </c:extLst>
        </c:ser>
        <c:ser>
          <c:idx val="2"/>
          <c:order val="2"/>
          <c:tx>
            <c:v>Mean</c:v>
          </c:tx>
          <c:spPr>
            <a:ln w="19050">
              <a:noFill/>
            </a:ln>
            <a:effectLst/>
          </c:spPr>
          <c:marker>
            <c:symbol val="plus"/>
            <c:size val="8"/>
            <c:spPr>
              <a:noFill/>
              <a:ln>
                <a:solidFill>
                  <a:srgbClr val="FF3737"/>
                </a:solidFill>
                <a:prstDash val="solid"/>
              </a:ln>
            </c:spPr>
          </c:marker>
          <c:xVal>
            <c:numLit>
              <c:formatCode>General</c:formatCode>
              <c:ptCount val="2"/>
              <c:pt idx="0">
                <c:v>1</c:v>
              </c:pt>
              <c:pt idx="1">
                <c:v>2</c:v>
              </c:pt>
            </c:numLit>
          </c:xVal>
          <c:yVal>
            <c:numLit>
              <c:formatCode>General</c:formatCode>
              <c:ptCount val="2"/>
              <c:pt idx="0">
                <c:v>94.67712328767125</c:v>
              </c:pt>
              <c:pt idx="1">
                <c:v>95.113333333333316</c:v>
              </c:pt>
            </c:numLit>
          </c:yVal>
          <c:smooth val="0"/>
          <c:extLst>
            <c:ext xmlns:c16="http://schemas.microsoft.com/office/drawing/2014/chart" uri="{C3380CC4-5D6E-409C-BE32-E72D297353CC}">
              <c16:uniqueId val="{00000003-A70F-4B68-852C-09583CFAF1F8}"/>
            </c:ext>
          </c:extLst>
        </c:ser>
        <c:ser>
          <c:idx val="3"/>
          <c:order val="3"/>
          <c:tx>
            <c:v>Median</c:v>
          </c:tx>
          <c:spPr>
            <a:ln w="6350">
              <a:solidFill>
                <a:srgbClr val="FF3737"/>
              </a:solidFill>
              <a:prstDash val="solid"/>
            </a:ln>
            <a:effectLst/>
          </c:spPr>
          <c:marker>
            <c:symbol val="none"/>
          </c:marker>
          <c:dPt>
            <c:idx val="2"/>
            <c:bubble3D val="0"/>
            <c:spPr>
              <a:ln w="25400">
                <a:noFill/>
              </a:ln>
              <a:effectLst/>
            </c:spPr>
            <c:extLst>
              <c:ext xmlns:c16="http://schemas.microsoft.com/office/drawing/2014/chart" uri="{C3380CC4-5D6E-409C-BE32-E72D297353CC}">
                <c16:uniqueId val="{00000005-A70F-4B68-852C-09583CFAF1F8}"/>
              </c:ext>
            </c:extLst>
          </c:dPt>
          <c:xVal>
            <c:numLit>
              <c:formatCode>General</c:formatCode>
              <c:ptCount val="4"/>
              <c:pt idx="0">
                <c:v>0.75</c:v>
              </c:pt>
              <c:pt idx="1">
                <c:v>1.25</c:v>
              </c:pt>
              <c:pt idx="2">
                <c:v>1.75</c:v>
              </c:pt>
              <c:pt idx="3">
                <c:v>2.25</c:v>
              </c:pt>
            </c:numLit>
          </c:xVal>
          <c:yVal>
            <c:numLit>
              <c:formatCode>General</c:formatCode>
              <c:ptCount val="4"/>
              <c:pt idx="0">
                <c:v>94.63</c:v>
              </c:pt>
              <c:pt idx="1">
                <c:v>94.63</c:v>
              </c:pt>
              <c:pt idx="2">
                <c:v>95.05</c:v>
              </c:pt>
              <c:pt idx="3">
                <c:v>95.05</c:v>
              </c:pt>
            </c:numLit>
          </c:yVal>
          <c:smooth val="0"/>
          <c:extLst>
            <c:ext xmlns:c16="http://schemas.microsoft.com/office/drawing/2014/chart" uri="{C3380CC4-5D6E-409C-BE32-E72D297353CC}">
              <c16:uniqueId val="{00000004-A70F-4B68-852C-09583CFAF1F8}"/>
            </c:ext>
          </c:extLst>
        </c:ser>
        <c:ser>
          <c:idx val="4"/>
          <c:order val="4"/>
          <c:tx>
            <c:v/>
          </c:tx>
          <c:spPr>
            <a:ln w="19050">
              <a:noFill/>
            </a:ln>
            <a:effectLst/>
          </c:spPr>
          <c:marker>
            <c:symbol val="none"/>
          </c:marker>
          <c:dLbls>
            <c:dLbl>
              <c:idx val="0"/>
              <c:tx>
                <c:rich>
                  <a:bodyPr/>
                  <a:lstStyle/>
                  <a:p>
                    <a:r>
                      <a:rPr lang="en-US"/>
                      <a:t>Distillery Bottling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70F-4B68-852C-09583CFAF1F8}"/>
                </c:ext>
              </c:extLst>
            </c:dLbl>
            <c:dLbl>
              <c:idx val="1"/>
              <c:tx>
                <c:rich>
                  <a:bodyPr/>
                  <a:lstStyle/>
                  <a:p>
                    <a:r>
                      <a:rPr lang="en-US"/>
                      <a:t>Independent Bottling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70F-4B68-852C-09583CFAF1F8}"/>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1</c:v>
              </c:pt>
              <c:pt idx="1">
                <c:v>2</c:v>
              </c:pt>
            </c:numLit>
          </c:xVal>
          <c:yVal>
            <c:numLit>
              <c:formatCode>General</c:formatCode>
              <c:ptCount val="2"/>
              <c:pt idx="0">
                <c:v>94.075000000000003</c:v>
              </c:pt>
              <c:pt idx="1">
                <c:v>97</c:v>
              </c:pt>
            </c:numLit>
          </c:yVal>
          <c:smooth val="0"/>
          <c:extLst>
            <c:ext xmlns:c16="http://schemas.microsoft.com/office/drawing/2014/chart" uri="{C3380CC4-5D6E-409C-BE32-E72D297353CC}">
              <c16:uniqueId val="{00000006-A70F-4B68-852C-09583CFAF1F8}"/>
            </c:ext>
          </c:extLst>
        </c:ser>
        <c:dLbls>
          <c:showLegendKey val="0"/>
          <c:showVal val="0"/>
          <c:showCatName val="0"/>
          <c:showSerName val="0"/>
          <c:showPercent val="0"/>
          <c:showBubbleSize val="0"/>
        </c:dLbls>
        <c:axId val="1095699231"/>
        <c:axId val="1124946143"/>
      </c:scatterChart>
      <c:valAx>
        <c:axId val="1095699231"/>
        <c:scaling>
          <c:orientation val="minMax"/>
          <c:max val="3"/>
          <c:min val="0"/>
        </c:scaling>
        <c:delete val="0"/>
        <c:axPos val="b"/>
        <c:numFmt formatCode="General" sourceLinked="0"/>
        <c:majorTickMark val="none"/>
        <c:minorTickMark val="none"/>
        <c:tickLblPos val="none"/>
        <c:spPr>
          <a:ln w="6350">
            <a:noFill/>
          </a:ln>
        </c:spPr>
        <c:txPr>
          <a:bodyPr/>
          <a:lstStyle/>
          <a:p>
            <a:pPr>
              <a:defRPr sz="700"/>
            </a:pPr>
            <a:endParaRPr lang="en-US"/>
          </a:p>
        </c:txPr>
        <c:crossAx val="1124946143"/>
        <c:crosses val="autoZero"/>
        <c:crossBetween val="midCat"/>
      </c:valAx>
      <c:valAx>
        <c:axId val="1124946143"/>
        <c:scaling>
          <c:orientation val="minMax"/>
          <c:max val="97"/>
          <c:min val="94"/>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095699231"/>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0.18353740300922838</c:v>
                </c:pt>
                <c:pt idx="1">
                  <c:v>0.18353740300922838</c:v>
                </c:pt>
                <c:pt idx="2">
                  <c:v>0</c:v>
                </c:pt>
              </c:numLit>
            </c:plus>
            <c:minus>
              <c:numLit>
                <c:formatCode>General</c:formatCode>
                <c:ptCount val="3"/>
                <c:pt idx="0">
                  <c:v>0.18353740300922841</c:v>
                </c:pt>
                <c:pt idx="1">
                  <c:v>0.18353740300922838</c:v>
                </c:pt>
                <c:pt idx="2">
                  <c:v>0</c:v>
                </c:pt>
              </c:numLit>
            </c:minus>
          </c:errBars>
          <c:cat>
            <c:strRef>
              <c:f>'Best Model No Age'!$B$89:$B$91</c:f>
              <c:strCache>
                <c:ptCount val="3"/>
                <c:pt idx="0">
                  <c:v>ABV_Clean</c:v>
                </c:pt>
                <c:pt idx="1">
                  <c:v>Dist/Ind-Distillery Bottling</c:v>
                </c:pt>
                <c:pt idx="2">
                  <c:v>Dist/Ind-Independent Bottling</c:v>
                </c:pt>
              </c:strCache>
            </c:strRef>
          </c:cat>
          <c:val>
            <c:numRef>
              <c:f>'Best Model No Age'!$C$89:$C$91</c:f>
              <c:numCache>
                <c:formatCode>0.000</c:formatCode>
                <c:ptCount val="3"/>
                <c:pt idx="0">
                  <c:v>0.13023018424891952</c:v>
                </c:pt>
                <c:pt idx="1">
                  <c:v>-0.40100153179712805</c:v>
                </c:pt>
                <c:pt idx="2">
                  <c:v>0</c:v>
                </c:pt>
              </c:numCache>
            </c:numRef>
          </c:val>
          <c:extLst>
            <c:ext xmlns:c16="http://schemas.microsoft.com/office/drawing/2014/chart" uri="{C3380CC4-5D6E-409C-BE32-E72D297353CC}">
              <c16:uniqueId val="{00000001-1402-428F-B767-D75B538CD9BE}"/>
            </c:ext>
          </c:extLst>
        </c:ser>
        <c:dLbls>
          <c:showLegendKey val="0"/>
          <c:showVal val="0"/>
          <c:showCatName val="0"/>
          <c:showSerName val="0"/>
          <c:showPercent val="0"/>
          <c:showBubbleSize val="0"/>
        </c:dLbls>
        <c:gapWidth val="60"/>
        <c:overlap val="-30"/>
        <c:axId val="2038691008"/>
        <c:axId val="1702551520"/>
      </c:barChart>
      <c:catAx>
        <c:axId val="2038691008"/>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702551520"/>
        <c:crosses val="autoZero"/>
        <c:auto val="1"/>
        <c:lblAlgn val="ctr"/>
        <c:lblOffset val="100"/>
        <c:noMultiLvlLbl val="0"/>
      </c:catAx>
      <c:valAx>
        <c:axId val="1702551520"/>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03869100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 Score v. ABV</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E0AA-465D-9811-AE1A477A09C1}"/>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E0AA-465D-9811-AE1A477A09C1}"/>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E0AA-465D-9811-AE1A477A09C1}"/>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E0AA-465D-9811-AE1A477A09C1}"/>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E0AA-465D-9811-AE1A477A09C1}"/>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E0AA-465D-9811-AE1A477A09C1}"/>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E0AA-465D-9811-AE1A477A09C1}"/>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E0AA-465D-9811-AE1A477A09C1}"/>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E0AA-465D-9811-AE1A477A09C1}"/>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E0AA-465D-9811-AE1A477A09C1}"/>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E0AA-465D-9811-AE1A477A09C1}"/>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E0AA-465D-9811-AE1A477A09C1}"/>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E0AA-465D-9811-AE1A477A09C1}"/>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E0AA-465D-9811-AE1A477A09C1}"/>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E0AA-465D-9811-AE1A477A09C1}"/>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E0AA-465D-9811-AE1A477A09C1}"/>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E0AA-465D-9811-AE1A477A09C1}"/>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E0AA-465D-9811-AE1A477A09C1}"/>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E0AA-465D-9811-AE1A477A09C1}"/>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E0AA-465D-9811-AE1A477A09C1}"/>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E0AA-465D-9811-AE1A477A09C1}"/>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E0AA-465D-9811-AE1A477A09C1}"/>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E0AA-465D-9811-AE1A477A09C1}"/>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E0AA-465D-9811-AE1A477A09C1}"/>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E0AA-465D-9811-AE1A477A09C1}"/>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E0AA-465D-9811-AE1A477A09C1}"/>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E0AA-465D-9811-AE1A477A09C1}"/>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E0AA-465D-9811-AE1A477A09C1}"/>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E0AA-465D-9811-AE1A477A09C1}"/>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E0AA-465D-9811-AE1A477A09C1}"/>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E0AA-465D-9811-AE1A477A09C1}"/>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E0AA-465D-9811-AE1A477A09C1}"/>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E0AA-465D-9811-AE1A477A09C1}"/>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E0AA-465D-9811-AE1A477A09C1}"/>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E0AA-465D-9811-AE1A477A09C1}"/>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E0AA-465D-9811-AE1A477A09C1}"/>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E0AA-465D-9811-AE1A477A09C1}"/>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E0AA-465D-9811-AE1A477A09C1}"/>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E0AA-465D-9811-AE1A477A09C1}"/>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E0AA-465D-9811-AE1A477A09C1}"/>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E0AA-465D-9811-AE1A477A09C1}"/>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E0AA-465D-9811-AE1A477A09C1}"/>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E0AA-465D-9811-AE1A477A09C1}"/>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E0AA-465D-9811-AE1A477A09C1}"/>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E0AA-465D-9811-AE1A477A09C1}"/>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E0AA-465D-9811-AE1A477A09C1}"/>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E0AA-465D-9811-AE1A477A09C1}"/>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E0AA-465D-9811-AE1A477A09C1}"/>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E0AA-465D-9811-AE1A477A09C1}"/>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E0AA-465D-9811-AE1A477A09C1}"/>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E0AA-465D-9811-AE1A477A09C1}"/>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E0AA-465D-9811-AE1A477A09C1}"/>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E0AA-465D-9811-AE1A477A09C1}"/>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E0AA-465D-9811-AE1A477A09C1}"/>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E0AA-465D-9811-AE1A477A09C1}"/>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E0AA-465D-9811-AE1A477A09C1}"/>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E0AA-465D-9811-AE1A477A09C1}"/>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E0AA-465D-9811-AE1A477A09C1}"/>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E0AA-465D-9811-AE1A477A09C1}"/>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E0AA-465D-9811-AE1A477A09C1}"/>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E0AA-465D-9811-AE1A477A09C1}"/>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E0AA-465D-9811-AE1A477A09C1}"/>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E0AA-465D-9811-AE1A477A09C1}"/>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E0AA-465D-9811-AE1A477A09C1}"/>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E0AA-465D-9811-AE1A477A09C1}"/>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E0AA-465D-9811-AE1A477A09C1}"/>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E0AA-465D-9811-AE1A477A09C1}"/>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E0AA-465D-9811-AE1A477A09C1}"/>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E0AA-465D-9811-AE1A477A09C1}"/>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E0AA-465D-9811-AE1A477A09C1}"/>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E0AA-465D-9811-AE1A477A09C1}"/>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E0AA-465D-9811-AE1A477A09C1}"/>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E0AA-465D-9811-AE1A477A09C1}"/>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E0AA-465D-9811-AE1A477A09C1}"/>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E0AA-465D-9811-AE1A477A09C1}"/>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E0AA-465D-9811-AE1A477A09C1}"/>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E0AA-465D-9811-AE1A477A09C1}"/>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E0AA-465D-9811-AE1A477A09C1}"/>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E0AA-465D-9811-AE1A477A09C1}"/>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E0AA-465D-9811-AE1A477A09C1}"/>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E0AA-465D-9811-AE1A477A09C1}"/>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E0AA-465D-9811-AE1A477A09C1}"/>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E0AA-465D-9811-AE1A477A09C1}"/>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E0AA-465D-9811-AE1A477A09C1}"/>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E0AA-465D-9811-AE1A477A09C1}"/>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E0AA-465D-9811-AE1A477A09C1}"/>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E0AA-465D-9811-AE1A477A09C1}"/>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E0AA-465D-9811-AE1A477A09C1}"/>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E0AA-465D-9811-AE1A477A09C1}"/>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E0AA-465D-9811-AE1A477A09C1}"/>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E0AA-465D-9811-AE1A477A09C1}"/>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E0AA-465D-9811-AE1A477A09C1}"/>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E0AA-465D-9811-AE1A477A09C1}"/>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E0AA-465D-9811-AE1A477A09C1}"/>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E0AA-465D-9811-AE1A477A09C1}"/>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E0AA-465D-9811-AE1A477A09C1}"/>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E0AA-465D-9811-AE1A477A09C1}"/>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E0AA-465D-9811-AE1A477A09C1}"/>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E0AA-465D-9811-AE1A477A09C1}"/>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E0AA-465D-9811-AE1A477A09C1}"/>
              </c:ext>
            </c:extLst>
          </c:dPt>
          <c:xVal>
            <c:numRef>
              <c:f>'Best Model No Age'!$D$116:$D$215</c:f>
              <c:numCache>
                <c:formatCode>0.000</c:formatCode>
                <c:ptCount val="100"/>
                <c:pt idx="0">
                  <c:v>57</c:v>
                </c:pt>
                <c:pt idx="1">
                  <c:v>57.1</c:v>
                </c:pt>
                <c:pt idx="2">
                  <c:v>57</c:v>
                </c:pt>
                <c:pt idx="3">
                  <c:v>53</c:v>
                </c:pt>
                <c:pt idx="4">
                  <c:v>57.1</c:v>
                </c:pt>
                <c:pt idx="5">
                  <c:v>54.5</c:v>
                </c:pt>
                <c:pt idx="6">
                  <c:v>54.4</c:v>
                </c:pt>
                <c:pt idx="7">
                  <c:v>57</c:v>
                </c:pt>
                <c:pt idx="8">
                  <c:v>43</c:v>
                </c:pt>
                <c:pt idx="9">
                  <c:v>43</c:v>
                </c:pt>
                <c:pt idx="10">
                  <c:v>46.3</c:v>
                </c:pt>
                <c:pt idx="11">
                  <c:v>43</c:v>
                </c:pt>
                <c:pt idx="12">
                  <c:v>52.8</c:v>
                </c:pt>
                <c:pt idx="13">
                  <c:v>49.6</c:v>
                </c:pt>
                <c:pt idx="14">
                  <c:v>50.6</c:v>
                </c:pt>
                <c:pt idx="15">
                  <c:v>46</c:v>
                </c:pt>
                <c:pt idx="16">
                  <c:v>43</c:v>
                </c:pt>
                <c:pt idx="17">
                  <c:v>58</c:v>
                </c:pt>
                <c:pt idx="18">
                  <c:v>52.5</c:v>
                </c:pt>
                <c:pt idx="19">
                  <c:v>43</c:v>
                </c:pt>
                <c:pt idx="20">
                  <c:v>48.8</c:v>
                </c:pt>
                <c:pt idx="21">
                  <c:v>59.6</c:v>
                </c:pt>
                <c:pt idx="22">
                  <c:v>54</c:v>
                </c:pt>
                <c:pt idx="23">
                  <c:v>59.1</c:v>
                </c:pt>
                <c:pt idx="24">
                  <c:v>42.4</c:v>
                </c:pt>
                <c:pt idx="25">
                  <c:v>52</c:v>
                </c:pt>
                <c:pt idx="26">
                  <c:v>52</c:v>
                </c:pt>
                <c:pt idx="27">
                  <c:v>51.1</c:v>
                </c:pt>
                <c:pt idx="28">
                  <c:v>53.1</c:v>
                </c:pt>
                <c:pt idx="29">
                  <c:v>42.8</c:v>
                </c:pt>
                <c:pt idx="30">
                  <c:v>50</c:v>
                </c:pt>
                <c:pt idx="31">
                  <c:v>43.7</c:v>
                </c:pt>
                <c:pt idx="32">
                  <c:v>43</c:v>
                </c:pt>
                <c:pt idx="33">
                  <c:v>50</c:v>
                </c:pt>
                <c:pt idx="34">
                  <c:v>58.4</c:v>
                </c:pt>
                <c:pt idx="35">
                  <c:v>43</c:v>
                </c:pt>
                <c:pt idx="36">
                  <c:v>42.9</c:v>
                </c:pt>
                <c:pt idx="37">
                  <c:v>43.7</c:v>
                </c:pt>
                <c:pt idx="38">
                  <c:v>50.6</c:v>
                </c:pt>
                <c:pt idx="39">
                  <c:v>43</c:v>
                </c:pt>
                <c:pt idx="40">
                  <c:v>46</c:v>
                </c:pt>
                <c:pt idx="41">
                  <c:v>50</c:v>
                </c:pt>
                <c:pt idx="42">
                  <c:v>58.1</c:v>
                </c:pt>
                <c:pt idx="43">
                  <c:v>43</c:v>
                </c:pt>
                <c:pt idx="44">
                  <c:v>45.8</c:v>
                </c:pt>
                <c:pt idx="45">
                  <c:v>49</c:v>
                </c:pt>
                <c:pt idx="46">
                  <c:v>61.1</c:v>
                </c:pt>
                <c:pt idx="47">
                  <c:v>56</c:v>
                </c:pt>
                <c:pt idx="48">
                  <c:v>48.8</c:v>
                </c:pt>
                <c:pt idx="49">
                  <c:v>58.7</c:v>
                </c:pt>
                <c:pt idx="50">
                  <c:v>40</c:v>
                </c:pt>
                <c:pt idx="51">
                  <c:v>40.1</c:v>
                </c:pt>
                <c:pt idx="52">
                  <c:v>50</c:v>
                </c:pt>
                <c:pt idx="53">
                  <c:v>52.8</c:v>
                </c:pt>
                <c:pt idx="54">
                  <c:v>42.2</c:v>
                </c:pt>
                <c:pt idx="55">
                  <c:v>54.9</c:v>
                </c:pt>
                <c:pt idx="56">
                  <c:v>49.1</c:v>
                </c:pt>
                <c:pt idx="57">
                  <c:v>49.9</c:v>
                </c:pt>
                <c:pt idx="58">
                  <c:v>57.8</c:v>
                </c:pt>
                <c:pt idx="59">
                  <c:v>46.7</c:v>
                </c:pt>
                <c:pt idx="60">
                  <c:v>42.8</c:v>
                </c:pt>
                <c:pt idx="61">
                  <c:v>43.1</c:v>
                </c:pt>
                <c:pt idx="62">
                  <c:v>41.7</c:v>
                </c:pt>
                <c:pt idx="63">
                  <c:v>51.4</c:v>
                </c:pt>
                <c:pt idx="64">
                  <c:v>40.9</c:v>
                </c:pt>
                <c:pt idx="65">
                  <c:v>46</c:v>
                </c:pt>
                <c:pt idx="66">
                  <c:v>44.8</c:v>
                </c:pt>
                <c:pt idx="67">
                  <c:v>44</c:v>
                </c:pt>
                <c:pt idx="68">
                  <c:v>48.6</c:v>
                </c:pt>
                <c:pt idx="69">
                  <c:v>46</c:v>
                </c:pt>
                <c:pt idx="70">
                  <c:v>57</c:v>
                </c:pt>
                <c:pt idx="71">
                  <c:v>49.2</c:v>
                </c:pt>
                <c:pt idx="72">
                  <c:v>45.9</c:v>
                </c:pt>
                <c:pt idx="73">
                  <c:v>44.5</c:v>
                </c:pt>
                <c:pt idx="74">
                  <c:v>46.3</c:v>
                </c:pt>
                <c:pt idx="75">
                  <c:v>53.5</c:v>
                </c:pt>
                <c:pt idx="76">
                  <c:v>57.4</c:v>
                </c:pt>
                <c:pt idx="77">
                  <c:v>48.3</c:v>
                </c:pt>
                <c:pt idx="78">
                  <c:v>54.6</c:v>
                </c:pt>
                <c:pt idx="79">
                  <c:v>52</c:v>
                </c:pt>
                <c:pt idx="80">
                  <c:v>49.7</c:v>
                </c:pt>
                <c:pt idx="81">
                  <c:v>54.1</c:v>
                </c:pt>
                <c:pt idx="82">
                  <c:v>51.4</c:v>
                </c:pt>
                <c:pt idx="83">
                  <c:v>49.2</c:v>
                </c:pt>
                <c:pt idx="84">
                  <c:v>55</c:v>
                </c:pt>
                <c:pt idx="85">
                  <c:v>55.9</c:v>
                </c:pt>
                <c:pt idx="86">
                  <c:v>43</c:v>
                </c:pt>
                <c:pt idx="87">
                  <c:v>43</c:v>
                </c:pt>
                <c:pt idx="88">
                  <c:v>45.3</c:v>
                </c:pt>
                <c:pt idx="89">
                  <c:v>53.2</c:v>
                </c:pt>
                <c:pt idx="90">
                  <c:v>46.7</c:v>
                </c:pt>
                <c:pt idx="91">
                  <c:v>46.1</c:v>
                </c:pt>
                <c:pt idx="92">
                  <c:v>45.8</c:v>
                </c:pt>
                <c:pt idx="93">
                  <c:v>43.2</c:v>
                </c:pt>
                <c:pt idx="94">
                  <c:v>46</c:v>
                </c:pt>
                <c:pt idx="95">
                  <c:v>52.4</c:v>
                </c:pt>
                <c:pt idx="96">
                  <c:v>60.8</c:v>
                </c:pt>
                <c:pt idx="97">
                  <c:v>57.1</c:v>
                </c:pt>
                <c:pt idx="98">
                  <c:v>40</c:v>
                </c:pt>
                <c:pt idx="99">
                  <c:v>52.4</c:v>
                </c:pt>
              </c:numCache>
            </c:numRef>
          </c:xVal>
          <c:yVal>
            <c:numRef>
              <c:f>'Best Model No Age'!$E$116:$E$215</c:f>
              <c:numCache>
                <c:formatCode>0.000</c:formatCode>
                <c:ptCount val="100"/>
                <c:pt idx="0">
                  <c:v>96.34</c:v>
                </c:pt>
                <c:pt idx="1">
                  <c:v>96.18</c:v>
                </c:pt>
                <c:pt idx="2">
                  <c:v>96.16</c:v>
                </c:pt>
                <c:pt idx="3">
                  <c:v>96.08</c:v>
                </c:pt>
                <c:pt idx="4">
                  <c:v>95.61</c:v>
                </c:pt>
                <c:pt idx="5">
                  <c:v>95.41</c:v>
                </c:pt>
                <c:pt idx="6">
                  <c:v>95.39</c:v>
                </c:pt>
                <c:pt idx="7">
                  <c:v>95.38</c:v>
                </c:pt>
                <c:pt idx="8">
                  <c:v>95.38</c:v>
                </c:pt>
                <c:pt idx="9">
                  <c:v>95.32</c:v>
                </c:pt>
                <c:pt idx="10">
                  <c:v>95.31</c:v>
                </c:pt>
                <c:pt idx="11">
                  <c:v>95.3</c:v>
                </c:pt>
                <c:pt idx="12">
                  <c:v>95.29</c:v>
                </c:pt>
                <c:pt idx="13">
                  <c:v>95.29</c:v>
                </c:pt>
                <c:pt idx="14">
                  <c:v>95.23</c:v>
                </c:pt>
                <c:pt idx="15">
                  <c:v>95.23</c:v>
                </c:pt>
                <c:pt idx="16">
                  <c:v>95.21</c:v>
                </c:pt>
                <c:pt idx="17">
                  <c:v>95.18</c:v>
                </c:pt>
                <c:pt idx="18">
                  <c:v>95.14</c:v>
                </c:pt>
                <c:pt idx="19">
                  <c:v>95.12</c:v>
                </c:pt>
                <c:pt idx="20">
                  <c:v>95.06</c:v>
                </c:pt>
                <c:pt idx="21">
                  <c:v>95.05</c:v>
                </c:pt>
                <c:pt idx="22">
                  <c:v>95.04</c:v>
                </c:pt>
                <c:pt idx="23">
                  <c:v>95.02</c:v>
                </c:pt>
                <c:pt idx="24">
                  <c:v>95.02</c:v>
                </c:pt>
                <c:pt idx="25">
                  <c:v>94.96</c:v>
                </c:pt>
                <c:pt idx="26">
                  <c:v>94.93</c:v>
                </c:pt>
                <c:pt idx="27">
                  <c:v>94.92</c:v>
                </c:pt>
                <c:pt idx="28">
                  <c:v>94.91</c:v>
                </c:pt>
                <c:pt idx="29">
                  <c:v>94.91</c:v>
                </c:pt>
                <c:pt idx="30">
                  <c:v>94.9</c:v>
                </c:pt>
                <c:pt idx="31">
                  <c:v>94.89</c:v>
                </c:pt>
                <c:pt idx="32">
                  <c:v>94.89</c:v>
                </c:pt>
                <c:pt idx="33">
                  <c:v>94.89</c:v>
                </c:pt>
                <c:pt idx="34">
                  <c:v>94.89</c:v>
                </c:pt>
                <c:pt idx="35">
                  <c:v>94.88</c:v>
                </c:pt>
                <c:pt idx="36">
                  <c:v>94.88</c:v>
                </c:pt>
                <c:pt idx="37">
                  <c:v>94.87</c:v>
                </c:pt>
                <c:pt idx="38">
                  <c:v>94.86</c:v>
                </c:pt>
                <c:pt idx="39">
                  <c:v>94.84</c:v>
                </c:pt>
                <c:pt idx="40">
                  <c:v>94.84</c:v>
                </c:pt>
                <c:pt idx="41">
                  <c:v>94.83</c:v>
                </c:pt>
                <c:pt idx="42">
                  <c:v>94.82</c:v>
                </c:pt>
                <c:pt idx="43">
                  <c:v>94.81</c:v>
                </c:pt>
                <c:pt idx="44">
                  <c:v>94.81</c:v>
                </c:pt>
                <c:pt idx="45">
                  <c:v>94.79</c:v>
                </c:pt>
                <c:pt idx="46">
                  <c:v>94.75</c:v>
                </c:pt>
                <c:pt idx="47">
                  <c:v>94.74</c:v>
                </c:pt>
                <c:pt idx="48">
                  <c:v>94.71</c:v>
                </c:pt>
                <c:pt idx="49">
                  <c:v>94.71</c:v>
                </c:pt>
                <c:pt idx="50">
                  <c:v>94.71</c:v>
                </c:pt>
                <c:pt idx="51">
                  <c:v>94.68</c:v>
                </c:pt>
                <c:pt idx="52">
                  <c:v>94.68</c:v>
                </c:pt>
                <c:pt idx="53">
                  <c:v>94.67</c:v>
                </c:pt>
                <c:pt idx="54">
                  <c:v>94.64</c:v>
                </c:pt>
                <c:pt idx="55">
                  <c:v>94.64</c:v>
                </c:pt>
                <c:pt idx="56">
                  <c:v>94.63</c:v>
                </c:pt>
                <c:pt idx="57">
                  <c:v>94.62</c:v>
                </c:pt>
                <c:pt idx="58">
                  <c:v>94.62</c:v>
                </c:pt>
                <c:pt idx="59">
                  <c:v>94.62</c:v>
                </c:pt>
                <c:pt idx="60">
                  <c:v>94.61</c:v>
                </c:pt>
                <c:pt idx="61">
                  <c:v>94.6</c:v>
                </c:pt>
                <c:pt idx="62">
                  <c:v>94.59</c:v>
                </c:pt>
                <c:pt idx="63">
                  <c:v>94.58</c:v>
                </c:pt>
                <c:pt idx="64">
                  <c:v>94.57</c:v>
                </c:pt>
                <c:pt idx="65">
                  <c:v>94.57</c:v>
                </c:pt>
                <c:pt idx="66">
                  <c:v>94.56</c:v>
                </c:pt>
                <c:pt idx="67">
                  <c:v>94.56</c:v>
                </c:pt>
                <c:pt idx="68">
                  <c:v>94.56</c:v>
                </c:pt>
                <c:pt idx="69">
                  <c:v>94.55</c:v>
                </c:pt>
                <c:pt idx="70">
                  <c:v>94.55</c:v>
                </c:pt>
                <c:pt idx="71">
                  <c:v>94.54</c:v>
                </c:pt>
                <c:pt idx="72">
                  <c:v>94.51</c:v>
                </c:pt>
                <c:pt idx="73">
                  <c:v>94.5</c:v>
                </c:pt>
                <c:pt idx="74">
                  <c:v>94.49</c:v>
                </c:pt>
                <c:pt idx="75">
                  <c:v>94.47</c:v>
                </c:pt>
                <c:pt idx="76">
                  <c:v>94.45</c:v>
                </c:pt>
                <c:pt idx="77">
                  <c:v>94.44</c:v>
                </c:pt>
                <c:pt idx="78">
                  <c:v>94.44</c:v>
                </c:pt>
                <c:pt idx="79">
                  <c:v>94.44</c:v>
                </c:pt>
                <c:pt idx="80">
                  <c:v>94.44</c:v>
                </c:pt>
                <c:pt idx="81">
                  <c:v>94.42</c:v>
                </c:pt>
                <c:pt idx="82">
                  <c:v>94.41</c:v>
                </c:pt>
                <c:pt idx="83">
                  <c:v>94.4</c:v>
                </c:pt>
                <c:pt idx="84">
                  <c:v>94.39</c:v>
                </c:pt>
                <c:pt idx="85">
                  <c:v>94.38</c:v>
                </c:pt>
                <c:pt idx="86">
                  <c:v>94.37</c:v>
                </c:pt>
                <c:pt idx="87">
                  <c:v>94.33</c:v>
                </c:pt>
                <c:pt idx="88">
                  <c:v>94.31</c:v>
                </c:pt>
                <c:pt idx="89">
                  <c:v>94.31</c:v>
                </c:pt>
                <c:pt idx="90">
                  <c:v>94.3</c:v>
                </c:pt>
                <c:pt idx="91">
                  <c:v>94.29</c:v>
                </c:pt>
                <c:pt idx="92">
                  <c:v>94.29</c:v>
                </c:pt>
                <c:pt idx="93">
                  <c:v>94.26</c:v>
                </c:pt>
                <c:pt idx="94">
                  <c:v>94.26</c:v>
                </c:pt>
                <c:pt idx="95">
                  <c:v>94.26</c:v>
                </c:pt>
                <c:pt idx="96">
                  <c:v>94.26</c:v>
                </c:pt>
                <c:pt idx="97">
                  <c:v>94.25</c:v>
                </c:pt>
                <c:pt idx="98">
                  <c:v>94.25</c:v>
                </c:pt>
                <c:pt idx="99">
                  <c:v>94.25</c:v>
                </c:pt>
              </c:numCache>
            </c:numRef>
          </c:yVal>
          <c:smooth val="0"/>
          <c:extLst>
            <c:ext xmlns:c16="http://schemas.microsoft.com/office/drawing/2014/chart" uri="{C3380CC4-5D6E-409C-BE32-E72D297353CC}">
              <c16:uniqueId val="{00000001-E0AA-465D-9811-AE1A477A09C1}"/>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54.5</c:v>
              </c:pt>
            </c:numLit>
          </c:xVal>
          <c:yVal>
            <c:numLit>
              <c:formatCode>General</c:formatCode>
              <c:ptCount val="1"/>
              <c:pt idx="0">
                <c:v>95.41</c:v>
              </c:pt>
            </c:numLit>
          </c:yVal>
          <c:smooth val="0"/>
          <c:extLst>
            <c:ext xmlns:c16="http://schemas.microsoft.com/office/drawing/2014/chart" uri="{C3380CC4-5D6E-409C-BE32-E72D297353CC}">
              <c16:uniqueId val="{00000066-E0AA-465D-9811-AE1A477A09C1}"/>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57.1</c:v>
              </c:pt>
            </c:numLit>
          </c:xVal>
          <c:yVal>
            <c:numLit>
              <c:formatCode>General</c:formatCode>
              <c:ptCount val="1"/>
              <c:pt idx="0">
                <c:v>96.18</c:v>
              </c:pt>
            </c:numLit>
          </c:yVal>
          <c:smooth val="0"/>
          <c:extLst>
            <c:ext xmlns:c16="http://schemas.microsoft.com/office/drawing/2014/chart" uri="{C3380CC4-5D6E-409C-BE32-E72D297353CC}">
              <c16:uniqueId val="{00000067-E0AA-465D-9811-AE1A477A09C1}"/>
            </c:ext>
          </c:extLst>
        </c:ser>
        <c:ser>
          <c:idx val="3"/>
          <c:order val="3"/>
          <c:tx>
            <c:v>Model(Distillery Bottling)</c:v>
          </c:tx>
          <c:spPr>
            <a:ln w="6350">
              <a:solidFill>
                <a:srgbClr val="FF0000"/>
              </a:solidFill>
              <a:prstDash val="solid"/>
            </a:ln>
            <a:effectLst/>
          </c:spPr>
          <c:marker>
            <c:symbol val="none"/>
          </c:marker>
          <c:xVal>
            <c:numLit>
              <c:formatCode>General</c:formatCode>
              <c:ptCount val="2"/>
              <c:pt idx="0">
                <c:v>37.89</c:v>
              </c:pt>
              <c:pt idx="1">
                <c:v>63.21</c:v>
              </c:pt>
            </c:numLit>
          </c:xVal>
          <c:yVal>
            <c:numLit>
              <c:formatCode>General</c:formatCode>
              <c:ptCount val="2"/>
              <c:pt idx="0">
                <c:v>94.575558981334765</c:v>
              </c:pt>
              <c:pt idx="1">
                <c:v>94.828983727823328</c:v>
              </c:pt>
            </c:numLit>
          </c:yVal>
          <c:smooth val="0"/>
          <c:extLst>
            <c:ext xmlns:c16="http://schemas.microsoft.com/office/drawing/2014/chart" uri="{C3380CC4-5D6E-409C-BE32-E72D297353CC}">
              <c16:uniqueId val="{00000068-E0AA-465D-9811-AE1A477A09C1}"/>
            </c:ext>
          </c:extLst>
        </c:ser>
        <c:ser>
          <c:idx val="4"/>
          <c:order val="4"/>
          <c:tx>
            <c:v>Model(Independent Bottling)</c:v>
          </c:tx>
          <c:spPr>
            <a:ln w="6350">
              <a:solidFill>
                <a:srgbClr val="003CE6"/>
              </a:solidFill>
              <a:prstDash val="solid"/>
            </a:ln>
            <a:effectLst/>
          </c:spPr>
          <c:marker>
            <c:symbol val="none"/>
          </c:marker>
          <c:xVal>
            <c:numLit>
              <c:formatCode>General</c:formatCode>
              <c:ptCount val="2"/>
              <c:pt idx="0">
                <c:v>37.89</c:v>
              </c:pt>
              <c:pt idx="1">
                <c:v>63.21</c:v>
              </c:pt>
            </c:numLit>
          </c:xVal>
          <c:yVal>
            <c:numLit>
              <c:formatCode>General</c:formatCode>
              <c:ptCount val="2"/>
              <c:pt idx="0">
                <c:v>94.972474438004937</c:v>
              </c:pt>
              <c:pt idx="1">
                <c:v>95.2258991844935</c:v>
              </c:pt>
            </c:numLit>
          </c:yVal>
          <c:smooth val="0"/>
          <c:extLst>
            <c:ext xmlns:c16="http://schemas.microsoft.com/office/drawing/2014/chart" uri="{C3380CC4-5D6E-409C-BE32-E72D297353CC}">
              <c16:uniqueId val="{00000069-E0AA-465D-9811-AE1A477A09C1}"/>
            </c:ext>
          </c:extLst>
        </c:ser>
        <c:dLbls>
          <c:showLegendKey val="0"/>
          <c:showVal val="0"/>
          <c:showCatName val="0"/>
          <c:showSerName val="0"/>
          <c:showPercent val="0"/>
          <c:showBubbleSize val="0"/>
        </c:dLbls>
        <c:axId val="2038692608"/>
        <c:axId val="41946912"/>
      </c:scatterChart>
      <c:valAx>
        <c:axId val="2038692608"/>
        <c:scaling>
          <c:orientation val="minMax"/>
          <c:max val="65"/>
          <c:min val="35"/>
        </c:scaling>
        <c:delete val="0"/>
        <c:axPos val="b"/>
        <c:title>
          <c:tx>
            <c:rich>
              <a:bodyPr/>
              <a:lstStyle/>
              <a:p>
                <a:pPr>
                  <a:defRPr sz="800" b="0">
                    <a:latin typeface="Arial"/>
                    <a:ea typeface="Arial"/>
                    <a:cs typeface="Arial"/>
                  </a:defRPr>
                </a:pPr>
                <a:r>
                  <a:rPr lang="en-US"/>
                  <a:t>ABV</a:t>
                </a:r>
              </a:p>
            </c:rich>
          </c:tx>
          <c:overlay val="0"/>
        </c:title>
        <c:numFmt formatCode="General" sourceLinked="0"/>
        <c:majorTickMark val="cross"/>
        <c:minorTickMark val="none"/>
        <c:tickLblPos val="nextTo"/>
        <c:txPr>
          <a:bodyPr rot="0" vert="horz"/>
          <a:lstStyle/>
          <a:p>
            <a:pPr>
              <a:defRPr sz="700"/>
            </a:pPr>
            <a:endParaRPr lang="en-US"/>
          </a:p>
        </c:txPr>
        <c:crossAx val="41946912"/>
        <c:crosses val="autoZero"/>
        <c:crossBetween val="midCat"/>
      </c:valAx>
      <c:valAx>
        <c:axId val="41946912"/>
        <c:scaling>
          <c:orientation val="minMax"/>
          <c:max val="96.5"/>
          <c:min val="94"/>
        </c:scaling>
        <c:delete val="0"/>
        <c:axPos val="l"/>
        <c:title>
          <c:tx>
            <c:rich>
              <a:bodyPr/>
              <a:lstStyle/>
              <a:p>
                <a:pPr>
                  <a:defRPr sz="800" b="0">
                    <a:latin typeface="Arial"/>
                    <a:ea typeface="Arial"/>
                    <a:cs typeface="Arial"/>
                  </a:defRPr>
                </a:pPr>
                <a:r>
                  <a:rPr lang="en-US"/>
                  <a:t>Review Score</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ABV_Clean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FFF1-4737-B04D-B0183E7D431C}"/>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FFF1-4737-B04D-B0183E7D431C}"/>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FFF1-4737-B04D-B0183E7D431C}"/>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FFF1-4737-B04D-B0183E7D431C}"/>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FFF1-4737-B04D-B0183E7D431C}"/>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FFF1-4737-B04D-B0183E7D431C}"/>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FFF1-4737-B04D-B0183E7D431C}"/>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FFF1-4737-B04D-B0183E7D431C}"/>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FFF1-4737-B04D-B0183E7D431C}"/>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FFF1-4737-B04D-B0183E7D431C}"/>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FFF1-4737-B04D-B0183E7D431C}"/>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FFF1-4737-B04D-B0183E7D431C}"/>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FFF1-4737-B04D-B0183E7D431C}"/>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FFF1-4737-B04D-B0183E7D431C}"/>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FFF1-4737-B04D-B0183E7D431C}"/>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FFF1-4737-B04D-B0183E7D431C}"/>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FFF1-4737-B04D-B0183E7D431C}"/>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FFF1-4737-B04D-B0183E7D431C}"/>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FFF1-4737-B04D-B0183E7D431C}"/>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FFF1-4737-B04D-B0183E7D431C}"/>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FFF1-4737-B04D-B0183E7D431C}"/>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FFF1-4737-B04D-B0183E7D431C}"/>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FFF1-4737-B04D-B0183E7D431C}"/>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FFF1-4737-B04D-B0183E7D431C}"/>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FFF1-4737-B04D-B0183E7D431C}"/>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FFF1-4737-B04D-B0183E7D431C}"/>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FFF1-4737-B04D-B0183E7D431C}"/>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FFF1-4737-B04D-B0183E7D431C}"/>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FFF1-4737-B04D-B0183E7D431C}"/>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FFF1-4737-B04D-B0183E7D431C}"/>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FFF1-4737-B04D-B0183E7D431C}"/>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FFF1-4737-B04D-B0183E7D431C}"/>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FFF1-4737-B04D-B0183E7D431C}"/>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FFF1-4737-B04D-B0183E7D431C}"/>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FFF1-4737-B04D-B0183E7D431C}"/>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FFF1-4737-B04D-B0183E7D431C}"/>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FFF1-4737-B04D-B0183E7D431C}"/>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FFF1-4737-B04D-B0183E7D431C}"/>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FFF1-4737-B04D-B0183E7D431C}"/>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FFF1-4737-B04D-B0183E7D431C}"/>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FFF1-4737-B04D-B0183E7D431C}"/>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FFF1-4737-B04D-B0183E7D431C}"/>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FFF1-4737-B04D-B0183E7D431C}"/>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FFF1-4737-B04D-B0183E7D431C}"/>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FFF1-4737-B04D-B0183E7D431C}"/>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FFF1-4737-B04D-B0183E7D431C}"/>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FFF1-4737-B04D-B0183E7D431C}"/>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FFF1-4737-B04D-B0183E7D431C}"/>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FFF1-4737-B04D-B0183E7D431C}"/>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FFF1-4737-B04D-B0183E7D431C}"/>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FFF1-4737-B04D-B0183E7D431C}"/>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FFF1-4737-B04D-B0183E7D431C}"/>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FFF1-4737-B04D-B0183E7D431C}"/>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FFF1-4737-B04D-B0183E7D431C}"/>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FFF1-4737-B04D-B0183E7D431C}"/>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FFF1-4737-B04D-B0183E7D431C}"/>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FFF1-4737-B04D-B0183E7D431C}"/>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FFF1-4737-B04D-B0183E7D431C}"/>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FFF1-4737-B04D-B0183E7D431C}"/>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FFF1-4737-B04D-B0183E7D431C}"/>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FFF1-4737-B04D-B0183E7D431C}"/>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FFF1-4737-B04D-B0183E7D431C}"/>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FFF1-4737-B04D-B0183E7D431C}"/>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FFF1-4737-B04D-B0183E7D431C}"/>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FFF1-4737-B04D-B0183E7D431C}"/>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FFF1-4737-B04D-B0183E7D431C}"/>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FFF1-4737-B04D-B0183E7D431C}"/>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FFF1-4737-B04D-B0183E7D431C}"/>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FFF1-4737-B04D-B0183E7D431C}"/>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FFF1-4737-B04D-B0183E7D431C}"/>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FFF1-4737-B04D-B0183E7D431C}"/>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FFF1-4737-B04D-B0183E7D431C}"/>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FFF1-4737-B04D-B0183E7D431C}"/>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FFF1-4737-B04D-B0183E7D431C}"/>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FFF1-4737-B04D-B0183E7D431C}"/>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FFF1-4737-B04D-B0183E7D431C}"/>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FFF1-4737-B04D-B0183E7D431C}"/>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FFF1-4737-B04D-B0183E7D431C}"/>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FFF1-4737-B04D-B0183E7D431C}"/>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FFF1-4737-B04D-B0183E7D431C}"/>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FFF1-4737-B04D-B0183E7D431C}"/>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FFF1-4737-B04D-B0183E7D431C}"/>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FFF1-4737-B04D-B0183E7D431C}"/>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FFF1-4737-B04D-B0183E7D431C}"/>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FFF1-4737-B04D-B0183E7D431C}"/>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FFF1-4737-B04D-B0183E7D431C}"/>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FFF1-4737-B04D-B0183E7D431C}"/>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FFF1-4737-B04D-B0183E7D431C}"/>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FFF1-4737-B04D-B0183E7D431C}"/>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FFF1-4737-B04D-B0183E7D431C}"/>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FFF1-4737-B04D-B0183E7D431C}"/>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FFF1-4737-B04D-B0183E7D431C}"/>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FFF1-4737-B04D-B0183E7D431C}"/>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FFF1-4737-B04D-B0183E7D431C}"/>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FFF1-4737-B04D-B0183E7D431C}"/>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FFF1-4737-B04D-B0183E7D431C}"/>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FFF1-4737-B04D-B0183E7D431C}"/>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FFF1-4737-B04D-B0183E7D431C}"/>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FFF1-4737-B04D-B0183E7D431C}"/>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FFF1-4737-B04D-B0183E7D431C}"/>
              </c:ext>
            </c:extLst>
          </c:dPt>
          <c:xVal>
            <c:numRef>
              <c:f>'Best Model No Age'!$D$116:$D$215</c:f>
              <c:numCache>
                <c:formatCode>0.000</c:formatCode>
                <c:ptCount val="100"/>
                <c:pt idx="0">
                  <c:v>57</c:v>
                </c:pt>
                <c:pt idx="1">
                  <c:v>57.1</c:v>
                </c:pt>
                <c:pt idx="2">
                  <c:v>57</c:v>
                </c:pt>
                <c:pt idx="3">
                  <c:v>53</c:v>
                </c:pt>
                <c:pt idx="4">
                  <c:v>57.1</c:v>
                </c:pt>
                <c:pt idx="5">
                  <c:v>54.5</c:v>
                </c:pt>
                <c:pt idx="6">
                  <c:v>54.4</c:v>
                </c:pt>
                <c:pt idx="7">
                  <c:v>57</c:v>
                </c:pt>
                <c:pt idx="8">
                  <c:v>43</c:v>
                </c:pt>
                <c:pt idx="9">
                  <c:v>43</c:v>
                </c:pt>
                <c:pt idx="10">
                  <c:v>46.3</c:v>
                </c:pt>
                <c:pt idx="11">
                  <c:v>43</c:v>
                </c:pt>
                <c:pt idx="12">
                  <c:v>52.8</c:v>
                </c:pt>
                <c:pt idx="13">
                  <c:v>49.6</c:v>
                </c:pt>
                <c:pt idx="14">
                  <c:v>50.6</c:v>
                </c:pt>
                <c:pt idx="15">
                  <c:v>46</c:v>
                </c:pt>
                <c:pt idx="16">
                  <c:v>43</c:v>
                </c:pt>
                <c:pt idx="17">
                  <c:v>58</c:v>
                </c:pt>
                <c:pt idx="18">
                  <c:v>52.5</c:v>
                </c:pt>
                <c:pt idx="19">
                  <c:v>43</c:v>
                </c:pt>
                <c:pt idx="20">
                  <c:v>48.8</c:v>
                </c:pt>
                <c:pt idx="21">
                  <c:v>59.6</c:v>
                </c:pt>
                <c:pt idx="22">
                  <c:v>54</c:v>
                </c:pt>
                <c:pt idx="23">
                  <c:v>59.1</c:v>
                </c:pt>
                <c:pt idx="24">
                  <c:v>42.4</c:v>
                </c:pt>
                <c:pt idx="25">
                  <c:v>52</c:v>
                </c:pt>
                <c:pt idx="26">
                  <c:v>52</c:v>
                </c:pt>
                <c:pt idx="27">
                  <c:v>51.1</c:v>
                </c:pt>
                <c:pt idx="28">
                  <c:v>53.1</c:v>
                </c:pt>
                <c:pt idx="29">
                  <c:v>42.8</c:v>
                </c:pt>
                <c:pt idx="30">
                  <c:v>50</c:v>
                </c:pt>
                <c:pt idx="31">
                  <c:v>43.7</c:v>
                </c:pt>
                <c:pt idx="32">
                  <c:v>43</c:v>
                </c:pt>
                <c:pt idx="33">
                  <c:v>50</c:v>
                </c:pt>
                <c:pt idx="34">
                  <c:v>58.4</c:v>
                </c:pt>
                <c:pt idx="35">
                  <c:v>43</c:v>
                </c:pt>
                <c:pt idx="36">
                  <c:v>42.9</c:v>
                </c:pt>
                <c:pt idx="37">
                  <c:v>43.7</c:v>
                </c:pt>
                <c:pt idx="38">
                  <c:v>50.6</c:v>
                </c:pt>
                <c:pt idx="39">
                  <c:v>43</c:v>
                </c:pt>
                <c:pt idx="40">
                  <c:v>46</c:v>
                </c:pt>
                <c:pt idx="41">
                  <c:v>50</c:v>
                </c:pt>
                <c:pt idx="42">
                  <c:v>58.1</c:v>
                </c:pt>
                <c:pt idx="43">
                  <c:v>43</c:v>
                </c:pt>
                <c:pt idx="44">
                  <c:v>45.8</c:v>
                </c:pt>
                <c:pt idx="45">
                  <c:v>49</c:v>
                </c:pt>
                <c:pt idx="46">
                  <c:v>61.1</c:v>
                </c:pt>
                <c:pt idx="47">
                  <c:v>56</c:v>
                </c:pt>
                <c:pt idx="48">
                  <c:v>48.8</c:v>
                </c:pt>
                <c:pt idx="49">
                  <c:v>58.7</c:v>
                </c:pt>
                <c:pt idx="50">
                  <c:v>40</c:v>
                </c:pt>
                <c:pt idx="51">
                  <c:v>40.1</c:v>
                </c:pt>
                <c:pt idx="52">
                  <c:v>50</c:v>
                </c:pt>
                <c:pt idx="53">
                  <c:v>52.8</c:v>
                </c:pt>
                <c:pt idx="54">
                  <c:v>42.2</c:v>
                </c:pt>
                <c:pt idx="55">
                  <c:v>54.9</c:v>
                </c:pt>
                <c:pt idx="56">
                  <c:v>49.1</c:v>
                </c:pt>
                <c:pt idx="57">
                  <c:v>49.9</c:v>
                </c:pt>
                <c:pt idx="58">
                  <c:v>57.8</c:v>
                </c:pt>
                <c:pt idx="59">
                  <c:v>46.7</c:v>
                </c:pt>
                <c:pt idx="60">
                  <c:v>42.8</c:v>
                </c:pt>
                <c:pt idx="61">
                  <c:v>43.1</c:v>
                </c:pt>
                <c:pt idx="62">
                  <c:v>41.7</c:v>
                </c:pt>
                <c:pt idx="63">
                  <c:v>51.4</c:v>
                </c:pt>
                <c:pt idx="64">
                  <c:v>40.9</c:v>
                </c:pt>
                <c:pt idx="65">
                  <c:v>46</c:v>
                </c:pt>
                <c:pt idx="66">
                  <c:v>44.8</c:v>
                </c:pt>
                <c:pt idx="67">
                  <c:v>44</c:v>
                </c:pt>
                <c:pt idx="68">
                  <c:v>48.6</c:v>
                </c:pt>
                <c:pt idx="69">
                  <c:v>46</c:v>
                </c:pt>
                <c:pt idx="70">
                  <c:v>57</c:v>
                </c:pt>
                <c:pt idx="71">
                  <c:v>49.2</c:v>
                </c:pt>
                <c:pt idx="72">
                  <c:v>45.9</c:v>
                </c:pt>
                <c:pt idx="73">
                  <c:v>44.5</c:v>
                </c:pt>
                <c:pt idx="74">
                  <c:v>46.3</c:v>
                </c:pt>
                <c:pt idx="75">
                  <c:v>53.5</c:v>
                </c:pt>
                <c:pt idx="76">
                  <c:v>57.4</c:v>
                </c:pt>
                <c:pt idx="77">
                  <c:v>48.3</c:v>
                </c:pt>
                <c:pt idx="78">
                  <c:v>54.6</c:v>
                </c:pt>
                <c:pt idx="79">
                  <c:v>52</c:v>
                </c:pt>
                <c:pt idx="80">
                  <c:v>49.7</c:v>
                </c:pt>
                <c:pt idx="81">
                  <c:v>54.1</c:v>
                </c:pt>
                <c:pt idx="82">
                  <c:v>51.4</c:v>
                </c:pt>
                <c:pt idx="83">
                  <c:v>49.2</c:v>
                </c:pt>
                <c:pt idx="84">
                  <c:v>55</c:v>
                </c:pt>
                <c:pt idx="85">
                  <c:v>55.9</c:v>
                </c:pt>
                <c:pt idx="86">
                  <c:v>43</c:v>
                </c:pt>
                <c:pt idx="87">
                  <c:v>43</c:v>
                </c:pt>
                <c:pt idx="88">
                  <c:v>45.3</c:v>
                </c:pt>
                <c:pt idx="89">
                  <c:v>53.2</c:v>
                </c:pt>
                <c:pt idx="90">
                  <c:v>46.7</c:v>
                </c:pt>
                <c:pt idx="91">
                  <c:v>46.1</c:v>
                </c:pt>
                <c:pt idx="92">
                  <c:v>45.8</c:v>
                </c:pt>
                <c:pt idx="93">
                  <c:v>43.2</c:v>
                </c:pt>
                <c:pt idx="94">
                  <c:v>46</c:v>
                </c:pt>
                <c:pt idx="95">
                  <c:v>52.4</c:v>
                </c:pt>
                <c:pt idx="96">
                  <c:v>60.8</c:v>
                </c:pt>
                <c:pt idx="97">
                  <c:v>57.1</c:v>
                </c:pt>
                <c:pt idx="98">
                  <c:v>40</c:v>
                </c:pt>
                <c:pt idx="99">
                  <c:v>52.4</c:v>
                </c:pt>
              </c:numCache>
            </c:numRef>
          </c:xVal>
          <c:yVal>
            <c:numRef>
              <c:f>'Best Model No Age'!$H$116:$H$215</c:f>
              <c:numCache>
                <c:formatCode>0.000</c:formatCode>
                <c:ptCount val="100"/>
                <c:pt idx="0">
                  <c:v>2.9760341627512679</c:v>
                </c:pt>
                <c:pt idx="1">
                  <c:v>2.5686873203338036</c:v>
                </c:pt>
                <c:pt idx="2">
                  <c:v>2.5206178435181612</c:v>
                </c:pt>
                <c:pt idx="3">
                  <c:v>2.4195040478263681</c:v>
                </c:pt>
                <c:pt idx="4">
                  <c:v>2.1307677334481707</c:v>
                </c:pt>
                <c:pt idx="5">
                  <c:v>1.6905903482123956</c:v>
                </c:pt>
                <c:pt idx="6">
                  <c:v>0.63828878071095296</c:v>
                </c:pt>
                <c:pt idx="7">
                  <c:v>0.54714712684143652</c:v>
                </c:pt>
                <c:pt idx="8">
                  <c:v>0.90167422739384073</c:v>
                </c:pt>
                <c:pt idx="9">
                  <c:v>1.754100878335308</c:v>
                </c:pt>
                <c:pt idx="10">
                  <c:v>1.6452328694382234</c:v>
                </c:pt>
                <c:pt idx="11">
                  <c:v>0.69926697440136076</c:v>
                </c:pt>
                <c:pt idx="12">
                  <c:v>0.42579709739065108</c:v>
                </c:pt>
                <c:pt idx="13">
                  <c:v>1.5110639539170296</c:v>
                </c:pt>
                <c:pt idx="14">
                  <c:v>0.3297030591616707</c:v>
                </c:pt>
                <c:pt idx="15">
                  <c:v>0.44619053505745704</c:v>
                </c:pt>
                <c:pt idx="16">
                  <c:v>1.4757909054706435</c:v>
                </c:pt>
                <c:pt idx="17">
                  <c:v>1.5805630035100882E-2</c:v>
                </c:pt>
                <c:pt idx="18">
                  <c:v>1.0581125980131145</c:v>
                </c:pt>
                <c:pt idx="19">
                  <c:v>1.2480827458541259</c:v>
                </c:pt>
                <c:pt idx="20">
                  <c:v>0.94940179302377181</c:v>
                </c:pt>
                <c:pt idx="21">
                  <c:v>-0.35362353899799964</c:v>
                </c:pt>
                <c:pt idx="22">
                  <c:v>-0.23711360540106113</c:v>
                </c:pt>
                <c:pt idx="23">
                  <c:v>0.58736751397824694</c:v>
                </c:pt>
                <c:pt idx="24">
                  <c:v>1.0102676982085985</c:v>
                </c:pt>
                <c:pt idx="25">
                  <c:v>-0.3888741297432336</c:v>
                </c:pt>
                <c:pt idx="26">
                  <c:v>0.53945524107045406</c:v>
                </c:pt>
                <c:pt idx="27">
                  <c:v>0.53694536233902979</c:v>
                </c:pt>
                <c:pt idx="28">
                  <c:v>0.46099772706461284</c:v>
                </c:pt>
                <c:pt idx="29">
                  <c:v>0.7218283796138798</c:v>
                </c:pt>
                <c:pt idx="30">
                  <c:v>0.51419924984861298</c:v>
                </c:pt>
                <c:pt idx="31">
                  <c:v>-0.35579655221271655</c:v>
                </c:pt>
                <c:pt idx="32">
                  <c:v>0.66616189350072363</c:v>
                </c:pt>
                <c:pt idx="33">
                  <c:v>0.48889834322453957</c:v>
                </c:pt>
                <c:pt idx="34">
                  <c:v>0.2761820828930755</c:v>
                </c:pt>
                <c:pt idx="35">
                  <c:v>-0.36337110380918602</c:v>
                </c:pt>
                <c:pt idx="36">
                  <c:v>0.64339332330919075</c:v>
                </c:pt>
                <c:pt idx="37">
                  <c:v>-0.40639836546082758</c:v>
                </c:pt>
                <c:pt idx="38">
                  <c:v>0.39780160475725562</c:v>
                </c:pt>
                <c:pt idx="39">
                  <c:v>0.53965736038042822</c:v>
                </c:pt>
                <c:pt idx="40">
                  <c:v>0.46368726740493099</c:v>
                </c:pt>
                <c:pt idx="41">
                  <c:v>0.33709290348017057</c:v>
                </c:pt>
                <c:pt idx="42">
                  <c:v>0.10667274582221872</c:v>
                </c:pt>
                <c:pt idx="43">
                  <c:v>-0.54047745017759252</c:v>
                </c:pt>
                <c:pt idx="44">
                  <c:v>0.39284922039775566</c:v>
                </c:pt>
                <c:pt idx="45">
                  <c:v>0.26121264130910232</c:v>
                </c:pt>
                <c:pt idx="46">
                  <c:v>-0.14640369352172092</c:v>
                </c:pt>
                <c:pt idx="47">
                  <c:v>-4.2555442087413194E-2</c:v>
                </c:pt>
                <c:pt idx="48">
                  <c:v>6.3870061181631563E-2</c:v>
                </c:pt>
                <c:pt idx="49">
                  <c:v>-0.18683124563758111</c:v>
                </c:pt>
                <c:pt idx="50">
                  <c:v>0.28671566724314995</c:v>
                </c:pt>
                <c:pt idx="51">
                  <c:v>0.20828061093846087</c:v>
                </c:pt>
                <c:pt idx="52">
                  <c:v>-4.2420695880715849E-2</c:v>
                </c:pt>
                <c:pt idx="53">
                  <c:v>-0.13862702261527735</c:v>
                </c:pt>
                <c:pt idx="54">
                  <c:v>5.3897919359354868E-2</c:v>
                </c:pt>
                <c:pt idx="55">
                  <c:v>-0.26770880757030985</c:v>
                </c:pt>
                <c:pt idx="56">
                  <c:v>-0.14613420110839812</c:v>
                </c:pt>
                <c:pt idx="57">
                  <c:v>-0.19169379919258023</c:v>
                </c:pt>
                <c:pt idx="58">
                  <c:v>-0.39174837736141349</c:v>
                </c:pt>
                <c:pt idx="59">
                  <c:v>-0.11065903335203789</c:v>
                </c:pt>
                <c:pt idx="60">
                  <c:v>-3.7198819107929056E-2</c:v>
                </c:pt>
                <c:pt idx="61">
                  <c:v>-7.0096735029552257E-2</c:v>
                </c:pt>
                <c:pt idx="62">
                  <c:v>-5.9944931598345762E-2</c:v>
                </c:pt>
                <c:pt idx="63">
                  <c:v>-0.33088247217658678</c:v>
                </c:pt>
                <c:pt idx="64">
                  <c:v>-9.0288053386384098E-2</c:v>
                </c:pt>
                <c:pt idx="65">
                  <c:v>-1.2236693021305656</c:v>
                </c:pt>
                <c:pt idx="66">
                  <c:v>-0.21435008087856799</c:v>
                </c:pt>
                <c:pt idx="67">
                  <c:v>-0.19409138941842341</c:v>
                </c:pt>
                <c:pt idx="68">
                  <c:v>-0.31057886531420975</c:v>
                </c:pt>
                <c:pt idx="69">
                  <c:v>-1.2742711153786765</c:v>
                </c:pt>
                <c:pt idx="70">
                  <c:v>-1.5528281229555836</c:v>
                </c:pt>
                <c:pt idx="71">
                  <c:v>-0.37637469715742017</c:v>
                </c:pt>
                <c:pt idx="72">
                  <c:v>-0.36871031475655774</c:v>
                </c:pt>
                <c:pt idx="73">
                  <c:v>-0.35855851132538724</c:v>
                </c:pt>
                <c:pt idx="74">
                  <c:v>-0.42944147373475899</c:v>
                </c:pt>
                <c:pt idx="75">
                  <c:v>-0.66237151012409923</c:v>
                </c:pt>
                <c:pt idx="76">
                  <c:v>-0.81173444424039254</c:v>
                </c:pt>
                <c:pt idx="77">
                  <c:v>-0.60659273550539794</c:v>
                </c:pt>
                <c:pt idx="78">
                  <c:v>-1.7703620214398141</c:v>
                </c:pt>
                <c:pt idx="79">
                  <c:v>-1.7045212741943714</c:v>
                </c:pt>
                <c:pt idx="80">
                  <c:v>-0.64204544556064191</c:v>
                </c:pt>
                <c:pt idx="81">
                  <c:v>-0.80407006183953011</c:v>
                </c:pt>
                <c:pt idx="82">
                  <c:v>-0.76099788478562014</c:v>
                </c:pt>
                <c:pt idx="83">
                  <c:v>-0.73058738989426908</c:v>
                </c:pt>
                <c:pt idx="84">
                  <c:v>-0.90276380960436375</c:v>
                </c:pt>
                <c:pt idx="85">
                  <c:v>-0.95085574412108642</c:v>
                </c:pt>
                <c:pt idx="86">
                  <c:v>-0.64948525095041409</c:v>
                </c:pt>
                <c:pt idx="87">
                  <c:v>-0.75068887744667201</c:v>
                </c:pt>
                <c:pt idx="88">
                  <c:v>-0.85953442864267615</c:v>
                </c:pt>
                <c:pt idx="89">
                  <c:v>-1.0595890068115095</c:v>
                </c:pt>
                <c:pt idx="90">
                  <c:v>-0.92028804532199371</c:v>
                </c:pt>
                <c:pt idx="91">
                  <c:v>-1.934627024036768</c:v>
                </c:pt>
                <c:pt idx="92">
                  <c:v>-0.92279792405338201</c:v>
                </c:pt>
                <c:pt idx="93">
                  <c:v>-0.93285989668012359</c:v>
                </c:pt>
                <c:pt idx="94">
                  <c:v>-1.0037653167905758</c:v>
                </c:pt>
                <c:pt idx="95">
                  <c:v>-1.1658348484716963</c:v>
                </c:pt>
                <c:pt idx="96">
                  <c:v>-2.3827831994889608</c:v>
                </c:pt>
                <c:pt idx="97">
                  <c:v>-1.3101555674240608</c:v>
                </c:pt>
                <c:pt idx="98">
                  <c:v>-0.87712603746361884</c:v>
                </c:pt>
                <c:pt idx="99">
                  <c:v>-1.1911357550957697</c:v>
                </c:pt>
              </c:numCache>
            </c:numRef>
          </c:yVal>
          <c:smooth val="0"/>
          <c:extLst>
            <c:ext xmlns:c16="http://schemas.microsoft.com/office/drawing/2014/chart" uri="{C3380CC4-5D6E-409C-BE32-E72D297353CC}">
              <c16:uniqueId val="{00000001-FFF1-4737-B04D-B0183E7D431C}"/>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54.5</c:v>
              </c:pt>
            </c:numLit>
          </c:xVal>
          <c:yVal>
            <c:numLit>
              <c:formatCode>General</c:formatCode>
              <c:ptCount val="1"/>
              <c:pt idx="0">
                <c:v>1.6905903482123956</c:v>
              </c:pt>
            </c:numLit>
          </c:yVal>
          <c:smooth val="0"/>
          <c:extLst>
            <c:ext xmlns:c16="http://schemas.microsoft.com/office/drawing/2014/chart" uri="{C3380CC4-5D6E-409C-BE32-E72D297353CC}">
              <c16:uniqueId val="{00000066-FFF1-4737-B04D-B0183E7D431C}"/>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57.1</c:v>
              </c:pt>
            </c:numLit>
          </c:xVal>
          <c:yVal>
            <c:numLit>
              <c:formatCode>General</c:formatCode>
              <c:ptCount val="1"/>
              <c:pt idx="0">
                <c:v>2.5686873203338036</c:v>
              </c:pt>
            </c:numLit>
          </c:yVal>
          <c:smooth val="0"/>
          <c:extLst>
            <c:ext xmlns:c16="http://schemas.microsoft.com/office/drawing/2014/chart" uri="{C3380CC4-5D6E-409C-BE32-E72D297353CC}">
              <c16:uniqueId val="{00000067-FFF1-4737-B04D-B0183E7D431C}"/>
            </c:ext>
          </c:extLst>
        </c:ser>
        <c:dLbls>
          <c:showLegendKey val="0"/>
          <c:showVal val="0"/>
          <c:showCatName val="0"/>
          <c:showSerName val="0"/>
          <c:showPercent val="0"/>
          <c:showBubbleSize val="0"/>
        </c:dLbls>
        <c:axId val="2038692608"/>
        <c:axId val="41943584"/>
      </c:scatterChart>
      <c:valAx>
        <c:axId val="2038692608"/>
        <c:scaling>
          <c:orientation val="minMax"/>
          <c:max val="65"/>
          <c:min val="40"/>
        </c:scaling>
        <c:delete val="0"/>
        <c:axPos val="b"/>
        <c:title>
          <c:tx>
            <c:rich>
              <a:bodyPr/>
              <a:lstStyle/>
              <a:p>
                <a:pPr>
                  <a:defRPr sz="800" b="0">
                    <a:latin typeface="Arial"/>
                    <a:ea typeface="Arial"/>
                    <a:cs typeface="Arial"/>
                  </a:defRPr>
                </a:pPr>
                <a:r>
                  <a:rPr lang="en-US"/>
                  <a:t>ABV_Clean</a:t>
                </a:r>
              </a:p>
            </c:rich>
          </c:tx>
          <c:overlay val="0"/>
        </c:title>
        <c:numFmt formatCode="General" sourceLinked="0"/>
        <c:majorTickMark val="cross"/>
        <c:minorTickMark val="none"/>
        <c:tickLblPos val="nextTo"/>
        <c:txPr>
          <a:bodyPr rot="0" vert="horz"/>
          <a:lstStyle/>
          <a:p>
            <a:pPr>
              <a:defRPr sz="700"/>
            </a:pPr>
            <a:endParaRPr lang="en-US"/>
          </a:p>
        </c:txPr>
        <c:crossAx val="41943584"/>
        <c:crosses val="autoZero"/>
        <c:crossBetween val="midCat"/>
      </c:valAx>
      <c:valAx>
        <c:axId val="41943584"/>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Box plots (Reviewer Rating (0-100)_Clean)</a:t>
            </a:r>
          </a:p>
        </c:rich>
      </c:tx>
      <c:overlay val="0"/>
    </c:title>
    <c:autoTitleDeleted val="0"/>
    <c:plotArea>
      <c:layout/>
      <c:scatterChart>
        <c:scatterStyle val="lineMarker"/>
        <c:varyColors val="0"/>
        <c:ser>
          <c:idx val="0"/>
          <c:order val="0"/>
          <c:tx>
            <c:v>Mean</c:v>
          </c:tx>
          <c:spPr>
            <a:ln w="19050">
              <a:noFill/>
            </a:ln>
            <a:effectLst/>
          </c:spPr>
          <c:marker>
            <c:symbol val="plus"/>
            <c:size val="8"/>
            <c:spPr>
              <a:noFill/>
              <a:ln>
                <a:solidFill>
                  <a:srgbClr val="FF3737"/>
                </a:solidFill>
                <a:prstDash val="solid"/>
              </a:ln>
            </c:spPr>
          </c:marker>
          <c:xVal>
            <c:numLit>
              <c:formatCode>General</c:formatCode>
              <c:ptCount val="3"/>
              <c:pt idx="0">
                <c:v>1</c:v>
              </c:pt>
              <c:pt idx="1">
                <c:v>2</c:v>
              </c:pt>
              <c:pt idx="2">
                <c:v>3</c:v>
              </c:pt>
            </c:numLit>
          </c:xVal>
          <c:yVal>
            <c:numLit>
              <c:formatCode>General</c:formatCode>
              <c:ptCount val="3"/>
              <c:pt idx="0">
                <c:v>94.548500000000018</c:v>
              </c:pt>
              <c:pt idx="1">
                <c:v>94.930476190476199</c:v>
              </c:pt>
              <c:pt idx="2">
                <c:v>94.613076923076903</c:v>
              </c:pt>
            </c:numLit>
          </c:yVal>
          <c:smooth val="0"/>
          <c:extLst>
            <c:ext xmlns:c16="http://schemas.microsoft.com/office/drawing/2014/chart" uri="{C3380CC4-5D6E-409C-BE32-E72D297353CC}">
              <c16:uniqueId val="{00000001-1EFD-45FC-9A8B-69557AEBD81E}"/>
            </c:ext>
          </c:extLst>
        </c:ser>
        <c:ser>
          <c:idx val="1"/>
          <c:order val="1"/>
          <c:tx>
            <c:v>Minimum/Maximum</c:v>
          </c:tx>
          <c:spPr>
            <a:ln w="19050">
              <a:noFill/>
            </a:ln>
            <a:effectLst/>
          </c:spPr>
          <c:marker>
            <c:symbol val="diamond"/>
            <c:size val="3"/>
            <c:spPr>
              <a:solidFill>
                <a:srgbClr val="000000"/>
              </a:solidFill>
              <a:ln>
                <a:solidFill>
                  <a:srgbClr val="000000"/>
                </a:solidFill>
                <a:prstDash val="solid"/>
              </a:ln>
            </c:spPr>
          </c:marker>
          <c:xVal>
            <c:numLit>
              <c:formatCode>General</c:formatCode>
              <c:ptCount val="6"/>
              <c:pt idx="0">
                <c:v>1</c:v>
              </c:pt>
              <c:pt idx="1">
                <c:v>1</c:v>
              </c:pt>
              <c:pt idx="2">
                <c:v>2</c:v>
              </c:pt>
              <c:pt idx="3">
                <c:v>2</c:v>
              </c:pt>
              <c:pt idx="4">
                <c:v>3</c:v>
              </c:pt>
              <c:pt idx="5">
                <c:v>3</c:v>
              </c:pt>
            </c:numLit>
          </c:xVal>
          <c:yVal>
            <c:numLit>
              <c:formatCode>General</c:formatCode>
              <c:ptCount val="6"/>
              <c:pt idx="0">
                <c:v>94.25</c:v>
              </c:pt>
              <c:pt idx="1">
                <c:v>95.41</c:v>
              </c:pt>
              <c:pt idx="2">
                <c:v>94.26</c:v>
              </c:pt>
              <c:pt idx="3">
                <c:v>96.08</c:v>
              </c:pt>
              <c:pt idx="4">
                <c:v>94.25</c:v>
              </c:pt>
              <c:pt idx="5">
                <c:v>95.31</c:v>
              </c:pt>
            </c:numLit>
          </c:yVal>
          <c:smooth val="0"/>
          <c:extLst>
            <c:ext xmlns:c16="http://schemas.microsoft.com/office/drawing/2014/chart" uri="{C3380CC4-5D6E-409C-BE32-E72D297353CC}">
              <c16:uniqueId val="{00000002-1EFD-45FC-9A8B-69557AEBD81E}"/>
            </c:ext>
          </c:extLst>
        </c:ser>
        <c:ser>
          <c:idx val="2"/>
          <c:order val="2"/>
          <c:tx>
            <c:v/>
          </c:tx>
          <c:spPr>
            <a:ln w="6350">
              <a:solidFill>
                <a:srgbClr val="A7DA74"/>
              </a:solidFill>
              <a:prstDash val="solid"/>
            </a:ln>
            <a:effectLst/>
          </c:spPr>
          <c:marker>
            <c:symbol val="none"/>
          </c:marker>
          <c:xVal>
            <c:numRef>
              <c:f>'Box Plots Top 3'!xdata1</c:f>
              <c:numCache>
                <c:formatCode>General</c:formatCode>
                <c:ptCount val="700"/>
                <c:pt idx="0">
                  <c:v>1.25</c:v>
                </c:pt>
                <c:pt idx="1">
                  <c:v>1.2492846924177397</c:v>
                </c:pt>
                <c:pt idx="2">
                  <c:v>1.2485693848354793</c:v>
                </c:pt>
                <c:pt idx="3">
                  <c:v>1.2478540772532187</c:v>
                </c:pt>
                <c:pt idx="4">
                  <c:v>1.2471387696709584</c:v>
                </c:pt>
                <c:pt idx="5">
                  <c:v>1.246423462088698</c:v>
                </c:pt>
                <c:pt idx="6">
                  <c:v>1.2457081545064377</c:v>
                </c:pt>
                <c:pt idx="7">
                  <c:v>1.2449928469241771</c:v>
                </c:pt>
                <c:pt idx="8">
                  <c:v>1.2442775393419168</c:v>
                </c:pt>
                <c:pt idx="9">
                  <c:v>1.2435622317596564</c:v>
                </c:pt>
                <c:pt idx="10">
                  <c:v>1.2428469241773961</c:v>
                </c:pt>
                <c:pt idx="11">
                  <c:v>1.2421316165951355</c:v>
                </c:pt>
                <c:pt idx="12">
                  <c:v>1.2414163090128751</c:v>
                </c:pt>
                <c:pt idx="13">
                  <c:v>1.2407010014306148</c:v>
                </c:pt>
                <c:pt idx="14">
                  <c:v>1.2399856938483544</c:v>
                </c:pt>
                <c:pt idx="15">
                  <c:v>1.2392703862660941</c:v>
                </c:pt>
                <c:pt idx="16">
                  <c:v>1.2385550786838335</c:v>
                </c:pt>
                <c:pt idx="17">
                  <c:v>1.2378397711015732</c:v>
                </c:pt>
                <c:pt idx="18">
                  <c:v>1.2371244635193128</c:v>
                </c:pt>
                <c:pt idx="19">
                  <c:v>1.2364091559370525</c:v>
                </c:pt>
                <c:pt idx="20">
                  <c:v>1.2356938483547919</c:v>
                </c:pt>
                <c:pt idx="21">
                  <c:v>1.2349785407725316</c:v>
                </c:pt>
                <c:pt idx="22">
                  <c:v>1.2342632331902712</c:v>
                </c:pt>
                <c:pt idx="23">
                  <c:v>1.2335479256080109</c:v>
                </c:pt>
                <c:pt idx="24">
                  <c:v>1.2328326180257505</c:v>
                </c:pt>
                <c:pt idx="25">
                  <c:v>1.2321173104434899</c:v>
                </c:pt>
                <c:pt idx="26">
                  <c:v>1.2314020028612296</c:v>
                </c:pt>
                <c:pt idx="27">
                  <c:v>1.2306866952789692</c:v>
                </c:pt>
                <c:pt idx="28">
                  <c:v>1.2299713876967089</c:v>
                </c:pt>
                <c:pt idx="29">
                  <c:v>1.2292560801144483</c:v>
                </c:pt>
                <c:pt idx="30">
                  <c:v>1.228540772532188</c:v>
                </c:pt>
                <c:pt idx="31">
                  <c:v>1.2278254649499276</c:v>
                </c:pt>
                <c:pt idx="32">
                  <c:v>1.2271101573676673</c:v>
                </c:pt>
                <c:pt idx="33">
                  <c:v>1.2263948497854067</c:v>
                </c:pt>
                <c:pt idx="34">
                  <c:v>1.2256795422031463</c:v>
                </c:pt>
                <c:pt idx="35">
                  <c:v>1.224964234620886</c:v>
                </c:pt>
                <c:pt idx="36">
                  <c:v>1.2242489270386256</c:v>
                </c:pt>
                <c:pt idx="37">
                  <c:v>1.2235336194563653</c:v>
                </c:pt>
                <c:pt idx="38">
                  <c:v>1.2228183118741047</c:v>
                </c:pt>
                <c:pt idx="39">
                  <c:v>1.2221030042918444</c:v>
                </c:pt>
                <c:pt idx="40">
                  <c:v>1.221387696709584</c:v>
                </c:pt>
                <c:pt idx="41">
                  <c:v>1.2206723891273237</c:v>
                </c:pt>
                <c:pt idx="42">
                  <c:v>1.2199570815450631</c:v>
                </c:pt>
                <c:pt idx="43">
                  <c:v>1.2192417739628028</c:v>
                </c:pt>
                <c:pt idx="44">
                  <c:v>1.2185264663805424</c:v>
                </c:pt>
                <c:pt idx="45">
                  <c:v>1.2178111587982821</c:v>
                </c:pt>
                <c:pt idx="46">
                  <c:v>1.2170958512160217</c:v>
                </c:pt>
                <c:pt idx="47">
                  <c:v>1.2163805436337611</c:v>
                </c:pt>
                <c:pt idx="48">
                  <c:v>1.2156652360515008</c:v>
                </c:pt>
                <c:pt idx="49">
                  <c:v>1.2149499284692404</c:v>
                </c:pt>
                <c:pt idx="50">
                  <c:v>1.2142346208869801</c:v>
                </c:pt>
                <c:pt idx="51">
                  <c:v>1.2135193133047195</c:v>
                </c:pt>
                <c:pt idx="52">
                  <c:v>1.2128040057224592</c:v>
                </c:pt>
                <c:pt idx="53">
                  <c:v>1.2120886981401988</c:v>
                </c:pt>
                <c:pt idx="54">
                  <c:v>1.2113733905579385</c:v>
                </c:pt>
                <c:pt idx="55">
                  <c:v>1.2106580829756779</c:v>
                </c:pt>
                <c:pt idx="56">
                  <c:v>1.2099427753934175</c:v>
                </c:pt>
                <c:pt idx="57">
                  <c:v>1.2092274678111572</c:v>
                </c:pt>
                <c:pt idx="58">
                  <c:v>1.2085121602288968</c:v>
                </c:pt>
                <c:pt idx="59">
                  <c:v>1.2077968526466365</c:v>
                </c:pt>
                <c:pt idx="60">
                  <c:v>1.2070815450643759</c:v>
                </c:pt>
                <c:pt idx="61">
                  <c:v>1.2063662374821156</c:v>
                </c:pt>
                <c:pt idx="62">
                  <c:v>1.2056509298998552</c:v>
                </c:pt>
                <c:pt idx="63">
                  <c:v>1.2049356223175949</c:v>
                </c:pt>
                <c:pt idx="64">
                  <c:v>1.2042203147353343</c:v>
                </c:pt>
                <c:pt idx="65">
                  <c:v>1.203505007153074</c:v>
                </c:pt>
                <c:pt idx="66">
                  <c:v>1.2027896995708136</c:v>
                </c:pt>
                <c:pt idx="67">
                  <c:v>1.2020743919885533</c:v>
                </c:pt>
                <c:pt idx="68">
                  <c:v>1.2013590844062927</c:v>
                </c:pt>
                <c:pt idx="69">
                  <c:v>1.2006437768240323</c:v>
                </c:pt>
                <c:pt idx="70">
                  <c:v>1.199928469241772</c:v>
                </c:pt>
                <c:pt idx="71">
                  <c:v>1.1992131616595116</c:v>
                </c:pt>
                <c:pt idx="72">
                  <c:v>1.1984978540772513</c:v>
                </c:pt>
                <c:pt idx="73">
                  <c:v>1.1977825464949907</c:v>
                </c:pt>
                <c:pt idx="74">
                  <c:v>1.1970672389127304</c:v>
                </c:pt>
                <c:pt idx="75">
                  <c:v>1.19635193133047</c:v>
                </c:pt>
                <c:pt idx="76">
                  <c:v>1.1956366237482097</c:v>
                </c:pt>
                <c:pt idx="77">
                  <c:v>1.1949213161659491</c:v>
                </c:pt>
                <c:pt idx="78">
                  <c:v>1.1942060085836887</c:v>
                </c:pt>
                <c:pt idx="79">
                  <c:v>1.1934907010014284</c:v>
                </c:pt>
                <c:pt idx="80">
                  <c:v>1.1927753934191681</c:v>
                </c:pt>
                <c:pt idx="81">
                  <c:v>1.1920600858369077</c:v>
                </c:pt>
                <c:pt idx="82">
                  <c:v>1.1913447782546471</c:v>
                </c:pt>
                <c:pt idx="83">
                  <c:v>1.1906294706723868</c:v>
                </c:pt>
                <c:pt idx="84">
                  <c:v>1.1899141630901264</c:v>
                </c:pt>
                <c:pt idx="85">
                  <c:v>1.1891988555078661</c:v>
                </c:pt>
                <c:pt idx="86">
                  <c:v>1.1884835479256055</c:v>
                </c:pt>
                <c:pt idx="87">
                  <c:v>1.1877682403433452</c:v>
                </c:pt>
                <c:pt idx="88">
                  <c:v>1.1870529327610848</c:v>
                </c:pt>
                <c:pt idx="89">
                  <c:v>1.1863376251788245</c:v>
                </c:pt>
                <c:pt idx="90">
                  <c:v>1.1856223175965641</c:v>
                </c:pt>
                <c:pt idx="91">
                  <c:v>1.1849070100143035</c:v>
                </c:pt>
                <c:pt idx="92">
                  <c:v>1.1841917024320432</c:v>
                </c:pt>
                <c:pt idx="93">
                  <c:v>1.1834763948497828</c:v>
                </c:pt>
                <c:pt idx="94">
                  <c:v>1.1827610872675225</c:v>
                </c:pt>
                <c:pt idx="95">
                  <c:v>1.1820457796852619</c:v>
                </c:pt>
                <c:pt idx="96">
                  <c:v>1.1813304721030016</c:v>
                </c:pt>
                <c:pt idx="97">
                  <c:v>1.1806151645207412</c:v>
                </c:pt>
                <c:pt idx="98">
                  <c:v>1.1798998569384809</c:v>
                </c:pt>
                <c:pt idx="99">
                  <c:v>1.1791845493562203</c:v>
                </c:pt>
                <c:pt idx="100">
                  <c:v>1.17846924177396</c:v>
                </c:pt>
                <c:pt idx="101">
                  <c:v>1.1777539341916996</c:v>
                </c:pt>
                <c:pt idx="102">
                  <c:v>1.1770386266094393</c:v>
                </c:pt>
                <c:pt idx="103">
                  <c:v>1.1763233190271789</c:v>
                </c:pt>
                <c:pt idx="104">
                  <c:v>1.1756080114449183</c:v>
                </c:pt>
                <c:pt idx="105">
                  <c:v>1.174892703862658</c:v>
                </c:pt>
                <c:pt idx="106">
                  <c:v>1.1741773962803976</c:v>
                </c:pt>
                <c:pt idx="107">
                  <c:v>1.1734620886981373</c:v>
                </c:pt>
                <c:pt idx="108">
                  <c:v>1.1727467811158767</c:v>
                </c:pt>
                <c:pt idx="109">
                  <c:v>1.1720314735336164</c:v>
                </c:pt>
                <c:pt idx="110">
                  <c:v>1.171316165951356</c:v>
                </c:pt>
                <c:pt idx="111">
                  <c:v>1.1706008583690957</c:v>
                </c:pt>
                <c:pt idx="112">
                  <c:v>1.1698855507868351</c:v>
                </c:pt>
                <c:pt idx="113">
                  <c:v>1.1691702432045747</c:v>
                </c:pt>
                <c:pt idx="114">
                  <c:v>1.1684549356223144</c:v>
                </c:pt>
                <c:pt idx="115">
                  <c:v>1.167739628040054</c:v>
                </c:pt>
                <c:pt idx="116">
                  <c:v>1.1670243204577937</c:v>
                </c:pt>
                <c:pt idx="117">
                  <c:v>1.1663090128755331</c:v>
                </c:pt>
                <c:pt idx="118">
                  <c:v>1.1655937052932728</c:v>
                </c:pt>
                <c:pt idx="119">
                  <c:v>1.1648783977110124</c:v>
                </c:pt>
                <c:pt idx="120">
                  <c:v>1.1641630901287521</c:v>
                </c:pt>
                <c:pt idx="121">
                  <c:v>1.1634477825464915</c:v>
                </c:pt>
                <c:pt idx="122">
                  <c:v>1.1627324749642312</c:v>
                </c:pt>
                <c:pt idx="123">
                  <c:v>1.1620171673819708</c:v>
                </c:pt>
                <c:pt idx="124">
                  <c:v>1.1613018597997105</c:v>
                </c:pt>
                <c:pt idx="125">
                  <c:v>1.1605865522174499</c:v>
                </c:pt>
                <c:pt idx="126">
                  <c:v>1.1598712446351895</c:v>
                </c:pt>
                <c:pt idx="127">
                  <c:v>1.1591559370529292</c:v>
                </c:pt>
                <c:pt idx="128">
                  <c:v>1.1584406294706688</c:v>
                </c:pt>
                <c:pt idx="129">
                  <c:v>1.1577253218884085</c:v>
                </c:pt>
                <c:pt idx="130">
                  <c:v>1.1570100143061479</c:v>
                </c:pt>
                <c:pt idx="131">
                  <c:v>1.1562947067238876</c:v>
                </c:pt>
                <c:pt idx="132">
                  <c:v>1.1555793991416272</c:v>
                </c:pt>
                <c:pt idx="133">
                  <c:v>1.1548640915593669</c:v>
                </c:pt>
                <c:pt idx="134">
                  <c:v>1.1541487839771063</c:v>
                </c:pt>
                <c:pt idx="135">
                  <c:v>1.1534334763948459</c:v>
                </c:pt>
                <c:pt idx="136">
                  <c:v>1.1527181688125856</c:v>
                </c:pt>
                <c:pt idx="137">
                  <c:v>1.1520028612303252</c:v>
                </c:pt>
                <c:pt idx="138">
                  <c:v>1.1512875536480649</c:v>
                </c:pt>
                <c:pt idx="139">
                  <c:v>1.1505722460658043</c:v>
                </c:pt>
                <c:pt idx="140">
                  <c:v>1.149856938483544</c:v>
                </c:pt>
                <c:pt idx="141">
                  <c:v>1.1491416309012836</c:v>
                </c:pt>
                <c:pt idx="142">
                  <c:v>1.1484263233190233</c:v>
                </c:pt>
                <c:pt idx="143">
                  <c:v>1.1477110157367627</c:v>
                </c:pt>
                <c:pt idx="144">
                  <c:v>1.1469957081545024</c:v>
                </c:pt>
                <c:pt idx="145">
                  <c:v>1.146280400572242</c:v>
                </c:pt>
                <c:pt idx="146">
                  <c:v>1.1455650929899817</c:v>
                </c:pt>
                <c:pt idx="147">
                  <c:v>1.1448497854077213</c:v>
                </c:pt>
                <c:pt idx="148">
                  <c:v>1.1441344778254607</c:v>
                </c:pt>
                <c:pt idx="149">
                  <c:v>1.1434191702432004</c:v>
                </c:pt>
                <c:pt idx="150">
                  <c:v>1.14270386266094</c:v>
                </c:pt>
                <c:pt idx="151">
                  <c:v>1.1419885550786797</c:v>
                </c:pt>
                <c:pt idx="152">
                  <c:v>1.1412732474964191</c:v>
                </c:pt>
                <c:pt idx="153">
                  <c:v>1.1405579399141588</c:v>
                </c:pt>
                <c:pt idx="154">
                  <c:v>1.1398426323318984</c:v>
                </c:pt>
                <c:pt idx="155">
                  <c:v>1.1391273247496381</c:v>
                </c:pt>
                <c:pt idx="156">
                  <c:v>1.1384120171673775</c:v>
                </c:pt>
                <c:pt idx="157">
                  <c:v>1.1376967095851171</c:v>
                </c:pt>
                <c:pt idx="158">
                  <c:v>1.1369814020028568</c:v>
                </c:pt>
                <c:pt idx="159">
                  <c:v>1.1362660944205965</c:v>
                </c:pt>
                <c:pt idx="160">
                  <c:v>1.1355507868383361</c:v>
                </c:pt>
                <c:pt idx="161">
                  <c:v>1.1348354792560755</c:v>
                </c:pt>
                <c:pt idx="162">
                  <c:v>1.1341201716738152</c:v>
                </c:pt>
                <c:pt idx="163">
                  <c:v>1.1334048640915548</c:v>
                </c:pt>
                <c:pt idx="164">
                  <c:v>1.1326895565092945</c:v>
                </c:pt>
                <c:pt idx="165">
                  <c:v>1.1319742489270339</c:v>
                </c:pt>
                <c:pt idx="166">
                  <c:v>1.1312589413447736</c:v>
                </c:pt>
                <c:pt idx="167">
                  <c:v>1.1305436337625132</c:v>
                </c:pt>
                <c:pt idx="168">
                  <c:v>1.1298283261802529</c:v>
                </c:pt>
                <c:pt idx="169">
                  <c:v>1.1291130185979923</c:v>
                </c:pt>
                <c:pt idx="170">
                  <c:v>1.1283977110157319</c:v>
                </c:pt>
                <c:pt idx="171">
                  <c:v>1.1276824034334716</c:v>
                </c:pt>
                <c:pt idx="172">
                  <c:v>1.1269670958512112</c:v>
                </c:pt>
                <c:pt idx="173">
                  <c:v>1.1262517882689509</c:v>
                </c:pt>
                <c:pt idx="174">
                  <c:v>1.1255364806866903</c:v>
                </c:pt>
                <c:pt idx="175">
                  <c:v>1.12482117310443</c:v>
                </c:pt>
                <c:pt idx="176">
                  <c:v>1.1241058655221696</c:v>
                </c:pt>
                <c:pt idx="177">
                  <c:v>1.1233905579399093</c:v>
                </c:pt>
                <c:pt idx="178">
                  <c:v>1.1226752503576487</c:v>
                </c:pt>
                <c:pt idx="179">
                  <c:v>1.1219599427753884</c:v>
                </c:pt>
                <c:pt idx="180">
                  <c:v>1.121244635193128</c:v>
                </c:pt>
                <c:pt idx="181">
                  <c:v>1.1205293276108677</c:v>
                </c:pt>
                <c:pt idx="182">
                  <c:v>1.1198140200286071</c:v>
                </c:pt>
                <c:pt idx="183">
                  <c:v>1.1190987124463467</c:v>
                </c:pt>
                <c:pt idx="184">
                  <c:v>1.1183834048640864</c:v>
                </c:pt>
                <c:pt idx="185">
                  <c:v>1.117668097281826</c:v>
                </c:pt>
                <c:pt idx="186">
                  <c:v>1.1169527896995657</c:v>
                </c:pt>
                <c:pt idx="187">
                  <c:v>1.1162374821173051</c:v>
                </c:pt>
                <c:pt idx="188">
                  <c:v>1.1155221745350448</c:v>
                </c:pt>
                <c:pt idx="189">
                  <c:v>1.1148068669527844</c:v>
                </c:pt>
                <c:pt idx="190">
                  <c:v>1.1140915593705241</c:v>
                </c:pt>
                <c:pt idx="191">
                  <c:v>1.1133762517882637</c:v>
                </c:pt>
                <c:pt idx="192">
                  <c:v>1.1126609442060031</c:v>
                </c:pt>
                <c:pt idx="193">
                  <c:v>1.1119456366237428</c:v>
                </c:pt>
                <c:pt idx="194">
                  <c:v>1.1112303290414824</c:v>
                </c:pt>
                <c:pt idx="195">
                  <c:v>1.1105150214592219</c:v>
                </c:pt>
                <c:pt idx="196">
                  <c:v>1.1097997138769615</c:v>
                </c:pt>
                <c:pt idx="197">
                  <c:v>1.1090844062947012</c:v>
                </c:pt>
                <c:pt idx="198">
                  <c:v>1.1083690987124408</c:v>
                </c:pt>
                <c:pt idx="199">
                  <c:v>1.1076537911301805</c:v>
                </c:pt>
                <c:pt idx="200">
                  <c:v>1.1069384835479199</c:v>
                </c:pt>
                <c:pt idx="201">
                  <c:v>1.1062231759656596</c:v>
                </c:pt>
                <c:pt idx="202">
                  <c:v>1.1055078683833992</c:v>
                </c:pt>
                <c:pt idx="203">
                  <c:v>1.1047925608011389</c:v>
                </c:pt>
                <c:pt idx="204">
                  <c:v>1.1040772532188785</c:v>
                </c:pt>
                <c:pt idx="205">
                  <c:v>1.1033619456366179</c:v>
                </c:pt>
                <c:pt idx="206">
                  <c:v>1.1026466380543576</c:v>
                </c:pt>
                <c:pt idx="207">
                  <c:v>1.1019313304720972</c:v>
                </c:pt>
                <c:pt idx="208">
                  <c:v>1.1012160228898369</c:v>
                </c:pt>
                <c:pt idx="209">
                  <c:v>1.1005007153075763</c:v>
                </c:pt>
                <c:pt idx="210">
                  <c:v>1.099785407725316</c:v>
                </c:pt>
                <c:pt idx="211">
                  <c:v>1.0990701001430556</c:v>
                </c:pt>
                <c:pt idx="212">
                  <c:v>1.0983547925607953</c:v>
                </c:pt>
                <c:pt idx="213">
                  <c:v>1.0976394849785347</c:v>
                </c:pt>
                <c:pt idx="214">
                  <c:v>1.0969241773962743</c:v>
                </c:pt>
                <c:pt idx="215">
                  <c:v>1.096208869814014</c:v>
                </c:pt>
                <c:pt idx="216">
                  <c:v>1.0954935622317536</c:v>
                </c:pt>
                <c:pt idx="217">
                  <c:v>1.0947782546494933</c:v>
                </c:pt>
                <c:pt idx="218">
                  <c:v>1.0940629470672327</c:v>
                </c:pt>
                <c:pt idx="219">
                  <c:v>1.0933476394849724</c:v>
                </c:pt>
                <c:pt idx="220">
                  <c:v>1.092632331902712</c:v>
                </c:pt>
                <c:pt idx="221">
                  <c:v>1.0919170243204517</c:v>
                </c:pt>
                <c:pt idx="222">
                  <c:v>1.0912017167381911</c:v>
                </c:pt>
                <c:pt idx="223">
                  <c:v>1.0904864091559308</c:v>
                </c:pt>
                <c:pt idx="224">
                  <c:v>1.0897711015736704</c:v>
                </c:pt>
                <c:pt idx="225">
                  <c:v>1.0890557939914101</c:v>
                </c:pt>
                <c:pt idx="226">
                  <c:v>1.0883404864091495</c:v>
                </c:pt>
                <c:pt idx="227">
                  <c:v>1.0876251788268891</c:v>
                </c:pt>
                <c:pt idx="228">
                  <c:v>1.0869098712446288</c:v>
                </c:pt>
                <c:pt idx="229">
                  <c:v>1.0861945636623684</c:v>
                </c:pt>
                <c:pt idx="230">
                  <c:v>1.0854792560801081</c:v>
                </c:pt>
                <c:pt idx="231">
                  <c:v>1.0847639484978475</c:v>
                </c:pt>
                <c:pt idx="232">
                  <c:v>1.0840486409155872</c:v>
                </c:pt>
                <c:pt idx="233">
                  <c:v>1.0833333333333268</c:v>
                </c:pt>
                <c:pt idx="234">
                  <c:v>1.0826180257510665</c:v>
                </c:pt>
                <c:pt idx="235">
                  <c:v>1.0819027181688059</c:v>
                </c:pt>
                <c:pt idx="236">
                  <c:v>1.0811874105865455</c:v>
                </c:pt>
                <c:pt idx="237">
                  <c:v>1.0804721030042852</c:v>
                </c:pt>
                <c:pt idx="238">
                  <c:v>1.0797567954220249</c:v>
                </c:pt>
                <c:pt idx="239">
                  <c:v>1.0790414878397643</c:v>
                </c:pt>
                <c:pt idx="240">
                  <c:v>1.0783261802575039</c:v>
                </c:pt>
                <c:pt idx="241">
                  <c:v>1.0776108726752436</c:v>
                </c:pt>
                <c:pt idx="242">
                  <c:v>1.0768955650929832</c:v>
                </c:pt>
                <c:pt idx="243">
                  <c:v>1.0761802575107229</c:v>
                </c:pt>
                <c:pt idx="244">
                  <c:v>1.0754649499284623</c:v>
                </c:pt>
                <c:pt idx="245">
                  <c:v>1.074749642346202</c:v>
                </c:pt>
                <c:pt idx="246">
                  <c:v>1.0740343347639416</c:v>
                </c:pt>
                <c:pt idx="247">
                  <c:v>1.0733190271816813</c:v>
                </c:pt>
                <c:pt idx="248">
                  <c:v>1.0726037195994209</c:v>
                </c:pt>
                <c:pt idx="249">
                  <c:v>1.0718884120171603</c:v>
                </c:pt>
                <c:pt idx="250">
                  <c:v>1.0711731044349</c:v>
                </c:pt>
                <c:pt idx="251">
                  <c:v>1.0704577968526396</c:v>
                </c:pt>
                <c:pt idx="252">
                  <c:v>1.0697424892703791</c:v>
                </c:pt>
                <c:pt idx="253">
                  <c:v>1.0690271816881187</c:v>
                </c:pt>
                <c:pt idx="254">
                  <c:v>1.0683118741058584</c:v>
                </c:pt>
                <c:pt idx="255">
                  <c:v>1.067596566523598</c:v>
                </c:pt>
                <c:pt idx="256">
                  <c:v>1.0668812589413377</c:v>
                </c:pt>
                <c:pt idx="257">
                  <c:v>1.0661659513590771</c:v>
                </c:pt>
                <c:pt idx="258">
                  <c:v>1.0654506437768168</c:v>
                </c:pt>
                <c:pt idx="259">
                  <c:v>1.0647353361945564</c:v>
                </c:pt>
                <c:pt idx="260">
                  <c:v>1.0640200286122961</c:v>
                </c:pt>
                <c:pt idx="261">
                  <c:v>1.0633047210300357</c:v>
                </c:pt>
                <c:pt idx="262">
                  <c:v>1.0625894134477751</c:v>
                </c:pt>
                <c:pt idx="263">
                  <c:v>1.0618741058655148</c:v>
                </c:pt>
                <c:pt idx="264">
                  <c:v>1.0611587982832544</c:v>
                </c:pt>
                <c:pt idx="265">
                  <c:v>1.0604434907009941</c:v>
                </c:pt>
                <c:pt idx="266">
                  <c:v>1.0597281831187335</c:v>
                </c:pt>
                <c:pt idx="267">
                  <c:v>1.0590128755364732</c:v>
                </c:pt>
                <c:pt idx="268">
                  <c:v>1.0582975679542128</c:v>
                </c:pt>
                <c:pt idx="269">
                  <c:v>1.0575822603719525</c:v>
                </c:pt>
                <c:pt idx="270">
                  <c:v>1.0568669527896919</c:v>
                </c:pt>
                <c:pt idx="271">
                  <c:v>1.0561516452074315</c:v>
                </c:pt>
                <c:pt idx="272">
                  <c:v>1.0554363376251712</c:v>
                </c:pt>
                <c:pt idx="273">
                  <c:v>1.0547210300429108</c:v>
                </c:pt>
                <c:pt idx="274">
                  <c:v>1.0540057224606505</c:v>
                </c:pt>
                <c:pt idx="275">
                  <c:v>1.0532904148783899</c:v>
                </c:pt>
                <c:pt idx="276">
                  <c:v>1.0525751072961296</c:v>
                </c:pt>
                <c:pt idx="277">
                  <c:v>1.0518597997138692</c:v>
                </c:pt>
                <c:pt idx="278">
                  <c:v>1.0511444921316089</c:v>
                </c:pt>
                <c:pt idx="279">
                  <c:v>1.0504291845493483</c:v>
                </c:pt>
                <c:pt idx="280">
                  <c:v>1.049713876967088</c:v>
                </c:pt>
                <c:pt idx="281">
                  <c:v>1.0489985693848276</c:v>
                </c:pt>
                <c:pt idx="282">
                  <c:v>1.0482832618025673</c:v>
                </c:pt>
                <c:pt idx="283">
                  <c:v>1.0475679542203067</c:v>
                </c:pt>
                <c:pt idx="284">
                  <c:v>1.0468526466380463</c:v>
                </c:pt>
                <c:pt idx="285">
                  <c:v>1.046137339055786</c:v>
                </c:pt>
                <c:pt idx="286">
                  <c:v>1.0454220314735256</c:v>
                </c:pt>
                <c:pt idx="287">
                  <c:v>1.0447067238912653</c:v>
                </c:pt>
                <c:pt idx="288">
                  <c:v>1.0439914163090047</c:v>
                </c:pt>
                <c:pt idx="289">
                  <c:v>1.0432761087267444</c:v>
                </c:pt>
                <c:pt idx="290">
                  <c:v>1.042560801144484</c:v>
                </c:pt>
                <c:pt idx="291">
                  <c:v>1.0418454935622237</c:v>
                </c:pt>
                <c:pt idx="292">
                  <c:v>1.0411301859799631</c:v>
                </c:pt>
                <c:pt idx="293">
                  <c:v>1.0404148783977027</c:v>
                </c:pt>
                <c:pt idx="294">
                  <c:v>1.0396995708154424</c:v>
                </c:pt>
                <c:pt idx="295">
                  <c:v>1.038984263233182</c:v>
                </c:pt>
                <c:pt idx="296">
                  <c:v>1.0382689556509215</c:v>
                </c:pt>
                <c:pt idx="297">
                  <c:v>1.0375536480686611</c:v>
                </c:pt>
                <c:pt idx="298">
                  <c:v>1.0368383404864008</c:v>
                </c:pt>
                <c:pt idx="299">
                  <c:v>1.0361230329041404</c:v>
                </c:pt>
                <c:pt idx="300">
                  <c:v>1.0354077253218801</c:v>
                </c:pt>
                <c:pt idx="301">
                  <c:v>1.0346924177396195</c:v>
                </c:pt>
                <c:pt idx="302">
                  <c:v>1.0339771101573592</c:v>
                </c:pt>
                <c:pt idx="303">
                  <c:v>1.0332618025750988</c:v>
                </c:pt>
                <c:pt idx="304">
                  <c:v>1.0325464949928385</c:v>
                </c:pt>
                <c:pt idx="305">
                  <c:v>1.0318311874105781</c:v>
                </c:pt>
                <c:pt idx="306">
                  <c:v>1.0311158798283175</c:v>
                </c:pt>
                <c:pt idx="307">
                  <c:v>1.0304005722460572</c:v>
                </c:pt>
                <c:pt idx="308">
                  <c:v>1.0296852646637968</c:v>
                </c:pt>
                <c:pt idx="309">
                  <c:v>1.0289699570815363</c:v>
                </c:pt>
                <c:pt idx="310">
                  <c:v>1.0282546494992759</c:v>
                </c:pt>
                <c:pt idx="311">
                  <c:v>1.0275393419170156</c:v>
                </c:pt>
                <c:pt idx="312">
                  <c:v>1.0268240343347552</c:v>
                </c:pt>
                <c:pt idx="313">
                  <c:v>1.0261087267524949</c:v>
                </c:pt>
                <c:pt idx="314">
                  <c:v>1.0253934191702343</c:v>
                </c:pt>
                <c:pt idx="315">
                  <c:v>1.0246781115879739</c:v>
                </c:pt>
                <c:pt idx="316">
                  <c:v>1.0239628040057136</c:v>
                </c:pt>
                <c:pt idx="317">
                  <c:v>1.0232474964234533</c:v>
                </c:pt>
                <c:pt idx="318">
                  <c:v>1.0225321888411929</c:v>
                </c:pt>
                <c:pt idx="319">
                  <c:v>1.0218168812589323</c:v>
                </c:pt>
                <c:pt idx="320">
                  <c:v>1.021101573676672</c:v>
                </c:pt>
                <c:pt idx="321">
                  <c:v>1.0203862660944116</c:v>
                </c:pt>
                <c:pt idx="322">
                  <c:v>1.0196709585121513</c:v>
                </c:pt>
                <c:pt idx="323">
                  <c:v>1.0189556509298907</c:v>
                </c:pt>
                <c:pt idx="324">
                  <c:v>1.0182403433476304</c:v>
                </c:pt>
                <c:pt idx="325">
                  <c:v>1.01752503576537</c:v>
                </c:pt>
                <c:pt idx="326">
                  <c:v>1.0168097281831097</c:v>
                </c:pt>
                <c:pt idx="327">
                  <c:v>1.0160944206008491</c:v>
                </c:pt>
                <c:pt idx="328">
                  <c:v>1.0153791130185887</c:v>
                </c:pt>
                <c:pt idx="329">
                  <c:v>1.0146638054363284</c:v>
                </c:pt>
                <c:pt idx="330">
                  <c:v>1.013948497854068</c:v>
                </c:pt>
                <c:pt idx="331">
                  <c:v>1.0132331902718077</c:v>
                </c:pt>
                <c:pt idx="332">
                  <c:v>1.0125178826895471</c:v>
                </c:pt>
                <c:pt idx="333">
                  <c:v>1.0118025751072868</c:v>
                </c:pt>
                <c:pt idx="334">
                  <c:v>1.0110872675250264</c:v>
                </c:pt>
                <c:pt idx="335">
                  <c:v>1.0103719599427661</c:v>
                </c:pt>
                <c:pt idx="336">
                  <c:v>1.0096566523605055</c:v>
                </c:pt>
                <c:pt idx="337">
                  <c:v>1.0089413447782452</c:v>
                </c:pt>
                <c:pt idx="338">
                  <c:v>1.0082260371959848</c:v>
                </c:pt>
                <c:pt idx="339">
                  <c:v>1.0075107296137245</c:v>
                </c:pt>
                <c:pt idx="340">
                  <c:v>1.0067954220314639</c:v>
                </c:pt>
                <c:pt idx="341">
                  <c:v>1.0060801144492035</c:v>
                </c:pt>
                <c:pt idx="342">
                  <c:v>1.0053648068669432</c:v>
                </c:pt>
                <c:pt idx="343">
                  <c:v>1.0046494992846828</c:v>
                </c:pt>
                <c:pt idx="344">
                  <c:v>1.0039341917024225</c:v>
                </c:pt>
                <c:pt idx="345">
                  <c:v>1.0032188841201619</c:v>
                </c:pt>
                <c:pt idx="346">
                  <c:v>1.0025035765379016</c:v>
                </c:pt>
                <c:pt idx="347">
                  <c:v>1.0017882689556412</c:v>
                </c:pt>
                <c:pt idx="348">
                  <c:v>1.0010729613733809</c:v>
                </c:pt>
                <c:pt idx="349">
                  <c:v>1.0003576537911203</c:v>
                </c:pt>
                <c:pt idx="350">
                  <c:v>0.99964234620885994</c:v>
                </c:pt>
                <c:pt idx="351">
                  <c:v>0.99892703862659959</c:v>
                </c:pt>
                <c:pt idx="352">
                  <c:v>0.99821173104433925</c:v>
                </c:pt>
                <c:pt idx="353">
                  <c:v>0.99749642346207879</c:v>
                </c:pt>
                <c:pt idx="354">
                  <c:v>0.99678111587981832</c:v>
                </c:pt>
                <c:pt idx="355">
                  <c:v>0.99606580829755798</c:v>
                </c:pt>
                <c:pt idx="356">
                  <c:v>0.99535050071529763</c:v>
                </c:pt>
                <c:pt idx="357">
                  <c:v>0.99463519313303717</c:v>
                </c:pt>
                <c:pt idx="358">
                  <c:v>0.9939198855507767</c:v>
                </c:pt>
                <c:pt idx="359">
                  <c:v>0.99320457796851636</c:v>
                </c:pt>
                <c:pt idx="360">
                  <c:v>0.99248927038625601</c:v>
                </c:pt>
                <c:pt idx="361">
                  <c:v>0.99177396280399566</c:v>
                </c:pt>
                <c:pt idx="362">
                  <c:v>0.9910586552217352</c:v>
                </c:pt>
                <c:pt idx="363">
                  <c:v>0.99034334763947474</c:v>
                </c:pt>
                <c:pt idx="364">
                  <c:v>0.98962804005721439</c:v>
                </c:pt>
                <c:pt idx="365">
                  <c:v>0.98891273247495404</c:v>
                </c:pt>
                <c:pt idx="366">
                  <c:v>0.98819742489269358</c:v>
                </c:pt>
                <c:pt idx="367">
                  <c:v>0.98748211731043312</c:v>
                </c:pt>
                <c:pt idx="368">
                  <c:v>0.98676680972817277</c:v>
                </c:pt>
                <c:pt idx="369">
                  <c:v>0.98605150214591242</c:v>
                </c:pt>
                <c:pt idx="370">
                  <c:v>0.98533619456365207</c:v>
                </c:pt>
                <c:pt idx="371">
                  <c:v>0.98462088698139161</c:v>
                </c:pt>
                <c:pt idx="372">
                  <c:v>0.98390557939913115</c:v>
                </c:pt>
                <c:pt idx="373">
                  <c:v>0.9831902718168708</c:v>
                </c:pt>
                <c:pt idx="374">
                  <c:v>0.98247496423461045</c:v>
                </c:pt>
                <c:pt idx="375">
                  <c:v>0.98175965665234999</c:v>
                </c:pt>
                <c:pt idx="376">
                  <c:v>0.98104434907008953</c:v>
                </c:pt>
                <c:pt idx="377">
                  <c:v>0.98032904148782918</c:v>
                </c:pt>
                <c:pt idx="378">
                  <c:v>0.97961373390556883</c:v>
                </c:pt>
                <c:pt idx="379">
                  <c:v>0.97889842632330837</c:v>
                </c:pt>
                <c:pt idx="380">
                  <c:v>0.97818311874104791</c:v>
                </c:pt>
                <c:pt idx="381">
                  <c:v>0.97746781115878756</c:v>
                </c:pt>
                <c:pt idx="382">
                  <c:v>0.97675250357652721</c:v>
                </c:pt>
                <c:pt idx="383">
                  <c:v>0.97603719599426686</c:v>
                </c:pt>
                <c:pt idx="384">
                  <c:v>0.9753218884120064</c:v>
                </c:pt>
                <c:pt idx="385">
                  <c:v>0.97460658082974594</c:v>
                </c:pt>
                <c:pt idx="386">
                  <c:v>0.97389127324748559</c:v>
                </c:pt>
                <c:pt idx="387">
                  <c:v>0.97317596566522524</c:v>
                </c:pt>
                <c:pt idx="388">
                  <c:v>0.97246065808296478</c:v>
                </c:pt>
                <c:pt idx="389">
                  <c:v>0.97174535050070432</c:v>
                </c:pt>
                <c:pt idx="390">
                  <c:v>0.97103004291844397</c:v>
                </c:pt>
                <c:pt idx="391">
                  <c:v>0.97031473533618362</c:v>
                </c:pt>
                <c:pt idx="392">
                  <c:v>0.96959942775392316</c:v>
                </c:pt>
                <c:pt idx="393">
                  <c:v>0.96888412017166281</c:v>
                </c:pt>
                <c:pt idx="394">
                  <c:v>0.96816881258940235</c:v>
                </c:pt>
                <c:pt idx="395">
                  <c:v>0.967453505007142</c:v>
                </c:pt>
                <c:pt idx="396">
                  <c:v>0.96673819742488165</c:v>
                </c:pt>
                <c:pt idx="397">
                  <c:v>0.96602288984262119</c:v>
                </c:pt>
                <c:pt idx="398">
                  <c:v>0.96530758226036073</c:v>
                </c:pt>
                <c:pt idx="399">
                  <c:v>0.96459227467810038</c:v>
                </c:pt>
                <c:pt idx="400">
                  <c:v>0.96387696709584003</c:v>
                </c:pt>
                <c:pt idx="401">
                  <c:v>0.96316165951357957</c:v>
                </c:pt>
                <c:pt idx="402">
                  <c:v>0.96244635193131911</c:v>
                </c:pt>
                <c:pt idx="403">
                  <c:v>0.96173104434905876</c:v>
                </c:pt>
                <c:pt idx="404">
                  <c:v>0.96101573676679841</c:v>
                </c:pt>
                <c:pt idx="405">
                  <c:v>0.96030042918453806</c:v>
                </c:pt>
                <c:pt idx="406">
                  <c:v>0.9595851216022776</c:v>
                </c:pt>
                <c:pt idx="407">
                  <c:v>0.95886981402001714</c:v>
                </c:pt>
                <c:pt idx="408">
                  <c:v>0.95815450643775679</c:v>
                </c:pt>
                <c:pt idx="409">
                  <c:v>0.95743919885549644</c:v>
                </c:pt>
                <c:pt idx="410">
                  <c:v>0.95672389127323598</c:v>
                </c:pt>
                <c:pt idx="411">
                  <c:v>0.95600858369097552</c:v>
                </c:pt>
                <c:pt idx="412">
                  <c:v>0.95529327610871517</c:v>
                </c:pt>
                <c:pt idx="413">
                  <c:v>0.95457796852645482</c:v>
                </c:pt>
                <c:pt idx="414">
                  <c:v>0.95386266094419436</c:v>
                </c:pt>
                <c:pt idx="415">
                  <c:v>0.9531473533619339</c:v>
                </c:pt>
                <c:pt idx="416">
                  <c:v>0.95243204577967355</c:v>
                </c:pt>
                <c:pt idx="417">
                  <c:v>0.9517167381974132</c:v>
                </c:pt>
                <c:pt idx="418">
                  <c:v>0.95100143061515285</c:v>
                </c:pt>
                <c:pt idx="419">
                  <c:v>0.95028612303289239</c:v>
                </c:pt>
                <c:pt idx="420">
                  <c:v>0.94957081545063193</c:v>
                </c:pt>
                <c:pt idx="421">
                  <c:v>0.94885550786837158</c:v>
                </c:pt>
                <c:pt idx="422">
                  <c:v>0.94814020028611123</c:v>
                </c:pt>
                <c:pt idx="423">
                  <c:v>0.94742489270385077</c:v>
                </c:pt>
                <c:pt idx="424">
                  <c:v>0.94670958512159031</c:v>
                </c:pt>
                <c:pt idx="425">
                  <c:v>0.94599427753932996</c:v>
                </c:pt>
                <c:pt idx="426">
                  <c:v>0.94527896995706961</c:v>
                </c:pt>
                <c:pt idx="427">
                  <c:v>0.94456366237480927</c:v>
                </c:pt>
                <c:pt idx="428">
                  <c:v>0.9438483547925488</c:v>
                </c:pt>
                <c:pt idx="429">
                  <c:v>0.94313304721028834</c:v>
                </c:pt>
                <c:pt idx="430">
                  <c:v>0.942417739628028</c:v>
                </c:pt>
                <c:pt idx="431">
                  <c:v>0.94170243204576765</c:v>
                </c:pt>
                <c:pt idx="432">
                  <c:v>0.94098712446350719</c:v>
                </c:pt>
                <c:pt idx="433">
                  <c:v>0.94027181688124672</c:v>
                </c:pt>
                <c:pt idx="434">
                  <c:v>0.93955650929898638</c:v>
                </c:pt>
                <c:pt idx="435">
                  <c:v>0.93884120171672603</c:v>
                </c:pt>
                <c:pt idx="436">
                  <c:v>0.93812589413446557</c:v>
                </c:pt>
                <c:pt idx="437">
                  <c:v>0.93741058655220511</c:v>
                </c:pt>
                <c:pt idx="438">
                  <c:v>0.93669527896994476</c:v>
                </c:pt>
                <c:pt idx="439">
                  <c:v>0.93597997138768441</c:v>
                </c:pt>
                <c:pt idx="440">
                  <c:v>0.93526466380542406</c:v>
                </c:pt>
                <c:pt idx="441">
                  <c:v>0.9345493562231636</c:v>
                </c:pt>
                <c:pt idx="442">
                  <c:v>0.93383404864090314</c:v>
                </c:pt>
                <c:pt idx="443">
                  <c:v>0.93311874105864279</c:v>
                </c:pt>
                <c:pt idx="444">
                  <c:v>0.93240343347638244</c:v>
                </c:pt>
                <c:pt idx="445">
                  <c:v>0.93168812589412198</c:v>
                </c:pt>
                <c:pt idx="446">
                  <c:v>0.93097281831186152</c:v>
                </c:pt>
                <c:pt idx="447">
                  <c:v>0.93025751072960117</c:v>
                </c:pt>
                <c:pt idx="448">
                  <c:v>0.92954220314734082</c:v>
                </c:pt>
                <c:pt idx="449">
                  <c:v>0.92882689556508036</c:v>
                </c:pt>
                <c:pt idx="450">
                  <c:v>0.92811158798282001</c:v>
                </c:pt>
                <c:pt idx="451">
                  <c:v>0.92739628040055955</c:v>
                </c:pt>
                <c:pt idx="452">
                  <c:v>0.9266809728182992</c:v>
                </c:pt>
                <c:pt idx="453">
                  <c:v>0.92596566523603885</c:v>
                </c:pt>
                <c:pt idx="454">
                  <c:v>0.92525035765377839</c:v>
                </c:pt>
                <c:pt idx="455">
                  <c:v>0.92453505007151793</c:v>
                </c:pt>
                <c:pt idx="456">
                  <c:v>0.92381974248925758</c:v>
                </c:pt>
                <c:pt idx="457">
                  <c:v>0.92310443490699723</c:v>
                </c:pt>
                <c:pt idx="458">
                  <c:v>0.92238912732473677</c:v>
                </c:pt>
                <c:pt idx="459">
                  <c:v>0.92167381974247631</c:v>
                </c:pt>
                <c:pt idx="460">
                  <c:v>0.92095851216021596</c:v>
                </c:pt>
                <c:pt idx="461">
                  <c:v>0.92024320457795561</c:v>
                </c:pt>
                <c:pt idx="462">
                  <c:v>0.91952789699569526</c:v>
                </c:pt>
                <c:pt idx="463">
                  <c:v>0.9188125894134348</c:v>
                </c:pt>
                <c:pt idx="464">
                  <c:v>0.91809728183117434</c:v>
                </c:pt>
                <c:pt idx="465">
                  <c:v>0.91738197424891399</c:v>
                </c:pt>
                <c:pt idx="466">
                  <c:v>0.91666666666665364</c:v>
                </c:pt>
                <c:pt idx="467">
                  <c:v>0.91595135908439318</c:v>
                </c:pt>
                <c:pt idx="468">
                  <c:v>0.91523605150213272</c:v>
                </c:pt>
                <c:pt idx="469">
                  <c:v>0.91452074391987237</c:v>
                </c:pt>
                <c:pt idx="470">
                  <c:v>0.91380543633761202</c:v>
                </c:pt>
                <c:pt idx="471">
                  <c:v>0.91309012875535156</c:v>
                </c:pt>
                <c:pt idx="472">
                  <c:v>0.9123748211730911</c:v>
                </c:pt>
                <c:pt idx="473">
                  <c:v>0.91165951359083075</c:v>
                </c:pt>
                <c:pt idx="474">
                  <c:v>0.9109442060085704</c:v>
                </c:pt>
                <c:pt idx="475">
                  <c:v>0.91022889842631005</c:v>
                </c:pt>
                <c:pt idx="476">
                  <c:v>0.90951359084404959</c:v>
                </c:pt>
                <c:pt idx="477">
                  <c:v>0.90879828326178913</c:v>
                </c:pt>
                <c:pt idx="478">
                  <c:v>0.90808297567952878</c:v>
                </c:pt>
                <c:pt idx="479">
                  <c:v>0.90736766809726843</c:v>
                </c:pt>
                <c:pt idx="480">
                  <c:v>0.90665236051500797</c:v>
                </c:pt>
                <c:pt idx="481">
                  <c:v>0.90593705293274751</c:v>
                </c:pt>
                <c:pt idx="482">
                  <c:v>0.90522174535048716</c:v>
                </c:pt>
                <c:pt idx="483">
                  <c:v>0.90450643776822681</c:v>
                </c:pt>
                <c:pt idx="484">
                  <c:v>0.90379113018596646</c:v>
                </c:pt>
                <c:pt idx="485">
                  <c:v>0.903075822603706</c:v>
                </c:pt>
                <c:pt idx="486">
                  <c:v>0.90236051502144554</c:v>
                </c:pt>
                <c:pt idx="487">
                  <c:v>0.90164520743918519</c:v>
                </c:pt>
                <c:pt idx="488">
                  <c:v>0.90092989985692484</c:v>
                </c:pt>
                <c:pt idx="489">
                  <c:v>0.90021459227466438</c:v>
                </c:pt>
                <c:pt idx="490">
                  <c:v>0.89949928469240392</c:v>
                </c:pt>
                <c:pt idx="491">
                  <c:v>0.89878397711014357</c:v>
                </c:pt>
                <c:pt idx="492">
                  <c:v>0.89806866952788322</c:v>
                </c:pt>
                <c:pt idx="493">
                  <c:v>0.89735336194562276</c:v>
                </c:pt>
                <c:pt idx="494">
                  <c:v>0.8966380543633623</c:v>
                </c:pt>
                <c:pt idx="495">
                  <c:v>0.89592274678110195</c:v>
                </c:pt>
                <c:pt idx="496">
                  <c:v>0.8952074391988416</c:v>
                </c:pt>
                <c:pt idx="497">
                  <c:v>0.89449213161658125</c:v>
                </c:pt>
                <c:pt idx="498">
                  <c:v>0.89377682403432079</c:v>
                </c:pt>
                <c:pt idx="499">
                  <c:v>0.89306151645206033</c:v>
                </c:pt>
                <c:pt idx="500">
                  <c:v>0.89234620886979998</c:v>
                </c:pt>
                <c:pt idx="501">
                  <c:v>0.89163090128753963</c:v>
                </c:pt>
                <c:pt idx="502">
                  <c:v>0.89091559370527917</c:v>
                </c:pt>
                <c:pt idx="503">
                  <c:v>0.89020028612301871</c:v>
                </c:pt>
                <c:pt idx="504">
                  <c:v>0.88948497854075836</c:v>
                </c:pt>
                <c:pt idx="505">
                  <c:v>0.88876967095849801</c:v>
                </c:pt>
                <c:pt idx="506">
                  <c:v>0.88805436337623755</c:v>
                </c:pt>
                <c:pt idx="507">
                  <c:v>0.8873390557939772</c:v>
                </c:pt>
                <c:pt idx="508">
                  <c:v>0.88662374821171674</c:v>
                </c:pt>
                <c:pt idx="509">
                  <c:v>0.8859084406294564</c:v>
                </c:pt>
                <c:pt idx="510">
                  <c:v>0.88519313304719605</c:v>
                </c:pt>
                <c:pt idx="511">
                  <c:v>0.88447782546493559</c:v>
                </c:pt>
                <c:pt idx="512">
                  <c:v>0.88376251788267512</c:v>
                </c:pt>
                <c:pt idx="513">
                  <c:v>0.88304721030041478</c:v>
                </c:pt>
                <c:pt idx="514">
                  <c:v>0.88233190271815443</c:v>
                </c:pt>
                <c:pt idx="515">
                  <c:v>0.88161659513589397</c:v>
                </c:pt>
                <c:pt idx="516">
                  <c:v>0.88090128755363351</c:v>
                </c:pt>
                <c:pt idx="517">
                  <c:v>0.88018597997137316</c:v>
                </c:pt>
                <c:pt idx="518">
                  <c:v>0.87947067238911281</c:v>
                </c:pt>
                <c:pt idx="519">
                  <c:v>0.87875536480685246</c:v>
                </c:pt>
                <c:pt idx="520">
                  <c:v>0.878040057224592</c:v>
                </c:pt>
                <c:pt idx="521">
                  <c:v>0.87732474964233154</c:v>
                </c:pt>
                <c:pt idx="522">
                  <c:v>0.87660944206007119</c:v>
                </c:pt>
                <c:pt idx="523">
                  <c:v>0.87589413447781084</c:v>
                </c:pt>
                <c:pt idx="524">
                  <c:v>0.87517882689555038</c:v>
                </c:pt>
                <c:pt idx="525">
                  <c:v>0.87446351931328992</c:v>
                </c:pt>
                <c:pt idx="526">
                  <c:v>0.87374821173102957</c:v>
                </c:pt>
                <c:pt idx="527">
                  <c:v>0.87303290414876922</c:v>
                </c:pt>
                <c:pt idx="528">
                  <c:v>0.87231759656650876</c:v>
                </c:pt>
                <c:pt idx="529">
                  <c:v>0.8716022889842483</c:v>
                </c:pt>
                <c:pt idx="530">
                  <c:v>0.87088698140198795</c:v>
                </c:pt>
                <c:pt idx="531">
                  <c:v>0.8701716738197276</c:v>
                </c:pt>
                <c:pt idx="532">
                  <c:v>0.86945636623746725</c:v>
                </c:pt>
                <c:pt idx="533">
                  <c:v>0.86874105865520679</c:v>
                </c:pt>
                <c:pt idx="534">
                  <c:v>0.86802575107294633</c:v>
                </c:pt>
                <c:pt idx="535">
                  <c:v>0.86731044349068598</c:v>
                </c:pt>
                <c:pt idx="536">
                  <c:v>0.86659513590842563</c:v>
                </c:pt>
                <c:pt idx="537">
                  <c:v>0.86587982832616517</c:v>
                </c:pt>
                <c:pt idx="538">
                  <c:v>0.86516452074390471</c:v>
                </c:pt>
                <c:pt idx="539">
                  <c:v>0.86444921316164436</c:v>
                </c:pt>
                <c:pt idx="540">
                  <c:v>0.86373390557938401</c:v>
                </c:pt>
                <c:pt idx="541">
                  <c:v>0.86301859799712366</c:v>
                </c:pt>
                <c:pt idx="542">
                  <c:v>0.8623032904148632</c:v>
                </c:pt>
                <c:pt idx="543">
                  <c:v>0.86158798283260274</c:v>
                </c:pt>
                <c:pt idx="544">
                  <c:v>0.86087267525034239</c:v>
                </c:pt>
                <c:pt idx="545">
                  <c:v>0.86015736766808204</c:v>
                </c:pt>
                <c:pt idx="546">
                  <c:v>0.85944206008582158</c:v>
                </c:pt>
                <c:pt idx="547">
                  <c:v>0.85872675250356112</c:v>
                </c:pt>
                <c:pt idx="548">
                  <c:v>0.85801144492130077</c:v>
                </c:pt>
                <c:pt idx="549">
                  <c:v>0.85729613733904042</c:v>
                </c:pt>
                <c:pt idx="550">
                  <c:v>0.85658082975677996</c:v>
                </c:pt>
                <c:pt idx="551">
                  <c:v>0.8558655221745195</c:v>
                </c:pt>
                <c:pt idx="552">
                  <c:v>0.85515021459225915</c:v>
                </c:pt>
                <c:pt idx="553">
                  <c:v>0.8544349070099988</c:v>
                </c:pt>
                <c:pt idx="554">
                  <c:v>0.85371959942773845</c:v>
                </c:pt>
                <c:pt idx="555">
                  <c:v>0.85300429184547799</c:v>
                </c:pt>
                <c:pt idx="556">
                  <c:v>0.85228898426321753</c:v>
                </c:pt>
                <c:pt idx="557">
                  <c:v>0.85157367668095718</c:v>
                </c:pt>
                <c:pt idx="558">
                  <c:v>0.85085836909869683</c:v>
                </c:pt>
                <c:pt idx="559">
                  <c:v>0.85014306151643637</c:v>
                </c:pt>
                <c:pt idx="560">
                  <c:v>0.84942775393417591</c:v>
                </c:pt>
                <c:pt idx="561">
                  <c:v>0.84871244635191556</c:v>
                </c:pt>
                <c:pt idx="562">
                  <c:v>0.84799713876965521</c:v>
                </c:pt>
                <c:pt idx="563">
                  <c:v>0.84728183118739475</c:v>
                </c:pt>
                <c:pt idx="564">
                  <c:v>0.8465665236051344</c:v>
                </c:pt>
                <c:pt idx="565">
                  <c:v>0.84585121602287394</c:v>
                </c:pt>
                <c:pt idx="566">
                  <c:v>0.84513590844061359</c:v>
                </c:pt>
                <c:pt idx="567">
                  <c:v>0.84442060085835324</c:v>
                </c:pt>
                <c:pt idx="568">
                  <c:v>0.84370529327609278</c:v>
                </c:pt>
                <c:pt idx="569">
                  <c:v>0.84298998569383232</c:v>
                </c:pt>
                <c:pt idx="570">
                  <c:v>0.84227467811157197</c:v>
                </c:pt>
                <c:pt idx="571">
                  <c:v>0.84155937052931162</c:v>
                </c:pt>
                <c:pt idx="572">
                  <c:v>0.84084406294705116</c:v>
                </c:pt>
                <c:pt idx="573">
                  <c:v>0.8401287553647907</c:v>
                </c:pt>
                <c:pt idx="574">
                  <c:v>0.83941344778253035</c:v>
                </c:pt>
                <c:pt idx="575">
                  <c:v>0.83869814020027</c:v>
                </c:pt>
                <c:pt idx="576">
                  <c:v>0.83798283261800965</c:v>
                </c:pt>
                <c:pt idx="577">
                  <c:v>0.83726752503574919</c:v>
                </c:pt>
                <c:pt idx="578">
                  <c:v>0.83655221745348873</c:v>
                </c:pt>
                <c:pt idx="579">
                  <c:v>0.83583690987122838</c:v>
                </c:pt>
                <c:pt idx="580">
                  <c:v>0.83512160228896803</c:v>
                </c:pt>
                <c:pt idx="581">
                  <c:v>0.83440629470670757</c:v>
                </c:pt>
                <c:pt idx="582">
                  <c:v>0.83369098712444711</c:v>
                </c:pt>
                <c:pt idx="583">
                  <c:v>0.83297567954218676</c:v>
                </c:pt>
                <c:pt idx="584">
                  <c:v>0.83226037195992641</c:v>
                </c:pt>
                <c:pt idx="585">
                  <c:v>0.83154506437766595</c:v>
                </c:pt>
                <c:pt idx="586">
                  <c:v>0.83082975679540561</c:v>
                </c:pt>
                <c:pt idx="587">
                  <c:v>0.83011444921314514</c:v>
                </c:pt>
                <c:pt idx="588">
                  <c:v>0.8293991416308848</c:v>
                </c:pt>
                <c:pt idx="589">
                  <c:v>0.82868383404862445</c:v>
                </c:pt>
                <c:pt idx="590">
                  <c:v>0.82796852646636399</c:v>
                </c:pt>
                <c:pt idx="591">
                  <c:v>0.82725321888410352</c:v>
                </c:pt>
                <c:pt idx="592">
                  <c:v>0.82653791130184318</c:v>
                </c:pt>
                <c:pt idx="593">
                  <c:v>0.82582260371958283</c:v>
                </c:pt>
                <c:pt idx="594">
                  <c:v>0.82510729613732237</c:v>
                </c:pt>
                <c:pt idx="595">
                  <c:v>0.82439198855506191</c:v>
                </c:pt>
                <c:pt idx="596">
                  <c:v>0.82367668097280156</c:v>
                </c:pt>
                <c:pt idx="597">
                  <c:v>0.82296137339054121</c:v>
                </c:pt>
                <c:pt idx="598">
                  <c:v>0.82224606580828086</c:v>
                </c:pt>
                <c:pt idx="599">
                  <c:v>0.8215307582260204</c:v>
                </c:pt>
                <c:pt idx="600">
                  <c:v>0.82081545064375994</c:v>
                </c:pt>
                <c:pt idx="601">
                  <c:v>0.82010014306149959</c:v>
                </c:pt>
                <c:pt idx="602">
                  <c:v>0.81938483547923924</c:v>
                </c:pt>
                <c:pt idx="603">
                  <c:v>0.81866952789697878</c:v>
                </c:pt>
                <c:pt idx="604">
                  <c:v>0.81795422031471832</c:v>
                </c:pt>
                <c:pt idx="605">
                  <c:v>0.81723891273245797</c:v>
                </c:pt>
                <c:pt idx="606">
                  <c:v>0.81652360515019762</c:v>
                </c:pt>
                <c:pt idx="607">
                  <c:v>0.81580829756793716</c:v>
                </c:pt>
                <c:pt idx="608">
                  <c:v>0.8150929899856767</c:v>
                </c:pt>
                <c:pt idx="609">
                  <c:v>0.81437768240341635</c:v>
                </c:pt>
                <c:pt idx="610">
                  <c:v>0.813662374821156</c:v>
                </c:pt>
                <c:pt idx="611">
                  <c:v>0.81294706723889565</c:v>
                </c:pt>
                <c:pt idx="612">
                  <c:v>0.81223175965663519</c:v>
                </c:pt>
                <c:pt idx="613">
                  <c:v>0.81151645207437473</c:v>
                </c:pt>
                <c:pt idx="614">
                  <c:v>0.81080114449211438</c:v>
                </c:pt>
                <c:pt idx="615">
                  <c:v>0.81008583690985403</c:v>
                </c:pt>
                <c:pt idx="616">
                  <c:v>0.80937052932759357</c:v>
                </c:pt>
                <c:pt idx="617">
                  <c:v>0.80865522174533311</c:v>
                </c:pt>
                <c:pt idx="618">
                  <c:v>0.80793991416307276</c:v>
                </c:pt>
                <c:pt idx="619">
                  <c:v>0.80722460658081241</c:v>
                </c:pt>
                <c:pt idx="620">
                  <c:v>0.80650929899855195</c:v>
                </c:pt>
                <c:pt idx="621">
                  <c:v>0.8057939914162916</c:v>
                </c:pt>
                <c:pt idx="622">
                  <c:v>0.80507868383403114</c:v>
                </c:pt>
                <c:pt idx="623">
                  <c:v>0.80436337625177079</c:v>
                </c:pt>
                <c:pt idx="624">
                  <c:v>0.80364806866951044</c:v>
                </c:pt>
                <c:pt idx="625">
                  <c:v>0.80293276108724998</c:v>
                </c:pt>
                <c:pt idx="626">
                  <c:v>0.80221745350498952</c:v>
                </c:pt>
                <c:pt idx="627">
                  <c:v>0.80150214592272917</c:v>
                </c:pt>
                <c:pt idx="628">
                  <c:v>0.80078683834046882</c:v>
                </c:pt>
                <c:pt idx="629">
                  <c:v>0.80007153075820836</c:v>
                </c:pt>
                <c:pt idx="630">
                  <c:v>0.7993562231759479</c:v>
                </c:pt>
                <c:pt idx="631">
                  <c:v>0.79864091559368755</c:v>
                </c:pt>
                <c:pt idx="632">
                  <c:v>0.7979256080114272</c:v>
                </c:pt>
                <c:pt idx="633">
                  <c:v>0.79721030042916685</c:v>
                </c:pt>
                <c:pt idx="634">
                  <c:v>0.79649499284690639</c:v>
                </c:pt>
                <c:pt idx="635">
                  <c:v>0.79577968526464593</c:v>
                </c:pt>
                <c:pt idx="636">
                  <c:v>0.79506437768238558</c:v>
                </c:pt>
                <c:pt idx="637">
                  <c:v>0.79434907010012523</c:v>
                </c:pt>
                <c:pt idx="638">
                  <c:v>0.79363376251786477</c:v>
                </c:pt>
                <c:pt idx="639">
                  <c:v>0.79291845493560431</c:v>
                </c:pt>
                <c:pt idx="640">
                  <c:v>0.79220314735334396</c:v>
                </c:pt>
                <c:pt idx="641">
                  <c:v>0.79148783977108361</c:v>
                </c:pt>
                <c:pt idx="642">
                  <c:v>0.79077253218882315</c:v>
                </c:pt>
                <c:pt idx="643">
                  <c:v>0.7900572246065628</c:v>
                </c:pt>
                <c:pt idx="644">
                  <c:v>0.78934191702430234</c:v>
                </c:pt>
                <c:pt idx="645">
                  <c:v>0.78862660944204199</c:v>
                </c:pt>
                <c:pt idx="646">
                  <c:v>0.78791130185978164</c:v>
                </c:pt>
                <c:pt idx="647">
                  <c:v>0.78719599427752118</c:v>
                </c:pt>
                <c:pt idx="648">
                  <c:v>0.78648068669526072</c:v>
                </c:pt>
                <c:pt idx="649">
                  <c:v>0.78576537911300037</c:v>
                </c:pt>
                <c:pt idx="650">
                  <c:v>0.78505007153074002</c:v>
                </c:pt>
                <c:pt idx="651">
                  <c:v>0.78433476394847956</c:v>
                </c:pt>
                <c:pt idx="652">
                  <c:v>0.7836194563662191</c:v>
                </c:pt>
                <c:pt idx="653">
                  <c:v>0.78290414878395875</c:v>
                </c:pt>
                <c:pt idx="654">
                  <c:v>0.7821888412016984</c:v>
                </c:pt>
                <c:pt idx="655">
                  <c:v>0.78147353361943805</c:v>
                </c:pt>
                <c:pt idx="656">
                  <c:v>0.78075822603717759</c:v>
                </c:pt>
                <c:pt idx="657">
                  <c:v>0.78004291845491713</c:v>
                </c:pt>
                <c:pt idx="658">
                  <c:v>0.77932761087265678</c:v>
                </c:pt>
                <c:pt idx="659">
                  <c:v>0.77861230329039643</c:v>
                </c:pt>
                <c:pt idx="660">
                  <c:v>0.77789699570813597</c:v>
                </c:pt>
                <c:pt idx="661">
                  <c:v>0.77718168812587551</c:v>
                </c:pt>
                <c:pt idx="662">
                  <c:v>0.77646638054361516</c:v>
                </c:pt>
                <c:pt idx="663">
                  <c:v>0.77575107296135482</c:v>
                </c:pt>
                <c:pt idx="664">
                  <c:v>0.77503576537909435</c:v>
                </c:pt>
                <c:pt idx="665">
                  <c:v>0.77432045779683389</c:v>
                </c:pt>
                <c:pt idx="666">
                  <c:v>0.77360515021457354</c:v>
                </c:pt>
                <c:pt idx="667">
                  <c:v>0.7728898426323132</c:v>
                </c:pt>
                <c:pt idx="668">
                  <c:v>0.77217453505005285</c:v>
                </c:pt>
                <c:pt idx="669">
                  <c:v>0.77145922746779239</c:v>
                </c:pt>
                <c:pt idx="670">
                  <c:v>0.77074391988553193</c:v>
                </c:pt>
                <c:pt idx="671">
                  <c:v>0.77002861230327158</c:v>
                </c:pt>
                <c:pt idx="672">
                  <c:v>0.76931330472101123</c:v>
                </c:pt>
                <c:pt idx="673">
                  <c:v>0.76859799713875077</c:v>
                </c:pt>
                <c:pt idx="674">
                  <c:v>0.76788268955649031</c:v>
                </c:pt>
                <c:pt idx="675">
                  <c:v>0.76716738197422996</c:v>
                </c:pt>
                <c:pt idx="676">
                  <c:v>0.76645207439196961</c:v>
                </c:pt>
                <c:pt idx="677">
                  <c:v>0.76573676680970926</c:v>
                </c:pt>
                <c:pt idx="678">
                  <c:v>0.7650214592274488</c:v>
                </c:pt>
                <c:pt idx="679">
                  <c:v>0.76430615164518834</c:v>
                </c:pt>
                <c:pt idx="680">
                  <c:v>0.76359084406292799</c:v>
                </c:pt>
                <c:pt idx="681">
                  <c:v>0.76287553648066764</c:v>
                </c:pt>
                <c:pt idx="682">
                  <c:v>0.76216022889840718</c:v>
                </c:pt>
                <c:pt idx="683">
                  <c:v>0.76144492131614672</c:v>
                </c:pt>
                <c:pt idx="684">
                  <c:v>0.76072961373388637</c:v>
                </c:pt>
                <c:pt idx="685">
                  <c:v>0.76001430615162602</c:v>
                </c:pt>
                <c:pt idx="686">
                  <c:v>0.75929899856936556</c:v>
                </c:pt>
                <c:pt idx="687">
                  <c:v>0.7585836909871051</c:v>
                </c:pt>
                <c:pt idx="688">
                  <c:v>0.75786838340484475</c:v>
                </c:pt>
                <c:pt idx="689">
                  <c:v>0.7571530758225844</c:v>
                </c:pt>
                <c:pt idx="690">
                  <c:v>0.75643776824032405</c:v>
                </c:pt>
                <c:pt idx="691">
                  <c:v>0.75572246065806359</c:v>
                </c:pt>
                <c:pt idx="692">
                  <c:v>0.75500715307580313</c:v>
                </c:pt>
                <c:pt idx="693">
                  <c:v>0.75429184549354278</c:v>
                </c:pt>
                <c:pt idx="694">
                  <c:v>0.75357653791128243</c:v>
                </c:pt>
                <c:pt idx="695">
                  <c:v>0.75286123032902197</c:v>
                </c:pt>
                <c:pt idx="696">
                  <c:v>0.75214592274676151</c:v>
                </c:pt>
                <c:pt idx="697">
                  <c:v>0.75143061516450116</c:v>
                </c:pt>
                <c:pt idx="698">
                  <c:v>0.75071530758224081</c:v>
                </c:pt>
                <c:pt idx="699">
                  <c:v>0.74999999999998035</c:v>
                </c:pt>
              </c:numCache>
            </c:numRef>
          </c:xVal>
          <c:yVal>
            <c:numRef>
              <c:f>'Box Plots Top 3'!ydata1</c:f>
              <c:numCache>
                <c:formatCode>General</c:formatCode>
                <c:ptCount val="700"/>
                <c:pt idx="0">
                  <c:v>94.59</c:v>
                </c:pt>
                <c:pt idx="1">
                  <c:v>94.397499999999994</c:v>
                </c:pt>
                <c:pt idx="2">
                  <c:v>94.59</c:v>
                </c:pt>
                <c:pt idx="3">
                  <c:v>94.397499999999994</c:v>
                </c:pt>
                <c:pt idx="4">
                  <c:v>94.59</c:v>
                </c:pt>
                <c:pt idx="5">
                  <c:v>94.397499999999994</c:v>
                </c:pt>
                <c:pt idx="6">
                  <c:v>94.59</c:v>
                </c:pt>
                <c:pt idx="7">
                  <c:v>94.397499999999994</c:v>
                </c:pt>
                <c:pt idx="8">
                  <c:v>94.59</c:v>
                </c:pt>
                <c:pt idx="9">
                  <c:v>94.397499999999994</c:v>
                </c:pt>
                <c:pt idx="10">
                  <c:v>94.59</c:v>
                </c:pt>
                <c:pt idx="11">
                  <c:v>94.397499999999994</c:v>
                </c:pt>
                <c:pt idx="12">
                  <c:v>94.59</c:v>
                </c:pt>
                <c:pt idx="13">
                  <c:v>94.397499999999994</c:v>
                </c:pt>
                <c:pt idx="14">
                  <c:v>94.59</c:v>
                </c:pt>
                <c:pt idx="15">
                  <c:v>94.397499999999994</c:v>
                </c:pt>
                <c:pt idx="16">
                  <c:v>94.59</c:v>
                </c:pt>
                <c:pt idx="17">
                  <c:v>94.397499999999994</c:v>
                </c:pt>
                <c:pt idx="18">
                  <c:v>94.59</c:v>
                </c:pt>
                <c:pt idx="19">
                  <c:v>94.397499999999994</c:v>
                </c:pt>
                <c:pt idx="20">
                  <c:v>94.59</c:v>
                </c:pt>
                <c:pt idx="21">
                  <c:v>94.397499999999994</c:v>
                </c:pt>
                <c:pt idx="22">
                  <c:v>94.59</c:v>
                </c:pt>
                <c:pt idx="23">
                  <c:v>94.397499999999994</c:v>
                </c:pt>
                <c:pt idx="24">
                  <c:v>94.59</c:v>
                </c:pt>
                <c:pt idx="25">
                  <c:v>94.397499999999994</c:v>
                </c:pt>
                <c:pt idx="26">
                  <c:v>94.59</c:v>
                </c:pt>
                <c:pt idx="27">
                  <c:v>94.397499999999994</c:v>
                </c:pt>
                <c:pt idx="28">
                  <c:v>94.59</c:v>
                </c:pt>
                <c:pt idx="29">
                  <c:v>94.397499999999994</c:v>
                </c:pt>
                <c:pt idx="30">
                  <c:v>94.59</c:v>
                </c:pt>
                <c:pt idx="31">
                  <c:v>94.397499999999994</c:v>
                </c:pt>
                <c:pt idx="32">
                  <c:v>94.59</c:v>
                </c:pt>
                <c:pt idx="33">
                  <c:v>94.397499999999994</c:v>
                </c:pt>
                <c:pt idx="34">
                  <c:v>94.59</c:v>
                </c:pt>
                <c:pt idx="35">
                  <c:v>94.397499999999994</c:v>
                </c:pt>
                <c:pt idx="36">
                  <c:v>94.59</c:v>
                </c:pt>
                <c:pt idx="37">
                  <c:v>94.397499999999994</c:v>
                </c:pt>
                <c:pt idx="38">
                  <c:v>94.59</c:v>
                </c:pt>
                <c:pt idx="39">
                  <c:v>94.397499999999994</c:v>
                </c:pt>
                <c:pt idx="40">
                  <c:v>94.59</c:v>
                </c:pt>
                <c:pt idx="41">
                  <c:v>94.397499999999994</c:v>
                </c:pt>
                <c:pt idx="42">
                  <c:v>94.59</c:v>
                </c:pt>
                <c:pt idx="43">
                  <c:v>94.397499999999994</c:v>
                </c:pt>
                <c:pt idx="44">
                  <c:v>94.59</c:v>
                </c:pt>
                <c:pt idx="45">
                  <c:v>94.397499999999994</c:v>
                </c:pt>
                <c:pt idx="46">
                  <c:v>94.59</c:v>
                </c:pt>
                <c:pt idx="47">
                  <c:v>94.397499999999994</c:v>
                </c:pt>
                <c:pt idx="48">
                  <c:v>94.59</c:v>
                </c:pt>
                <c:pt idx="49">
                  <c:v>94.397499999999994</c:v>
                </c:pt>
                <c:pt idx="50">
                  <c:v>94.59</c:v>
                </c:pt>
                <c:pt idx="51">
                  <c:v>94.397499999999994</c:v>
                </c:pt>
                <c:pt idx="52">
                  <c:v>94.59</c:v>
                </c:pt>
                <c:pt idx="53">
                  <c:v>94.397499999999994</c:v>
                </c:pt>
                <c:pt idx="54">
                  <c:v>94.59</c:v>
                </c:pt>
                <c:pt idx="55">
                  <c:v>94.397499999999994</c:v>
                </c:pt>
                <c:pt idx="56">
                  <c:v>94.59</c:v>
                </c:pt>
                <c:pt idx="57">
                  <c:v>94.397499999999994</c:v>
                </c:pt>
                <c:pt idx="58">
                  <c:v>94.59</c:v>
                </c:pt>
                <c:pt idx="59">
                  <c:v>94.397499999999994</c:v>
                </c:pt>
                <c:pt idx="60">
                  <c:v>94.59</c:v>
                </c:pt>
                <c:pt idx="61">
                  <c:v>94.397499999999994</c:v>
                </c:pt>
                <c:pt idx="62">
                  <c:v>94.59</c:v>
                </c:pt>
                <c:pt idx="63">
                  <c:v>94.397499999999994</c:v>
                </c:pt>
                <c:pt idx="64">
                  <c:v>94.59</c:v>
                </c:pt>
                <c:pt idx="65">
                  <c:v>94.397499999999994</c:v>
                </c:pt>
                <c:pt idx="66">
                  <c:v>94.59</c:v>
                </c:pt>
                <c:pt idx="67">
                  <c:v>94.397499999999994</c:v>
                </c:pt>
                <c:pt idx="68">
                  <c:v>94.59</c:v>
                </c:pt>
                <c:pt idx="69">
                  <c:v>94.397499999999994</c:v>
                </c:pt>
                <c:pt idx="70">
                  <c:v>94.59</c:v>
                </c:pt>
                <c:pt idx="71">
                  <c:v>94.397499999999994</c:v>
                </c:pt>
                <c:pt idx="72">
                  <c:v>94.59</c:v>
                </c:pt>
                <c:pt idx="73">
                  <c:v>94.397499999999994</c:v>
                </c:pt>
                <c:pt idx="74">
                  <c:v>94.59</c:v>
                </c:pt>
                <c:pt idx="75">
                  <c:v>94.397499999999994</c:v>
                </c:pt>
                <c:pt idx="76">
                  <c:v>94.59</c:v>
                </c:pt>
                <c:pt idx="77">
                  <c:v>94.397499999999994</c:v>
                </c:pt>
                <c:pt idx="78">
                  <c:v>94.59</c:v>
                </c:pt>
                <c:pt idx="79">
                  <c:v>94.397499999999994</c:v>
                </c:pt>
                <c:pt idx="80">
                  <c:v>94.59</c:v>
                </c:pt>
                <c:pt idx="81">
                  <c:v>94.397499999999994</c:v>
                </c:pt>
                <c:pt idx="82">
                  <c:v>94.59</c:v>
                </c:pt>
                <c:pt idx="83">
                  <c:v>94.397499999999994</c:v>
                </c:pt>
                <c:pt idx="84">
                  <c:v>94.59</c:v>
                </c:pt>
                <c:pt idx="85">
                  <c:v>94.397499999999994</c:v>
                </c:pt>
                <c:pt idx="86">
                  <c:v>94.59</c:v>
                </c:pt>
                <c:pt idx="87">
                  <c:v>94.397499999999994</c:v>
                </c:pt>
                <c:pt idx="88">
                  <c:v>94.59</c:v>
                </c:pt>
                <c:pt idx="89">
                  <c:v>94.397499999999994</c:v>
                </c:pt>
                <c:pt idx="90">
                  <c:v>94.59</c:v>
                </c:pt>
                <c:pt idx="91">
                  <c:v>94.397499999999994</c:v>
                </c:pt>
                <c:pt idx="92">
                  <c:v>94.59</c:v>
                </c:pt>
                <c:pt idx="93">
                  <c:v>94.397499999999994</c:v>
                </c:pt>
                <c:pt idx="94">
                  <c:v>94.59</c:v>
                </c:pt>
                <c:pt idx="95">
                  <c:v>94.397499999999994</c:v>
                </c:pt>
                <c:pt idx="96">
                  <c:v>94.59</c:v>
                </c:pt>
                <c:pt idx="97">
                  <c:v>94.397499999999994</c:v>
                </c:pt>
                <c:pt idx="98">
                  <c:v>94.59</c:v>
                </c:pt>
                <c:pt idx="99">
                  <c:v>94.397499999999994</c:v>
                </c:pt>
                <c:pt idx="100">
                  <c:v>94.59</c:v>
                </c:pt>
                <c:pt idx="101">
                  <c:v>94.397499999999994</c:v>
                </c:pt>
                <c:pt idx="102">
                  <c:v>94.59</c:v>
                </c:pt>
                <c:pt idx="103">
                  <c:v>94.397499999999994</c:v>
                </c:pt>
                <c:pt idx="104">
                  <c:v>94.59</c:v>
                </c:pt>
                <c:pt idx="105">
                  <c:v>94.397499999999994</c:v>
                </c:pt>
                <c:pt idx="106">
                  <c:v>94.59</c:v>
                </c:pt>
                <c:pt idx="107">
                  <c:v>94.397499999999994</c:v>
                </c:pt>
                <c:pt idx="108">
                  <c:v>94.59</c:v>
                </c:pt>
                <c:pt idx="109">
                  <c:v>94.397499999999994</c:v>
                </c:pt>
                <c:pt idx="110">
                  <c:v>94.59</c:v>
                </c:pt>
                <c:pt idx="111">
                  <c:v>94.397499999999994</c:v>
                </c:pt>
                <c:pt idx="112">
                  <c:v>94.59</c:v>
                </c:pt>
                <c:pt idx="113">
                  <c:v>94.397499999999994</c:v>
                </c:pt>
                <c:pt idx="114">
                  <c:v>94.59</c:v>
                </c:pt>
                <c:pt idx="115">
                  <c:v>94.397499999999994</c:v>
                </c:pt>
                <c:pt idx="116">
                  <c:v>94.59</c:v>
                </c:pt>
                <c:pt idx="117">
                  <c:v>94.397499999999994</c:v>
                </c:pt>
                <c:pt idx="118">
                  <c:v>94.59</c:v>
                </c:pt>
                <c:pt idx="119">
                  <c:v>94.397499999999994</c:v>
                </c:pt>
                <c:pt idx="120">
                  <c:v>94.59</c:v>
                </c:pt>
                <c:pt idx="121">
                  <c:v>94.397499999999994</c:v>
                </c:pt>
                <c:pt idx="122">
                  <c:v>94.59</c:v>
                </c:pt>
                <c:pt idx="123">
                  <c:v>94.397499999999994</c:v>
                </c:pt>
                <c:pt idx="124">
                  <c:v>94.59</c:v>
                </c:pt>
                <c:pt idx="125">
                  <c:v>94.397499999999994</c:v>
                </c:pt>
                <c:pt idx="126">
                  <c:v>94.59</c:v>
                </c:pt>
                <c:pt idx="127">
                  <c:v>94.397499999999994</c:v>
                </c:pt>
                <c:pt idx="128">
                  <c:v>94.59</c:v>
                </c:pt>
                <c:pt idx="129">
                  <c:v>94.397499999999994</c:v>
                </c:pt>
                <c:pt idx="130">
                  <c:v>94.59</c:v>
                </c:pt>
                <c:pt idx="131">
                  <c:v>94.397499999999994</c:v>
                </c:pt>
                <c:pt idx="132">
                  <c:v>94.59</c:v>
                </c:pt>
                <c:pt idx="133">
                  <c:v>94.397499999999994</c:v>
                </c:pt>
                <c:pt idx="134">
                  <c:v>94.59</c:v>
                </c:pt>
                <c:pt idx="135">
                  <c:v>94.397499999999994</c:v>
                </c:pt>
                <c:pt idx="136">
                  <c:v>94.59</c:v>
                </c:pt>
                <c:pt idx="137">
                  <c:v>94.397499999999994</c:v>
                </c:pt>
                <c:pt idx="138">
                  <c:v>94.59</c:v>
                </c:pt>
                <c:pt idx="139">
                  <c:v>94.397499999999994</c:v>
                </c:pt>
                <c:pt idx="140">
                  <c:v>94.59</c:v>
                </c:pt>
                <c:pt idx="141">
                  <c:v>94.397499999999994</c:v>
                </c:pt>
                <c:pt idx="142">
                  <c:v>94.59</c:v>
                </c:pt>
                <c:pt idx="143">
                  <c:v>94.397499999999994</c:v>
                </c:pt>
                <c:pt idx="144">
                  <c:v>94.59</c:v>
                </c:pt>
                <c:pt idx="145">
                  <c:v>94.397499999999994</c:v>
                </c:pt>
                <c:pt idx="146">
                  <c:v>94.59</c:v>
                </c:pt>
                <c:pt idx="147">
                  <c:v>94.397499999999994</c:v>
                </c:pt>
                <c:pt idx="148">
                  <c:v>94.59</c:v>
                </c:pt>
                <c:pt idx="149">
                  <c:v>94.397499999999994</c:v>
                </c:pt>
                <c:pt idx="150">
                  <c:v>94.59</c:v>
                </c:pt>
                <c:pt idx="151">
                  <c:v>94.397499999999994</c:v>
                </c:pt>
                <c:pt idx="152">
                  <c:v>94.59</c:v>
                </c:pt>
                <c:pt idx="153">
                  <c:v>94.397499999999994</c:v>
                </c:pt>
                <c:pt idx="154">
                  <c:v>94.59</c:v>
                </c:pt>
                <c:pt idx="155">
                  <c:v>94.397499999999994</c:v>
                </c:pt>
                <c:pt idx="156">
                  <c:v>94.59</c:v>
                </c:pt>
                <c:pt idx="157">
                  <c:v>94.397499999999994</c:v>
                </c:pt>
                <c:pt idx="158">
                  <c:v>94.59</c:v>
                </c:pt>
                <c:pt idx="159">
                  <c:v>94.397499999999994</c:v>
                </c:pt>
                <c:pt idx="160">
                  <c:v>94.59</c:v>
                </c:pt>
                <c:pt idx="161">
                  <c:v>94.397499999999994</c:v>
                </c:pt>
                <c:pt idx="162">
                  <c:v>94.59</c:v>
                </c:pt>
                <c:pt idx="163">
                  <c:v>94.397499999999994</c:v>
                </c:pt>
                <c:pt idx="164">
                  <c:v>94.59</c:v>
                </c:pt>
                <c:pt idx="165">
                  <c:v>94.397499999999994</c:v>
                </c:pt>
                <c:pt idx="166">
                  <c:v>94.59</c:v>
                </c:pt>
                <c:pt idx="167">
                  <c:v>94.397499999999994</c:v>
                </c:pt>
                <c:pt idx="168">
                  <c:v>94.59</c:v>
                </c:pt>
                <c:pt idx="169">
                  <c:v>94.397499999999994</c:v>
                </c:pt>
                <c:pt idx="170">
                  <c:v>94.59</c:v>
                </c:pt>
                <c:pt idx="171">
                  <c:v>94.397499999999994</c:v>
                </c:pt>
                <c:pt idx="172">
                  <c:v>94.59</c:v>
                </c:pt>
                <c:pt idx="173">
                  <c:v>94.397499999999994</c:v>
                </c:pt>
                <c:pt idx="174">
                  <c:v>94.59</c:v>
                </c:pt>
                <c:pt idx="175">
                  <c:v>94.397499999999994</c:v>
                </c:pt>
                <c:pt idx="176">
                  <c:v>94.59</c:v>
                </c:pt>
                <c:pt idx="177">
                  <c:v>94.397499999999994</c:v>
                </c:pt>
                <c:pt idx="178">
                  <c:v>94.59</c:v>
                </c:pt>
                <c:pt idx="179">
                  <c:v>94.397499999999994</c:v>
                </c:pt>
                <c:pt idx="180">
                  <c:v>94.59</c:v>
                </c:pt>
                <c:pt idx="181">
                  <c:v>94.397499999999994</c:v>
                </c:pt>
                <c:pt idx="182">
                  <c:v>94.59</c:v>
                </c:pt>
                <c:pt idx="183">
                  <c:v>94.397499999999994</c:v>
                </c:pt>
                <c:pt idx="184">
                  <c:v>94.59</c:v>
                </c:pt>
                <c:pt idx="185">
                  <c:v>94.397499999999994</c:v>
                </c:pt>
                <c:pt idx="186">
                  <c:v>94.59</c:v>
                </c:pt>
                <c:pt idx="187">
                  <c:v>94.397499999999994</c:v>
                </c:pt>
                <c:pt idx="188">
                  <c:v>94.59</c:v>
                </c:pt>
                <c:pt idx="189">
                  <c:v>94.397499999999994</c:v>
                </c:pt>
                <c:pt idx="190">
                  <c:v>94.59</c:v>
                </c:pt>
                <c:pt idx="191">
                  <c:v>94.397499999999994</c:v>
                </c:pt>
                <c:pt idx="192">
                  <c:v>94.59</c:v>
                </c:pt>
                <c:pt idx="193">
                  <c:v>94.397499999999994</c:v>
                </c:pt>
                <c:pt idx="194">
                  <c:v>94.59</c:v>
                </c:pt>
                <c:pt idx="195">
                  <c:v>94.397499999999994</c:v>
                </c:pt>
                <c:pt idx="196">
                  <c:v>94.59</c:v>
                </c:pt>
                <c:pt idx="197">
                  <c:v>94.397499999999994</c:v>
                </c:pt>
                <c:pt idx="198">
                  <c:v>94.59</c:v>
                </c:pt>
                <c:pt idx="199">
                  <c:v>94.397499999999994</c:v>
                </c:pt>
                <c:pt idx="200">
                  <c:v>94.59</c:v>
                </c:pt>
                <c:pt idx="201">
                  <c:v>94.397499999999994</c:v>
                </c:pt>
                <c:pt idx="202">
                  <c:v>94.59</c:v>
                </c:pt>
                <c:pt idx="203">
                  <c:v>94.397499999999994</c:v>
                </c:pt>
                <c:pt idx="204">
                  <c:v>94.59</c:v>
                </c:pt>
                <c:pt idx="205">
                  <c:v>94.397499999999994</c:v>
                </c:pt>
                <c:pt idx="206">
                  <c:v>94.59</c:v>
                </c:pt>
                <c:pt idx="207">
                  <c:v>94.397499999999994</c:v>
                </c:pt>
                <c:pt idx="208">
                  <c:v>94.59</c:v>
                </c:pt>
                <c:pt idx="209">
                  <c:v>94.397499999999994</c:v>
                </c:pt>
                <c:pt idx="210">
                  <c:v>94.59</c:v>
                </c:pt>
                <c:pt idx="211">
                  <c:v>94.397499999999994</c:v>
                </c:pt>
                <c:pt idx="212">
                  <c:v>94.59</c:v>
                </c:pt>
                <c:pt idx="213">
                  <c:v>94.397499999999994</c:v>
                </c:pt>
                <c:pt idx="214">
                  <c:v>94.59</c:v>
                </c:pt>
                <c:pt idx="215">
                  <c:v>94.397499999999994</c:v>
                </c:pt>
                <c:pt idx="216">
                  <c:v>94.59</c:v>
                </c:pt>
                <c:pt idx="217">
                  <c:v>94.397499999999994</c:v>
                </c:pt>
                <c:pt idx="218">
                  <c:v>94.59</c:v>
                </c:pt>
                <c:pt idx="219">
                  <c:v>94.397499999999994</c:v>
                </c:pt>
                <c:pt idx="220">
                  <c:v>94.59</c:v>
                </c:pt>
                <c:pt idx="221">
                  <c:v>94.397499999999994</c:v>
                </c:pt>
                <c:pt idx="222">
                  <c:v>94.59</c:v>
                </c:pt>
                <c:pt idx="223">
                  <c:v>94.397499999999994</c:v>
                </c:pt>
                <c:pt idx="224">
                  <c:v>94.59</c:v>
                </c:pt>
                <c:pt idx="225">
                  <c:v>94.397499999999994</c:v>
                </c:pt>
                <c:pt idx="226">
                  <c:v>94.59</c:v>
                </c:pt>
                <c:pt idx="227">
                  <c:v>94.397499999999994</c:v>
                </c:pt>
                <c:pt idx="228">
                  <c:v>94.59</c:v>
                </c:pt>
                <c:pt idx="229">
                  <c:v>94.397499999999994</c:v>
                </c:pt>
                <c:pt idx="230">
                  <c:v>94.59</c:v>
                </c:pt>
                <c:pt idx="231">
                  <c:v>94.397499999999994</c:v>
                </c:pt>
                <c:pt idx="232">
                  <c:v>94.59</c:v>
                </c:pt>
                <c:pt idx="233">
                  <c:v>94.397499999999994</c:v>
                </c:pt>
                <c:pt idx="234">
                  <c:v>94.59</c:v>
                </c:pt>
                <c:pt idx="235">
                  <c:v>94.397499999999994</c:v>
                </c:pt>
                <c:pt idx="236">
                  <c:v>94.59</c:v>
                </c:pt>
                <c:pt idx="237">
                  <c:v>94.397499999999994</c:v>
                </c:pt>
                <c:pt idx="238">
                  <c:v>94.59</c:v>
                </c:pt>
                <c:pt idx="239">
                  <c:v>94.397499999999994</c:v>
                </c:pt>
                <c:pt idx="240">
                  <c:v>94.59</c:v>
                </c:pt>
                <c:pt idx="241">
                  <c:v>94.397499999999994</c:v>
                </c:pt>
                <c:pt idx="242">
                  <c:v>94.59</c:v>
                </c:pt>
                <c:pt idx="243">
                  <c:v>94.397499999999994</c:v>
                </c:pt>
                <c:pt idx="244">
                  <c:v>94.59</c:v>
                </c:pt>
                <c:pt idx="245">
                  <c:v>94.397499999999994</c:v>
                </c:pt>
                <c:pt idx="246">
                  <c:v>94.59</c:v>
                </c:pt>
                <c:pt idx="247">
                  <c:v>94.397499999999994</c:v>
                </c:pt>
                <c:pt idx="248">
                  <c:v>94.59</c:v>
                </c:pt>
                <c:pt idx="249">
                  <c:v>94.397499999999994</c:v>
                </c:pt>
                <c:pt idx="250">
                  <c:v>94.59</c:v>
                </c:pt>
                <c:pt idx="251">
                  <c:v>94.397499999999994</c:v>
                </c:pt>
                <c:pt idx="252">
                  <c:v>94.59</c:v>
                </c:pt>
                <c:pt idx="253">
                  <c:v>94.397499999999994</c:v>
                </c:pt>
                <c:pt idx="254">
                  <c:v>94.59</c:v>
                </c:pt>
                <c:pt idx="255">
                  <c:v>94.397499999999994</c:v>
                </c:pt>
                <c:pt idx="256">
                  <c:v>94.59</c:v>
                </c:pt>
                <c:pt idx="257">
                  <c:v>94.397499999999994</c:v>
                </c:pt>
                <c:pt idx="258">
                  <c:v>94.59</c:v>
                </c:pt>
                <c:pt idx="259">
                  <c:v>94.397499999999994</c:v>
                </c:pt>
                <c:pt idx="260">
                  <c:v>94.59</c:v>
                </c:pt>
                <c:pt idx="261">
                  <c:v>94.397499999999994</c:v>
                </c:pt>
                <c:pt idx="262">
                  <c:v>94.59</c:v>
                </c:pt>
                <c:pt idx="263">
                  <c:v>94.397499999999994</c:v>
                </c:pt>
                <c:pt idx="264">
                  <c:v>94.59</c:v>
                </c:pt>
                <c:pt idx="265">
                  <c:v>94.397499999999994</c:v>
                </c:pt>
                <c:pt idx="266">
                  <c:v>94.59</c:v>
                </c:pt>
                <c:pt idx="267">
                  <c:v>94.397499999999994</c:v>
                </c:pt>
                <c:pt idx="268">
                  <c:v>94.59</c:v>
                </c:pt>
                <c:pt idx="269">
                  <c:v>94.397499999999994</c:v>
                </c:pt>
                <c:pt idx="270">
                  <c:v>94.59</c:v>
                </c:pt>
                <c:pt idx="271">
                  <c:v>94.397499999999994</c:v>
                </c:pt>
                <c:pt idx="272">
                  <c:v>94.59</c:v>
                </c:pt>
                <c:pt idx="273">
                  <c:v>94.397499999999994</c:v>
                </c:pt>
                <c:pt idx="274">
                  <c:v>94.59</c:v>
                </c:pt>
                <c:pt idx="275">
                  <c:v>94.397499999999994</c:v>
                </c:pt>
                <c:pt idx="276">
                  <c:v>94.59</c:v>
                </c:pt>
                <c:pt idx="277">
                  <c:v>94.397499999999994</c:v>
                </c:pt>
                <c:pt idx="278">
                  <c:v>94.59</c:v>
                </c:pt>
                <c:pt idx="279">
                  <c:v>94.397499999999994</c:v>
                </c:pt>
                <c:pt idx="280">
                  <c:v>94.59</c:v>
                </c:pt>
                <c:pt idx="281">
                  <c:v>94.397499999999994</c:v>
                </c:pt>
                <c:pt idx="282">
                  <c:v>94.59</c:v>
                </c:pt>
                <c:pt idx="283">
                  <c:v>94.397499999999994</c:v>
                </c:pt>
                <c:pt idx="284">
                  <c:v>94.59</c:v>
                </c:pt>
                <c:pt idx="285">
                  <c:v>94.397499999999994</c:v>
                </c:pt>
                <c:pt idx="286">
                  <c:v>94.59</c:v>
                </c:pt>
                <c:pt idx="287">
                  <c:v>94.397499999999994</c:v>
                </c:pt>
                <c:pt idx="288">
                  <c:v>94.59</c:v>
                </c:pt>
                <c:pt idx="289">
                  <c:v>94.397499999999994</c:v>
                </c:pt>
                <c:pt idx="290">
                  <c:v>94.59</c:v>
                </c:pt>
                <c:pt idx="291">
                  <c:v>94.397499999999994</c:v>
                </c:pt>
                <c:pt idx="292">
                  <c:v>94.59</c:v>
                </c:pt>
                <c:pt idx="293">
                  <c:v>94.397499999999994</c:v>
                </c:pt>
                <c:pt idx="294">
                  <c:v>94.59</c:v>
                </c:pt>
                <c:pt idx="295">
                  <c:v>94.397499999999994</c:v>
                </c:pt>
                <c:pt idx="296">
                  <c:v>94.59</c:v>
                </c:pt>
                <c:pt idx="297">
                  <c:v>94.397499999999994</c:v>
                </c:pt>
                <c:pt idx="298">
                  <c:v>94.59</c:v>
                </c:pt>
                <c:pt idx="299">
                  <c:v>94.397499999999994</c:v>
                </c:pt>
                <c:pt idx="300">
                  <c:v>94.59</c:v>
                </c:pt>
                <c:pt idx="301">
                  <c:v>94.397499999999994</c:v>
                </c:pt>
                <c:pt idx="302">
                  <c:v>94.59</c:v>
                </c:pt>
                <c:pt idx="303">
                  <c:v>94.397499999999994</c:v>
                </c:pt>
                <c:pt idx="304">
                  <c:v>94.59</c:v>
                </c:pt>
                <c:pt idx="305">
                  <c:v>94.397499999999994</c:v>
                </c:pt>
                <c:pt idx="306">
                  <c:v>94.59</c:v>
                </c:pt>
                <c:pt idx="307">
                  <c:v>94.397499999999994</c:v>
                </c:pt>
                <c:pt idx="308">
                  <c:v>94.59</c:v>
                </c:pt>
                <c:pt idx="309">
                  <c:v>94.397499999999994</c:v>
                </c:pt>
                <c:pt idx="310">
                  <c:v>94.59</c:v>
                </c:pt>
                <c:pt idx="311">
                  <c:v>94.397499999999994</c:v>
                </c:pt>
                <c:pt idx="312">
                  <c:v>94.59</c:v>
                </c:pt>
                <c:pt idx="313">
                  <c:v>94.397499999999994</c:v>
                </c:pt>
                <c:pt idx="314">
                  <c:v>94.59</c:v>
                </c:pt>
                <c:pt idx="315">
                  <c:v>94.397499999999994</c:v>
                </c:pt>
                <c:pt idx="316">
                  <c:v>94.59</c:v>
                </c:pt>
                <c:pt idx="317">
                  <c:v>94.397499999999994</c:v>
                </c:pt>
                <c:pt idx="318">
                  <c:v>94.59</c:v>
                </c:pt>
                <c:pt idx="319">
                  <c:v>94.397499999999994</c:v>
                </c:pt>
                <c:pt idx="320">
                  <c:v>94.59</c:v>
                </c:pt>
                <c:pt idx="321">
                  <c:v>94.397499999999994</c:v>
                </c:pt>
                <c:pt idx="322">
                  <c:v>94.59</c:v>
                </c:pt>
                <c:pt idx="323">
                  <c:v>94.397499999999994</c:v>
                </c:pt>
                <c:pt idx="324">
                  <c:v>94.59</c:v>
                </c:pt>
                <c:pt idx="325">
                  <c:v>94.397499999999994</c:v>
                </c:pt>
                <c:pt idx="326">
                  <c:v>94.59</c:v>
                </c:pt>
                <c:pt idx="327">
                  <c:v>94.397499999999994</c:v>
                </c:pt>
                <c:pt idx="328">
                  <c:v>94.59</c:v>
                </c:pt>
                <c:pt idx="329">
                  <c:v>94.397499999999994</c:v>
                </c:pt>
                <c:pt idx="330">
                  <c:v>94.59</c:v>
                </c:pt>
                <c:pt idx="331">
                  <c:v>94.397499999999994</c:v>
                </c:pt>
                <c:pt idx="332">
                  <c:v>94.59</c:v>
                </c:pt>
                <c:pt idx="333">
                  <c:v>94.397499999999994</c:v>
                </c:pt>
                <c:pt idx="334">
                  <c:v>94.59</c:v>
                </c:pt>
                <c:pt idx="335">
                  <c:v>94.397499999999994</c:v>
                </c:pt>
                <c:pt idx="336">
                  <c:v>94.59</c:v>
                </c:pt>
                <c:pt idx="337">
                  <c:v>94.397499999999994</c:v>
                </c:pt>
                <c:pt idx="338">
                  <c:v>94.59</c:v>
                </c:pt>
                <c:pt idx="339">
                  <c:v>94.397499999999994</c:v>
                </c:pt>
                <c:pt idx="340">
                  <c:v>94.59</c:v>
                </c:pt>
                <c:pt idx="341">
                  <c:v>94.397499999999994</c:v>
                </c:pt>
                <c:pt idx="342">
                  <c:v>94.59</c:v>
                </c:pt>
                <c:pt idx="343">
                  <c:v>94.397499999999994</c:v>
                </c:pt>
                <c:pt idx="344">
                  <c:v>94.59</c:v>
                </c:pt>
                <c:pt idx="345">
                  <c:v>94.397499999999994</c:v>
                </c:pt>
                <c:pt idx="346">
                  <c:v>94.59</c:v>
                </c:pt>
                <c:pt idx="347">
                  <c:v>94.397499999999994</c:v>
                </c:pt>
                <c:pt idx="348">
                  <c:v>94.59</c:v>
                </c:pt>
                <c:pt idx="349">
                  <c:v>94.397499999999994</c:v>
                </c:pt>
                <c:pt idx="350">
                  <c:v>94.59</c:v>
                </c:pt>
                <c:pt idx="351">
                  <c:v>94.397499999999994</c:v>
                </c:pt>
                <c:pt idx="352">
                  <c:v>94.59</c:v>
                </c:pt>
                <c:pt idx="353">
                  <c:v>94.397499999999994</c:v>
                </c:pt>
                <c:pt idx="354">
                  <c:v>94.59</c:v>
                </c:pt>
                <c:pt idx="355">
                  <c:v>94.397499999999994</c:v>
                </c:pt>
                <c:pt idx="356">
                  <c:v>94.59</c:v>
                </c:pt>
                <c:pt idx="357">
                  <c:v>94.397499999999994</c:v>
                </c:pt>
                <c:pt idx="358">
                  <c:v>94.59</c:v>
                </c:pt>
                <c:pt idx="359">
                  <c:v>94.397499999999994</c:v>
                </c:pt>
                <c:pt idx="360">
                  <c:v>94.59</c:v>
                </c:pt>
                <c:pt idx="361">
                  <c:v>94.397499999999994</c:v>
                </c:pt>
                <c:pt idx="362">
                  <c:v>94.59</c:v>
                </c:pt>
                <c:pt idx="363">
                  <c:v>94.397499999999994</c:v>
                </c:pt>
                <c:pt idx="364">
                  <c:v>94.59</c:v>
                </c:pt>
                <c:pt idx="365">
                  <c:v>94.397499999999994</c:v>
                </c:pt>
                <c:pt idx="366">
                  <c:v>94.59</c:v>
                </c:pt>
                <c:pt idx="367">
                  <c:v>94.397499999999994</c:v>
                </c:pt>
                <c:pt idx="368">
                  <c:v>94.59</c:v>
                </c:pt>
                <c:pt idx="369">
                  <c:v>94.397499999999994</c:v>
                </c:pt>
                <c:pt idx="370">
                  <c:v>94.59</c:v>
                </c:pt>
                <c:pt idx="371">
                  <c:v>94.397499999999994</c:v>
                </c:pt>
                <c:pt idx="372">
                  <c:v>94.59</c:v>
                </c:pt>
                <c:pt idx="373">
                  <c:v>94.397499999999994</c:v>
                </c:pt>
                <c:pt idx="374">
                  <c:v>94.59</c:v>
                </c:pt>
                <c:pt idx="375">
                  <c:v>94.397499999999994</c:v>
                </c:pt>
                <c:pt idx="376">
                  <c:v>94.59</c:v>
                </c:pt>
                <c:pt idx="377">
                  <c:v>94.397499999999994</c:v>
                </c:pt>
                <c:pt idx="378">
                  <c:v>94.59</c:v>
                </c:pt>
                <c:pt idx="379">
                  <c:v>94.397499999999994</c:v>
                </c:pt>
                <c:pt idx="380">
                  <c:v>94.59</c:v>
                </c:pt>
                <c:pt idx="381">
                  <c:v>94.397499999999994</c:v>
                </c:pt>
                <c:pt idx="382">
                  <c:v>94.59</c:v>
                </c:pt>
                <c:pt idx="383">
                  <c:v>94.397499999999994</c:v>
                </c:pt>
                <c:pt idx="384">
                  <c:v>94.59</c:v>
                </c:pt>
                <c:pt idx="385">
                  <c:v>94.397499999999994</c:v>
                </c:pt>
                <c:pt idx="386">
                  <c:v>94.59</c:v>
                </c:pt>
                <c:pt idx="387">
                  <c:v>94.397499999999994</c:v>
                </c:pt>
                <c:pt idx="388">
                  <c:v>94.59</c:v>
                </c:pt>
                <c:pt idx="389">
                  <c:v>94.397499999999994</c:v>
                </c:pt>
                <c:pt idx="390">
                  <c:v>94.59</c:v>
                </c:pt>
                <c:pt idx="391">
                  <c:v>94.397499999999994</c:v>
                </c:pt>
                <c:pt idx="392">
                  <c:v>94.59</c:v>
                </c:pt>
                <c:pt idx="393">
                  <c:v>94.397499999999994</c:v>
                </c:pt>
                <c:pt idx="394">
                  <c:v>94.59</c:v>
                </c:pt>
                <c:pt idx="395">
                  <c:v>94.397499999999994</c:v>
                </c:pt>
                <c:pt idx="396">
                  <c:v>94.59</c:v>
                </c:pt>
                <c:pt idx="397">
                  <c:v>94.397499999999994</c:v>
                </c:pt>
                <c:pt idx="398">
                  <c:v>94.59</c:v>
                </c:pt>
                <c:pt idx="399">
                  <c:v>94.397499999999994</c:v>
                </c:pt>
                <c:pt idx="400">
                  <c:v>94.59</c:v>
                </c:pt>
                <c:pt idx="401">
                  <c:v>94.397499999999994</c:v>
                </c:pt>
                <c:pt idx="402">
                  <c:v>94.59</c:v>
                </c:pt>
                <c:pt idx="403">
                  <c:v>94.397499999999994</c:v>
                </c:pt>
                <c:pt idx="404">
                  <c:v>94.59</c:v>
                </c:pt>
                <c:pt idx="405">
                  <c:v>94.397499999999994</c:v>
                </c:pt>
                <c:pt idx="406">
                  <c:v>94.59</c:v>
                </c:pt>
                <c:pt idx="407">
                  <c:v>94.397499999999994</c:v>
                </c:pt>
                <c:pt idx="408">
                  <c:v>94.59</c:v>
                </c:pt>
                <c:pt idx="409">
                  <c:v>94.397499999999994</c:v>
                </c:pt>
                <c:pt idx="410">
                  <c:v>94.59</c:v>
                </c:pt>
                <c:pt idx="411">
                  <c:v>94.397499999999994</c:v>
                </c:pt>
                <c:pt idx="412">
                  <c:v>94.59</c:v>
                </c:pt>
                <c:pt idx="413">
                  <c:v>94.397499999999994</c:v>
                </c:pt>
                <c:pt idx="414">
                  <c:v>94.59</c:v>
                </c:pt>
                <c:pt idx="415">
                  <c:v>94.397499999999994</c:v>
                </c:pt>
                <c:pt idx="416">
                  <c:v>94.59</c:v>
                </c:pt>
                <c:pt idx="417">
                  <c:v>94.397499999999994</c:v>
                </c:pt>
                <c:pt idx="418">
                  <c:v>94.59</c:v>
                </c:pt>
                <c:pt idx="419">
                  <c:v>94.397499999999994</c:v>
                </c:pt>
                <c:pt idx="420">
                  <c:v>94.59</c:v>
                </c:pt>
                <c:pt idx="421">
                  <c:v>94.397499999999994</c:v>
                </c:pt>
                <c:pt idx="422">
                  <c:v>94.59</c:v>
                </c:pt>
                <c:pt idx="423">
                  <c:v>94.397499999999994</c:v>
                </c:pt>
                <c:pt idx="424">
                  <c:v>94.59</c:v>
                </c:pt>
                <c:pt idx="425">
                  <c:v>94.397499999999994</c:v>
                </c:pt>
                <c:pt idx="426">
                  <c:v>94.59</c:v>
                </c:pt>
                <c:pt idx="427">
                  <c:v>94.397499999999994</c:v>
                </c:pt>
                <c:pt idx="428">
                  <c:v>94.59</c:v>
                </c:pt>
                <c:pt idx="429">
                  <c:v>94.397499999999994</c:v>
                </c:pt>
                <c:pt idx="430">
                  <c:v>94.59</c:v>
                </c:pt>
                <c:pt idx="431">
                  <c:v>94.397499999999994</c:v>
                </c:pt>
                <c:pt idx="432">
                  <c:v>94.59</c:v>
                </c:pt>
                <c:pt idx="433">
                  <c:v>94.397499999999994</c:v>
                </c:pt>
                <c:pt idx="434">
                  <c:v>94.59</c:v>
                </c:pt>
                <c:pt idx="435">
                  <c:v>94.397499999999994</c:v>
                </c:pt>
                <c:pt idx="436">
                  <c:v>94.59</c:v>
                </c:pt>
                <c:pt idx="437">
                  <c:v>94.397499999999994</c:v>
                </c:pt>
                <c:pt idx="438">
                  <c:v>94.59</c:v>
                </c:pt>
                <c:pt idx="439">
                  <c:v>94.397499999999994</c:v>
                </c:pt>
                <c:pt idx="440">
                  <c:v>94.59</c:v>
                </c:pt>
                <c:pt idx="441">
                  <c:v>94.397499999999994</c:v>
                </c:pt>
                <c:pt idx="442">
                  <c:v>94.59</c:v>
                </c:pt>
                <c:pt idx="443">
                  <c:v>94.397499999999994</c:v>
                </c:pt>
                <c:pt idx="444">
                  <c:v>94.59</c:v>
                </c:pt>
                <c:pt idx="445">
                  <c:v>94.397499999999994</c:v>
                </c:pt>
                <c:pt idx="446">
                  <c:v>94.59</c:v>
                </c:pt>
                <c:pt idx="447">
                  <c:v>94.397499999999994</c:v>
                </c:pt>
                <c:pt idx="448">
                  <c:v>94.59</c:v>
                </c:pt>
                <c:pt idx="449">
                  <c:v>94.397499999999994</c:v>
                </c:pt>
                <c:pt idx="450">
                  <c:v>94.59</c:v>
                </c:pt>
                <c:pt idx="451">
                  <c:v>94.397499999999994</c:v>
                </c:pt>
                <c:pt idx="452">
                  <c:v>94.59</c:v>
                </c:pt>
                <c:pt idx="453">
                  <c:v>94.397499999999994</c:v>
                </c:pt>
                <c:pt idx="454">
                  <c:v>94.59</c:v>
                </c:pt>
                <c:pt idx="455">
                  <c:v>94.397499999999994</c:v>
                </c:pt>
                <c:pt idx="456">
                  <c:v>94.59</c:v>
                </c:pt>
                <c:pt idx="457">
                  <c:v>94.397499999999994</c:v>
                </c:pt>
                <c:pt idx="458">
                  <c:v>94.59</c:v>
                </c:pt>
                <c:pt idx="459">
                  <c:v>94.397499999999994</c:v>
                </c:pt>
                <c:pt idx="460">
                  <c:v>94.59</c:v>
                </c:pt>
                <c:pt idx="461">
                  <c:v>94.397499999999994</c:v>
                </c:pt>
                <c:pt idx="462">
                  <c:v>94.59</c:v>
                </c:pt>
                <c:pt idx="463">
                  <c:v>94.397499999999994</c:v>
                </c:pt>
                <c:pt idx="464">
                  <c:v>94.59</c:v>
                </c:pt>
                <c:pt idx="465">
                  <c:v>94.397499999999994</c:v>
                </c:pt>
                <c:pt idx="466">
                  <c:v>94.59</c:v>
                </c:pt>
                <c:pt idx="467">
                  <c:v>94.397499999999994</c:v>
                </c:pt>
                <c:pt idx="468">
                  <c:v>94.59</c:v>
                </c:pt>
                <c:pt idx="469">
                  <c:v>94.397499999999994</c:v>
                </c:pt>
                <c:pt idx="470">
                  <c:v>94.59</c:v>
                </c:pt>
                <c:pt idx="471">
                  <c:v>94.397499999999994</c:v>
                </c:pt>
                <c:pt idx="472">
                  <c:v>94.59</c:v>
                </c:pt>
                <c:pt idx="473">
                  <c:v>94.397499999999994</c:v>
                </c:pt>
                <c:pt idx="474">
                  <c:v>94.59</c:v>
                </c:pt>
                <c:pt idx="475">
                  <c:v>94.397499999999994</c:v>
                </c:pt>
                <c:pt idx="476">
                  <c:v>94.59</c:v>
                </c:pt>
                <c:pt idx="477">
                  <c:v>94.397499999999994</c:v>
                </c:pt>
                <c:pt idx="478">
                  <c:v>94.59</c:v>
                </c:pt>
                <c:pt idx="479">
                  <c:v>94.397499999999994</c:v>
                </c:pt>
                <c:pt idx="480">
                  <c:v>94.59</c:v>
                </c:pt>
                <c:pt idx="481">
                  <c:v>94.397499999999994</c:v>
                </c:pt>
                <c:pt idx="482">
                  <c:v>94.59</c:v>
                </c:pt>
                <c:pt idx="483">
                  <c:v>94.397499999999994</c:v>
                </c:pt>
                <c:pt idx="484">
                  <c:v>94.59</c:v>
                </c:pt>
                <c:pt idx="485">
                  <c:v>94.397499999999994</c:v>
                </c:pt>
                <c:pt idx="486">
                  <c:v>94.59</c:v>
                </c:pt>
                <c:pt idx="487">
                  <c:v>94.397499999999994</c:v>
                </c:pt>
                <c:pt idx="488">
                  <c:v>94.59</c:v>
                </c:pt>
                <c:pt idx="489">
                  <c:v>94.397499999999994</c:v>
                </c:pt>
                <c:pt idx="490">
                  <c:v>94.59</c:v>
                </c:pt>
                <c:pt idx="491">
                  <c:v>94.397499999999994</c:v>
                </c:pt>
                <c:pt idx="492">
                  <c:v>94.59</c:v>
                </c:pt>
                <c:pt idx="493">
                  <c:v>94.397499999999994</c:v>
                </c:pt>
                <c:pt idx="494">
                  <c:v>94.59</c:v>
                </c:pt>
                <c:pt idx="495">
                  <c:v>94.397499999999994</c:v>
                </c:pt>
                <c:pt idx="496">
                  <c:v>94.59</c:v>
                </c:pt>
                <c:pt idx="497">
                  <c:v>94.397499999999994</c:v>
                </c:pt>
                <c:pt idx="498">
                  <c:v>94.59</c:v>
                </c:pt>
                <c:pt idx="499">
                  <c:v>94.397499999999994</c:v>
                </c:pt>
                <c:pt idx="500">
                  <c:v>94.59</c:v>
                </c:pt>
                <c:pt idx="501">
                  <c:v>94.397499999999994</c:v>
                </c:pt>
                <c:pt idx="502">
                  <c:v>94.59</c:v>
                </c:pt>
                <c:pt idx="503">
                  <c:v>94.397499999999994</c:v>
                </c:pt>
                <c:pt idx="504">
                  <c:v>94.59</c:v>
                </c:pt>
                <c:pt idx="505">
                  <c:v>94.397499999999994</c:v>
                </c:pt>
                <c:pt idx="506">
                  <c:v>94.59</c:v>
                </c:pt>
                <c:pt idx="507">
                  <c:v>94.397499999999994</c:v>
                </c:pt>
                <c:pt idx="508">
                  <c:v>94.59</c:v>
                </c:pt>
                <c:pt idx="509">
                  <c:v>94.397499999999994</c:v>
                </c:pt>
                <c:pt idx="510">
                  <c:v>94.59</c:v>
                </c:pt>
                <c:pt idx="511">
                  <c:v>94.397499999999994</c:v>
                </c:pt>
                <c:pt idx="512">
                  <c:v>94.59</c:v>
                </c:pt>
                <c:pt idx="513">
                  <c:v>94.397499999999994</c:v>
                </c:pt>
                <c:pt idx="514">
                  <c:v>94.59</c:v>
                </c:pt>
                <c:pt idx="515">
                  <c:v>94.397499999999994</c:v>
                </c:pt>
                <c:pt idx="516">
                  <c:v>94.59</c:v>
                </c:pt>
                <c:pt idx="517">
                  <c:v>94.397499999999994</c:v>
                </c:pt>
                <c:pt idx="518">
                  <c:v>94.59</c:v>
                </c:pt>
                <c:pt idx="519">
                  <c:v>94.397499999999994</c:v>
                </c:pt>
                <c:pt idx="520">
                  <c:v>94.59</c:v>
                </c:pt>
                <c:pt idx="521">
                  <c:v>94.397499999999994</c:v>
                </c:pt>
                <c:pt idx="522">
                  <c:v>94.59</c:v>
                </c:pt>
                <c:pt idx="523">
                  <c:v>94.397499999999994</c:v>
                </c:pt>
                <c:pt idx="524">
                  <c:v>94.59</c:v>
                </c:pt>
                <c:pt idx="525">
                  <c:v>94.397499999999994</c:v>
                </c:pt>
                <c:pt idx="526">
                  <c:v>94.59</c:v>
                </c:pt>
                <c:pt idx="527">
                  <c:v>94.397499999999994</c:v>
                </c:pt>
                <c:pt idx="528">
                  <c:v>94.59</c:v>
                </c:pt>
                <c:pt idx="529">
                  <c:v>94.397499999999994</c:v>
                </c:pt>
                <c:pt idx="530">
                  <c:v>94.59</c:v>
                </c:pt>
                <c:pt idx="531">
                  <c:v>94.397499999999994</c:v>
                </c:pt>
                <c:pt idx="532">
                  <c:v>94.59</c:v>
                </c:pt>
                <c:pt idx="533">
                  <c:v>94.397499999999994</c:v>
                </c:pt>
                <c:pt idx="534">
                  <c:v>94.59</c:v>
                </c:pt>
                <c:pt idx="535">
                  <c:v>94.397499999999994</c:v>
                </c:pt>
                <c:pt idx="536">
                  <c:v>94.59</c:v>
                </c:pt>
                <c:pt idx="537">
                  <c:v>94.397499999999994</c:v>
                </c:pt>
                <c:pt idx="538">
                  <c:v>94.59</c:v>
                </c:pt>
                <c:pt idx="539">
                  <c:v>94.397499999999994</c:v>
                </c:pt>
                <c:pt idx="540">
                  <c:v>94.59</c:v>
                </c:pt>
                <c:pt idx="541">
                  <c:v>94.397499999999994</c:v>
                </c:pt>
                <c:pt idx="542">
                  <c:v>94.59</c:v>
                </c:pt>
                <c:pt idx="543">
                  <c:v>94.397499999999994</c:v>
                </c:pt>
                <c:pt idx="544">
                  <c:v>94.59</c:v>
                </c:pt>
                <c:pt idx="545">
                  <c:v>94.397499999999994</c:v>
                </c:pt>
                <c:pt idx="546">
                  <c:v>94.59</c:v>
                </c:pt>
                <c:pt idx="547">
                  <c:v>94.397499999999994</c:v>
                </c:pt>
                <c:pt idx="548">
                  <c:v>94.59</c:v>
                </c:pt>
                <c:pt idx="549">
                  <c:v>94.397499999999994</c:v>
                </c:pt>
                <c:pt idx="550">
                  <c:v>94.59</c:v>
                </c:pt>
                <c:pt idx="551">
                  <c:v>94.397499999999994</c:v>
                </c:pt>
                <c:pt idx="552">
                  <c:v>94.59</c:v>
                </c:pt>
                <c:pt idx="553">
                  <c:v>94.397499999999994</c:v>
                </c:pt>
                <c:pt idx="554">
                  <c:v>94.59</c:v>
                </c:pt>
                <c:pt idx="555">
                  <c:v>94.397499999999994</c:v>
                </c:pt>
                <c:pt idx="556">
                  <c:v>94.59</c:v>
                </c:pt>
                <c:pt idx="557">
                  <c:v>94.397499999999994</c:v>
                </c:pt>
                <c:pt idx="558">
                  <c:v>94.59</c:v>
                </c:pt>
                <c:pt idx="559">
                  <c:v>94.397499999999994</c:v>
                </c:pt>
                <c:pt idx="560">
                  <c:v>94.59</c:v>
                </c:pt>
                <c:pt idx="561">
                  <c:v>94.397499999999994</c:v>
                </c:pt>
                <c:pt idx="562">
                  <c:v>94.59</c:v>
                </c:pt>
                <c:pt idx="563">
                  <c:v>94.397499999999994</c:v>
                </c:pt>
                <c:pt idx="564">
                  <c:v>94.59</c:v>
                </c:pt>
                <c:pt idx="565">
                  <c:v>94.397499999999994</c:v>
                </c:pt>
                <c:pt idx="566">
                  <c:v>94.59</c:v>
                </c:pt>
                <c:pt idx="567">
                  <c:v>94.397499999999994</c:v>
                </c:pt>
                <c:pt idx="568">
                  <c:v>94.59</c:v>
                </c:pt>
                <c:pt idx="569">
                  <c:v>94.397499999999994</c:v>
                </c:pt>
                <c:pt idx="570">
                  <c:v>94.59</c:v>
                </c:pt>
                <c:pt idx="571">
                  <c:v>94.397499999999994</c:v>
                </c:pt>
                <c:pt idx="572">
                  <c:v>94.59</c:v>
                </c:pt>
                <c:pt idx="573">
                  <c:v>94.397499999999994</c:v>
                </c:pt>
                <c:pt idx="574">
                  <c:v>94.59</c:v>
                </c:pt>
                <c:pt idx="575">
                  <c:v>94.397499999999994</c:v>
                </c:pt>
                <c:pt idx="576">
                  <c:v>94.59</c:v>
                </c:pt>
                <c:pt idx="577">
                  <c:v>94.397499999999994</c:v>
                </c:pt>
                <c:pt idx="578">
                  <c:v>94.59</c:v>
                </c:pt>
                <c:pt idx="579">
                  <c:v>94.397499999999994</c:v>
                </c:pt>
                <c:pt idx="580">
                  <c:v>94.59</c:v>
                </c:pt>
                <c:pt idx="581">
                  <c:v>94.397499999999994</c:v>
                </c:pt>
                <c:pt idx="582">
                  <c:v>94.59</c:v>
                </c:pt>
                <c:pt idx="583">
                  <c:v>94.397499999999994</c:v>
                </c:pt>
                <c:pt idx="584">
                  <c:v>94.59</c:v>
                </c:pt>
                <c:pt idx="585">
                  <c:v>94.397499999999994</c:v>
                </c:pt>
                <c:pt idx="586">
                  <c:v>94.59</c:v>
                </c:pt>
                <c:pt idx="587">
                  <c:v>94.397499999999994</c:v>
                </c:pt>
                <c:pt idx="588">
                  <c:v>94.59</c:v>
                </c:pt>
                <c:pt idx="589">
                  <c:v>94.397499999999994</c:v>
                </c:pt>
                <c:pt idx="590">
                  <c:v>94.59</c:v>
                </c:pt>
                <c:pt idx="591">
                  <c:v>94.397499999999994</c:v>
                </c:pt>
                <c:pt idx="592">
                  <c:v>94.59</c:v>
                </c:pt>
                <c:pt idx="593">
                  <c:v>94.397499999999994</c:v>
                </c:pt>
                <c:pt idx="594">
                  <c:v>94.59</c:v>
                </c:pt>
                <c:pt idx="595">
                  <c:v>94.397499999999994</c:v>
                </c:pt>
                <c:pt idx="596">
                  <c:v>94.59</c:v>
                </c:pt>
                <c:pt idx="597">
                  <c:v>94.397499999999994</c:v>
                </c:pt>
                <c:pt idx="598">
                  <c:v>94.59</c:v>
                </c:pt>
                <c:pt idx="599">
                  <c:v>94.397499999999994</c:v>
                </c:pt>
                <c:pt idx="600">
                  <c:v>94.59</c:v>
                </c:pt>
                <c:pt idx="601">
                  <c:v>94.397499999999994</c:v>
                </c:pt>
                <c:pt idx="602">
                  <c:v>94.59</c:v>
                </c:pt>
                <c:pt idx="603">
                  <c:v>94.397499999999994</c:v>
                </c:pt>
                <c:pt idx="604">
                  <c:v>94.59</c:v>
                </c:pt>
                <c:pt idx="605">
                  <c:v>94.397499999999994</c:v>
                </c:pt>
                <c:pt idx="606">
                  <c:v>94.59</c:v>
                </c:pt>
                <c:pt idx="607">
                  <c:v>94.397499999999994</c:v>
                </c:pt>
                <c:pt idx="608">
                  <c:v>94.59</c:v>
                </c:pt>
                <c:pt idx="609">
                  <c:v>94.397499999999994</c:v>
                </c:pt>
                <c:pt idx="610">
                  <c:v>94.59</c:v>
                </c:pt>
                <c:pt idx="611">
                  <c:v>94.397499999999994</c:v>
                </c:pt>
                <c:pt idx="612">
                  <c:v>94.59</c:v>
                </c:pt>
                <c:pt idx="613">
                  <c:v>94.397499999999994</c:v>
                </c:pt>
                <c:pt idx="614">
                  <c:v>94.59</c:v>
                </c:pt>
                <c:pt idx="615">
                  <c:v>94.397499999999994</c:v>
                </c:pt>
                <c:pt idx="616">
                  <c:v>94.59</c:v>
                </c:pt>
                <c:pt idx="617">
                  <c:v>94.397499999999994</c:v>
                </c:pt>
                <c:pt idx="618">
                  <c:v>94.59</c:v>
                </c:pt>
                <c:pt idx="619">
                  <c:v>94.397499999999994</c:v>
                </c:pt>
                <c:pt idx="620">
                  <c:v>94.59</c:v>
                </c:pt>
                <c:pt idx="621">
                  <c:v>94.397499999999994</c:v>
                </c:pt>
                <c:pt idx="622">
                  <c:v>94.59</c:v>
                </c:pt>
                <c:pt idx="623">
                  <c:v>94.397499999999994</c:v>
                </c:pt>
                <c:pt idx="624">
                  <c:v>94.59</c:v>
                </c:pt>
                <c:pt idx="625">
                  <c:v>94.397499999999994</c:v>
                </c:pt>
                <c:pt idx="626">
                  <c:v>94.59</c:v>
                </c:pt>
                <c:pt idx="627">
                  <c:v>94.397499999999994</c:v>
                </c:pt>
                <c:pt idx="628">
                  <c:v>94.59</c:v>
                </c:pt>
                <c:pt idx="629">
                  <c:v>94.397499999999994</c:v>
                </c:pt>
                <c:pt idx="630">
                  <c:v>94.59</c:v>
                </c:pt>
                <c:pt idx="631">
                  <c:v>94.397499999999994</c:v>
                </c:pt>
                <c:pt idx="632">
                  <c:v>94.59</c:v>
                </c:pt>
                <c:pt idx="633">
                  <c:v>94.397499999999994</c:v>
                </c:pt>
                <c:pt idx="634">
                  <c:v>94.59</c:v>
                </c:pt>
                <c:pt idx="635">
                  <c:v>94.397499999999994</c:v>
                </c:pt>
                <c:pt idx="636">
                  <c:v>94.59</c:v>
                </c:pt>
                <c:pt idx="637">
                  <c:v>94.397499999999994</c:v>
                </c:pt>
                <c:pt idx="638">
                  <c:v>94.59</c:v>
                </c:pt>
                <c:pt idx="639">
                  <c:v>94.397499999999994</c:v>
                </c:pt>
                <c:pt idx="640">
                  <c:v>94.59</c:v>
                </c:pt>
                <c:pt idx="641">
                  <c:v>94.397499999999994</c:v>
                </c:pt>
                <c:pt idx="642">
                  <c:v>94.59</c:v>
                </c:pt>
                <c:pt idx="643">
                  <c:v>94.397499999999994</c:v>
                </c:pt>
                <c:pt idx="644">
                  <c:v>94.59</c:v>
                </c:pt>
                <c:pt idx="645">
                  <c:v>94.397499999999994</c:v>
                </c:pt>
                <c:pt idx="646">
                  <c:v>94.59</c:v>
                </c:pt>
                <c:pt idx="647">
                  <c:v>94.397499999999994</c:v>
                </c:pt>
                <c:pt idx="648">
                  <c:v>94.59</c:v>
                </c:pt>
                <c:pt idx="649">
                  <c:v>94.397499999999994</c:v>
                </c:pt>
                <c:pt idx="650">
                  <c:v>94.59</c:v>
                </c:pt>
                <c:pt idx="651">
                  <c:v>94.397499999999994</c:v>
                </c:pt>
                <c:pt idx="652">
                  <c:v>94.59</c:v>
                </c:pt>
                <c:pt idx="653">
                  <c:v>94.397499999999994</c:v>
                </c:pt>
                <c:pt idx="654">
                  <c:v>94.59</c:v>
                </c:pt>
                <c:pt idx="655">
                  <c:v>94.397499999999994</c:v>
                </c:pt>
                <c:pt idx="656">
                  <c:v>94.59</c:v>
                </c:pt>
                <c:pt idx="657">
                  <c:v>94.397499999999994</c:v>
                </c:pt>
                <c:pt idx="658">
                  <c:v>94.59</c:v>
                </c:pt>
                <c:pt idx="659">
                  <c:v>94.397499999999994</c:v>
                </c:pt>
                <c:pt idx="660">
                  <c:v>94.59</c:v>
                </c:pt>
                <c:pt idx="661">
                  <c:v>94.397499999999994</c:v>
                </c:pt>
                <c:pt idx="662">
                  <c:v>94.59</c:v>
                </c:pt>
                <c:pt idx="663">
                  <c:v>94.397499999999994</c:v>
                </c:pt>
                <c:pt idx="664">
                  <c:v>94.59</c:v>
                </c:pt>
                <c:pt idx="665">
                  <c:v>94.397499999999994</c:v>
                </c:pt>
                <c:pt idx="666">
                  <c:v>94.59</c:v>
                </c:pt>
                <c:pt idx="667">
                  <c:v>94.397499999999994</c:v>
                </c:pt>
                <c:pt idx="668">
                  <c:v>94.59</c:v>
                </c:pt>
                <c:pt idx="669">
                  <c:v>94.397499999999994</c:v>
                </c:pt>
                <c:pt idx="670">
                  <c:v>94.59</c:v>
                </c:pt>
                <c:pt idx="671">
                  <c:v>94.397499999999994</c:v>
                </c:pt>
                <c:pt idx="672">
                  <c:v>94.59</c:v>
                </c:pt>
                <c:pt idx="673">
                  <c:v>94.397499999999994</c:v>
                </c:pt>
                <c:pt idx="674">
                  <c:v>94.59</c:v>
                </c:pt>
                <c:pt idx="675">
                  <c:v>94.397499999999994</c:v>
                </c:pt>
                <c:pt idx="676">
                  <c:v>94.59</c:v>
                </c:pt>
                <c:pt idx="677">
                  <c:v>94.397499999999994</c:v>
                </c:pt>
                <c:pt idx="678">
                  <c:v>94.59</c:v>
                </c:pt>
                <c:pt idx="679">
                  <c:v>94.397499999999994</c:v>
                </c:pt>
                <c:pt idx="680">
                  <c:v>94.59</c:v>
                </c:pt>
                <c:pt idx="681">
                  <c:v>94.397499999999994</c:v>
                </c:pt>
                <c:pt idx="682">
                  <c:v>94.59</c:v>
                </c:pt>
                <c:pt idx="683">
                  <c:v>94.397499999999994</c:v>
                </c:pt>
                <c:pt idx="684">
                  <c:v>94.59</c:v>
                </c:pt>
                <c:pt idx="685">
                  <c:v>94.397499999999994</c:v>
                </c:pt>
                <c:pt idx="686">
                  <c:v>94.59</c:v>
                </c:pt>
                <c:pt idx="687">
                  <c:v>94.397499999999994</c:v>
                </c:pt>
                <c:pt idx="688">
                  <c:v>94.59</c:v>
                </c:pt>
                <c:pt idx="689">
                  <c:v>94.397499999999994</c:v>
                </c:pt>
                <c:pt idx="690">
                  <c:v>94.59</c:v>
                </c:pt>
                <c:pt idx="691">
                  <c:v>94.397499999999994</c:v>
                </c:pt>
                <c:pt idx="692">
                  <c:v>94.59</c:v>
                </c:pt>
                <c:pt idx="693">
                  <c:v>94.397499999999994</c:v>
                </c:pt>
                <c:pt idx="694">
                  <c:v>94.59</c:v>
                </c:pt>
                <c:pt idx="695">
                  <c:v>94.397499999999994</c:v>
                </c:pt>
                <c:pt idx="696">
                  <c:v>94.59</c:v>
                </c:pt>
                <c:pt idx="697">
                  <c:v>94.397499999999994</c:v>
                </c:pt>
                <c:pt idx="698">
                  <c:v>94.59</c:v>
                </c:pt>
                <c:pt idx="699">
                  <c:v>94.397499999999994</c:v>
                </c:pt>
              </c:numCache>
            </c:numRef>
          </c:yVal>
          <c:smooth val="0"/>
          <c:extLst>
            <c:ext xmlns:c16="http://schemas.microsoft.com/office/drawing/2014/chart" uri="{C3380CC4-5D6E-409C-BE32-E72D297353CC}">
              <c16:uniqueId val="{00000003-1EFD-45FC-9A8B-69557AEBD81E}"/>
            </c:ext>
          </c:extLst>
        </c:ser>
        <c:ser>
          <c:idx val="3"/>
          <c:order val="3"/>
          <c:tx>
            <c:v/>
          </c:tx>
          <c:spPr>
            <a:ln w="6350">
              <a:solidFill>
                <a:srgbClr val="000000"/>
              </a:solidFill>
              <a:prstDash val="solid"/>
            </a:ln>
            <a:effectLst/>
          </c:spPr>
          <c:marker>
            <c:symbol val="none"/>
          </c:marker>
          <c:xVal>
            <c:numLit>
              <c:formatCode>General</c:formatCode>
              <c:ptCount val="23"/>
              <c:pt idx="0">
                <c:v>0.9</c:v>
              </c:pt>
              <c:pt idx="1">
                <c:v>1.1000000000000001</c:v>
              </c:pt>
              <c:pt idx="2">
                <c:v>1</c:v>
              </c:pt>
              <c:pt idx="3">
                <c:v>1</c:v>
              </c:pt>
              <c:pt idx="4">
                <c:v>0.75</c:v>
              </c:pt>
              <c:pt idx="5">
                <c:v>1.25</c:v>
              </c:pt>
              <c:pt idx="6">
                <c:v>1.25</c:v>
              </c:pt>
              <c:pt idx="7">
                <c:v>1.25</c:v>
              </c:pt>
              <c:pt idx="8">
                <c:v>1.25</c:v>
              </c:pt>
              <c:pt idx="9">
                <c:v>1.25</c:v>
              </c:pt>
              <c:pt idx="10">
                <c:v>1</c:v>
              </c:pt>
              <c:pt idx="11">
                <c:v>1</c:v>
              </c:pt>
              <c:pt idx="12">
                <c:v>1.1000000000000001</c:v>
              </c:pt>
              <c:pt idx="13">
                <c:v>0.9</c:v>
              </c:pt>
              <c:pt idx="14">
                <c:v>1</c:v>
              </c:pt>
              <c:pt idx="15">
                <c:v>1</c:v>
              </c:pt>
              <c:pt idx="16">
                <c:v>0.75</c:v>
              </c:pt>
              <c:pt idx="17">
                <c:v>0.75</c:v>
              </c:pt>
              <c:pt idx="18">
                <c:v>0.75</c:v>
              </c:pt>
              <c:pt idx="19">
                <c:v>1.25</c:v>
              </c:pt>
              <c:pt idx="20">
                <c:v>0.75</c:v>
              </c:pt>
              <c:pt idx="21">
                <c:v>0.75</c:v>
              </c:pt>
              <c:pt idx="22">
                <c:v>0.75</c:v>
              </c:pt>
            </c:numLit>
          </c:xVal>
          <c:yVal>
            <c:numLit>
              <c:formatCode>General</c:formatCode>
              <c:ptCount val="23"/>
              <c:pt idx="0">
                <c:v>94.74</c:v>
              </c:pt>
              <c:pt idx="1">
                <c:v>94.74</c:v>
              </c:pt>
              <c:pt idx="2">
                <c:v>94.74</c:v>
              </c:pt>
              <c:pt idx="3">
                <c:v>94.59</c:v>
              </c:pt>
              <c:pt idx="4">
                <c:v>94.59</c:v>
              </c:pt>
              <c:pt idx="5">
                <c:v>94.59</c:v>
              </c:pt>
              <c:pt idx="6">
                <c:v>94.59</c:v>
              </c:pt>
              <c:pt idx="7">
                <c:v>94.44</c:v>
              </c:pt>
              <c:pt idx="8">
                <c:v>94.397500000000008</c:v>
              </c:pt>
              <c:pt idx="9">
                <c:v>94.397500000000008</c:v>
              </c:pt>
              <c:pt idx="10">
                <c:v>94.397500000000008</c:v>
              </c:pt>
              <c:pt idx="11">
                <c:v>94.25</c:v>
              </c:pt>
              <c:pt idx="12">
                <c:v>94.25</c:v>
              </c:pt>
              <c:pt idx="13">
                <c:v>94.25</c:v>
              </c:pt>
              <c:pt idx="14">
                <c:v>94.25</c:v>
              </c:pt>
              <c:pt idx="15">
                <c:v>94.397500000000008</c:v>
              </c:pt>
              <c:pt idx="16">
                <c:v>94.397500000000008</c:v>
              </c:pt>
              <c:pt idx="17">
                <c:v>94.397500000000008</c:v>
              </c:pt>
              <c:pt idx="18">
                <c:v>94.44</c:v>
              </c:pt>
              <c:pt idx="19">
                <c:v>94.44</c:v>
              </c:pt>
              <c:pt idx="20">
                <c:v>94.44</c:v>
              </c:pt>
              <c:pt idx="21">
                <c:v>94.59</c:v>
              </c:pt>
              <c:pt idx="22">
                <c:v>94.59</c:v>
              </c:pt>
            </c:numLit>
          </c:yVal>
          <c:smooth val="0"/>
          <c:extLst>
            <c:ext xmlns:c16="http://schemas.microsoft.com/office/drawing/2014/chart" uri="{C3380CC4-5D6E-409C-BE32-E72D297353CC}">
              <c16:uniqueId val="{00000004-1EFD-45FC-9A8B-69557AEBD81E}"/>
            </c:ext>
          </c:extLst>
        </c:ser>
        <c:ser>
          <c:idx val="4"/>
          <c:order val="4"/>
          <c:tx>
            <c:v/>
          </c:tx>
          <c:spPr>
            <a:ln w="6350">
              <a:solidFill>
                <a:srgbClr val="A7DA74"/>
              </a:solidFill>
              <a:prstDash val="solid"/>
            </a:ln>
            <a:effectLst/>
          </c:spPr>
          <c:marker>
            <c:symbol val="none"/>
          </c:marker>
          <c:xVal>
            <c:numRef>
              <c:f>'Box Plots Top 3'!xdata2</c:f>
              <c:numCache>
                <c:formatCode>General</c:formatCode>
                <c:ptCount val="700"/>
                <c:pt idx="0">
                  <c:v>2.25</c:v>
                </c:pt>
                <c:pt idx="1">
                  <c:v>2.2492846924177394</c:v>
                </c:pt>
                <c:pt idx="2">
                  <c:v>2.2485693848354793</c:v>
                </c:pt>
                <c:pt idx="3">
                  <c:v>2.2478540772532187</c:v>
                </c:pt>
                <c:pt idx="4">
                  <c:v>2.2471387696709586</c:v>
                </c:pt>
                <c:pt idx="5">
                  <c:v>2.246423462088698</c:v>
                </c:pt>
                <c:pt idx="6">
                  <c:v>2.2457081545064375</c:v>
                </c:pt>
                <c:pt idx="7">
                  <c:v>2.2449928469241773</c:v>
                </c:pt>
                <c:pt idx="8">
                  <c:v>2.2442775393419168</c:v>
                </c:pt>
                <c:pt idx="9">
                  <c:v>2.2435622317596562</c:v>
                </c:pt>
                <c:pt idx="10">
                  <c:v>2.2428469241773961</c:v>
                </c:pt>
                <c:pt idx="11">
                  <c:v>2.2421316165951355</c:v>
                </c:pt>
                <c:pt idx="12">
                  <c:v>2.2414163090128754</c:v>
                </c:pt>
                <c:pt idx="13">
                  <c:v>2.2407010014306148</c:v>
                </c:pt>
                <c:pt idx="14">
                  <c:v>2.2399856938483542</c:v>
                </c:pt>
                <c:pt idx="15">
                  <c:v>2.2392703862660941</c:v>
                </c:pt>
                <c:pt idx="16">
                  <c:v>2.2385550786838335</c:v>
                </c:pt>
                <c:pt idx="17">
                  <c:v>2.2378397711015734</c:v>
                </c:pt>
                <c:pt idx="18">
                  <c:v>2.2371244635193128</c:v>
                </c:pt>
                <c:pt idx="19">
                  <c:v>2.2364091559370523</c:v>
                </c:pt>
                <c:pt idx="20">
                  <c:v>2.2356938483547921</c:v>
                </c:pt>
                <c:pt idx="21">
                  <c:v>2.2349785407725316</c:v>
                </c:pt>
                <c:pt idx="22">
                  <c:v>2.234263233190271</c:v>
                </c:pt>
                <c:pt idx="23">
                  <c:v>2.2335479256080109</c:v>
                </c:pt>
                <c:pt idx="24">
                  <c:v>2.2328326180257503</c:v>
                </c:pt>
                <c:pt idx="25">
                  <c:v>2.2321173104434902</c:v>
                </c:pt>
                <c:pt idx="26">
                  <c:v>2.2314020028612296</c:v>
                </c:pt>
                <c:pt idx="27">
                  <c:v>2.230686695278969</c:v>
                </c:pt>
                <c:pt idx="28">
                  <c:v>2.2299713876967089</c:v>
                </c:pt>
                <c:pt idx="29">
                  <c:v>2.2292560801144483</c:v>
                </c:pt>
                <c:pt idx="30">
                  <c:v>2.2285407725321882</c:v>
                </c:pt>
                <c:pt idx="31">
                  <c:v>2.2278254649499276</c:v>
                </c:pt>
                <c:pt idx="32">
                  <c:v>2.227110157367667</c:v>
                </c:pt>
                <c:pt idx="33">
                  <c:v>2.2263948497854069</c:v>
                </c:pt>
                <c:pt idx="34">
                  <c:v>2.2256795422031463</c:v>
                </c:pt>
                <c:pt idx="35">
                  <c:v>2.2249642346208862</c:v>
                </c:pt>
                <c:pt idx="36">
                  <c:v>2.2242489270386256</c:v>
                </c:pt>
                <c:pt idx="37">
                  <c:v>2.2235336194563651</c:v>
                </c:pt>
                <c:pt idx="38">
                  <c:v>2.2228183118741049</c:v>
                </c:pt>
                <c:pt idx="39">
                  <c:v>2.2221030042918444</c:v>
                </c:pt>
                <c:pt idx="40">
                  <c:v>2.2213876967095838</c:v>
                </c:pt>
                <c:pt idx="41">
                  <c:v>2.2206723891273237</c:v>
                </c:pt>
                <c:pt idx="42">
                  <c:v>2.2199570815450631</c:v>
                </c:pt>
                <c:pt idx="43">
                  <c:v>2.219241773962803</c:v>
                </c:pt>
                <c:pt idx="44">
                  <c:v>2.2185264663805424</c:v>
                </c:pt>
                <c:pt idx="45">
                  <c:v>2.2178111587982818</c:v>
                </c:pt>
                <c:pt idx="46">
                  <c:v>2.2170958512160217</c:v>
                </c:pt>
                <c:pt idx="47">
                  <c:v>2.2163805436337611</c:v>
                </c:pt>
                <c:pt idx="48">
                  <c:v>2.215665236051501</c:v>
                </c:pt>
                <c:pt idx="49">
                  <c:v>2.2149499284692404</c:v>
                </c:pt>
                <c:pt idx="50">
                  <c:v>2.2142346208869799</c:v>
                </c:pt>
                <c:pt idx="51">
                  <c:v>2.2135193133047197</c:v>
                </c:pt>
                <c:pt idx="52">
                  <c:v>2.2128040057224592</c:v>
                </c:pt>
                <c:pt idx="53">
                  <c:v>2.2120886981401986</c:v>
                </c:pt>
                <c:pt idx="54">
                  <c:v>2.2113733905579385</c:v>
                </c:pt>
                <c:pt idx="55">
                  <c:v>2.2106580829756779</c:v>
                </c:pt>
                <c:pt idx="56">
                  <c:v>2.2099427753934178</c:v>
                </c:pt>
                <c:pt idx="57">
                  <c:v>2.2092274678111572</c:v>
                </c:pt>
                <c:pt idx="58">
                  <c:v>2.2085121602288966</c:v>
                </c:pt>
                <c:pt idx="59">
                  <c:v>2.2077968526466365</c:v>
                </c:pt>
                <c:pt idx="60">
                  <c:v>2.2070815450643759</c:v>
                </c:pt>
                <c:pt idx="61">
                  <c:v>2.2063662374821158</c:v>
                </c:pt>
                <c:pt idx="62">
                  <c:v>2.2056509298998552</c:v>
                </c:pt>
                <c:pt idx="63">
                  <c:v>2.2049356223175947</c:v>
                </c:pt>
                <c:pt idx="64">
                  <c:v>2.2042203147353345</c:v>
                </c:pt>
                <c:pt idx="65">
                  <c:v>2.203505007153074</c:v>
                </c:pt>
                <c:pt idx="66">
                  <c:v>2.2027896995708134</c:v>
                </c:pt>
                <c:pt idx="67">
                  <c:v>2.2020743919885533</c:v>
                </c:pt>
                <c:pt idx="68">
                  <c:v>2.2013590844062927</c:v>
                </c:pt>
                <c:pt idx="69">
                  <c:v>2.2006437768240326</c:v>
                </c:pt>
                <c:pt idx="70">
                  <c:v>2.199928469241772</c:v>
                </c:pt>
                <c:pt idx="71">
                  <c:v>2.1992131616595114</c:v>
                </c:pt>
                <c:pt idx="72">
                  <c:v>2.1984978540772513</c:v>
                </c:pt>
                <c:pt idx="73">
                  <c:v>2.1977825464949907</c:v>
                </c:pt>
                <c:pt idx="74">
                  <c:v>2.1970672389127306</c:v>
                </c:pt>
                <c:pt idx="75">
                  <c:v>2.19635193133047</c:v>
                </c:pt>
                <c:pt idx="76">
                  <c:v>2.1956366237482094</c:v>
                </c:pt>
                <c:pt idx="77">
                  <c:v>2.1949213161659493</c:v>
                </c:pt>
                <c:pt idx="78">
                  <c:v>2.1942060085836887</c:v>
                </c:pt>
                <c:pt idx="79">
                  <c:v>2.1934907010014282</c:v>
                </c:pt>
                <c:pt idx="80">
                  <c:v>2.1927753934191681</c:v>
                </c:pt>
                <c:pt idx="81">
                  <c:v>2.1920600858369075</c:v>
                </c:pt>
                <c:pt idx="82">
                  <c:v>2.1913447782546474</c:v>
                </c:pt>
                <c:pt idx="83">
                  <c:v>2.1906294706723868</c:v>
                </c:pt>
                <c:pt idx="84">
                  <c:v>2.1899141630901262</c:v>
                </c:pt>
                <c:pt idx="85">
                  <c:v>2.1891988555078661</c:v>
                </c:pt>
                <c:pt idx="86">
                  <c:v>2.1884835479256055</c:v>
                </c:pt>
                <c:pt idx="87">
                  <c:v>2.1877682403433454</c:v>
                </c:pt>
                <c:pt idx="88">
                  <c:v>2.1870529327610848</c:v>
                </c:pt>
                <c:pt idx="89">
                  <c:v>2.1863376251788242</c:v>
                </c:pt>
                <c:pt idx="90">
                  <c:v>2.1856223175965641</c:v>
                </c:pt>
                <c:pt idx="91">
                  <c:v>2.1849070100143035</c:v>
                </c:pt>
                <c:pt idx="92">
                  <c:v>2.1841917024320434</c:v>
                </c:pt>
                <c:pt idx="93">
                  <c:v>2.1834763948497828</c:v>
                </c:pt>
                <c:pt idx="94">
                  <c:v>2.1827610872675223</c:v>
                </c:pt>
                <c:pt idx="95">
                  <c:v>2.1820457796852621</c:v>
                </c:pt>
                <c:pt idx="96">
                  <c:v>2.1813304721030016</c:v>
                </c:pt>
                <c:pt idx="97">
                  <c:v>2.180615164520741</c:v>
                </c:pt>
                <c:pt idx="98">
                  <c:v>2.1798998569384809</c:v>
                </c:pt>
                <c:pt idx="99">
                  <c:v>2.1791845493562203</c:v>
                </c:pt>
                <c:pt idx="100">
                  <c:v>2.1784692417739602</c:v>
                </c:pt>
                <c:pt idx="101">
                  <c:v>2.1777539341916996</c:v>
                </c:pt>
                <c:pt idx="102">
                  <c:v>2.177038626609439</c:v>
                </c:pt>
                <c:pt idx="103">
                  <c:v>2.1763233190271789</c:v>
                </c:pt>
                <c:pt idx="104">
                  <c:v>2.1756080114449183</c:v>
                </c:pt>
                <c:pt idx="105">
                  <c:v>2.1748927038626582</c:v>
                </c:pt>
                <c:pt idx="106">
                  <c:v>2.1741773962803976</c:v>
                </c:pt>
                <c:pt idx="107">
                  <c:v>2.1734620886981371</c:v>
                </c:pt>
                <c:pt idx="108">
                  <c:v>2.1727467811158769</c:v>
                </c:pt>
                <c:pt idx="109">
                  <c:v>2.1720314735336164</c:v>
                </c:pt>
                <c:pt idx="110">
                  <c:v>2.1713161659513558</c:v>
                </c:pt>
                <c:pt idx="111">
                  <c:v>2.1706008583690957</c:v>
                </c:pt>
                <c:pt idx="112">
                  <c:v>2.1698855507868351</c:v>
                </c:pt>
                <c:pt idx="113">
                  <c:v>2.169170243204575</c:v>
                </c:pt>
                <c:pt idx="114">
                  <c:v>2.1684549356223144</c:v>
                </c:pt>
                <c:pt idx="115">
                  <c:v>2.1677396280400538</c:v>
                </c:pt>
                <c:pt idx="116">
                  <c:v>2.1670243204577937</c:v>
                </c:pt>
                <c:pt idx="117">
                  <c:v>2.1663090128755331</c:v>
                </c:pt>
                <c:pt idx="118">
                  <c:v>2.165593705293273</c:v>
                </c:pt>
                <c:pt idx="119">
                  <c:v>2.1648783977110124</c:v>
                </c:pt>
                <c:pt idx="120">
                  <c:v>2.1641630901287519</c:v>
                </c:pt>
                <c:pt idx="121">
                  <c:v>2.1634477825464917</c:v>
                </c:pt>
                <c:pt idx="122">
                  <c:v>2.1627324749642312</c:v>
                </c:pt>
                <c:pt idx="123">
                  <c:v>2.1620171673819706</c:v>
                </c:pt>
                <c:pt idx="124">
                  <c:v>2.1613018597997105</c:v>
                </c:pt>
                <c:pt idx="125">
                  <c:v>2.1605865522174499</c:v>
                </c:pt>
                <c:pt idx="126">
                  <c:v>2.1598712446351898</c:v>
                </c:pt>
                <c:pt idx="127">
                  <c:v>2.1591559370529292</c:v>
                </c:pt>
                <c:pt idx="128">
                  <c:v>2.1584406294706686</c:v>
                </c:pt>
                <c:pt idx="129">
                  <c:v>2.1577253218884085</c:v>
                </c:pt>
                <c:pt idx="130">
                  <c:v>2.1570100143061479</c:v>
                </c:pt>
                <c:pt idx="131">
                  <c:v>2.1562947067238878</c:v>
                </c:pt>
                <c:pt idx="132">
                  <c:v>2.1555793991416272</c:v>
                </c:pt>
                <c:pt idx="133">
                  <c:v>2.1548640915593666</c:v>
                </c:pt>
                <c:pt idx="134">
                  <c:v>2.1541487839771065</c:v>
                </c:pt>
                <c:pt idx="135">
                  <c:v>2.1534334763948459</c:v>
                </c:pt>
                <c:pt idx="136">
                  <c:v>2.1527181688125854</c:v>
                </c:pt>
                <c:pt idx="137">
                  <c:v>2.1520028612303252</c:v>
                </c:pt>
                <c:pt idx="138">
                  <c:v>2.1512875536480647</c:v>
                </c:pt>
                <c:pt idx="139">
                  <c:v>2.1505722460658045</c:v>
                </c:pt>
                <c:pt idx="140">
                  <c:v>2.149856938483544</c:v>
                </c:pt>
                <c:pt idx="141">
                  <c:v>2.1491416309012834</c:v>
                </c:pt>
                <c:pt idx="142">
                  <c:v>2.1484263233190233</c:v>
                </c:pt>
                <c:pt idx="143">
                  <c:v>2.1477110157367627</c:v>
                </c:pt>
                <c:pt idx="144">
                  <c:v>2.1469957081545026</c:v>
                </c:pt>
                <c:pt idx="145">
                  <c:v>2.146280400572242</c:v>
                </c:pt>
                <c:pt idx="146">
                  <c:v>2.1455650929899814</c:v>
                </c:pt>
                <c:pt idx="147">
                  <c:v>2.1448497854077213</c:v>
                </c:pt>
                <c:pt idx="148">
                  <c:v>2.1441344778254607</c:v>
                </c:pt>
                <c:pt idx="149">
                  <c:v>2.1434191702432006</c:v>
                </c:pt>
                <c:pt idx="150">
                  <c:v>2.14270386266094</c:v>
                </c:pt>
                <c:pt idx="151">
                  <c:v>2.1419885550786795</c:v>
                </c:pt>
                <c:pt idx="152">
                  <c:v>2.1412732474964193</c:v>
                </c:pt>
                <c:pt idx="153">
                  <c:v>2.1405579399141588</c:v>
                </c:pt>
                <c:pt idx="154">
                  <c:v>2.1398426323318982</c:v>
                </c:pt>
                <c:pt idx="155">
                  <c:v>2.1391273247496381</c:v>
                </c:pt>
                <c:pt idx="156">
                  <c:v>2.1384120171673775</c:v>
                </c:pt>
                <c:pt idx="157">
                  <c:v>2.1376967095851174</c:v>
                </c:pt>
                <c:pt idx="158">
                  <c:v>2.1369814020028568</c:v>
                </c:pt>
                <c:pt idx="159">
                  <c:v>2.1362660944205962</c:v>
                </c:pt>
                <c:pt idx="160">
                  <c:v>2.1355507868383361</c:v>
                </c:pt>
                <c:pt idx="161">
                  <c:v>2.1348354792560755</c:v>
                </c:pt>
                <c:pt idx="162">
                  <c:v>2.1341201716738154</c:v>
                </c:pt>
                <c:pt idx="163">
                  <c:v>2.1334048640915548</c:v>
                </c:pt>
                <c:pt idx="164">
                  <c:v>2.1326895565092943</c:v>
                </c:pt>
                <c:pt idx="165">
                  <c:v>2.1319742489270341</c:v>
                </c:pt>
                <c:pt idx="166">
                  <c:v>2.1312589413447736</c:v>
                </c:pt>
                <c:pt idx="167">
                  <c:v>2.130543633762513</c:v>
                </c:pt>
                <c:pt idx="168">
                  <c:v>2.1298283261802529</c:v>
                </c:pt>
                <c:pt idx="169">
                  <c:v>2.1291130185979923</c:v>
                </c:pt>
                <c:pt idx="170">
                  <c:v>2.1283977110157322</c:v>
                </c:pt>
                <c:pt idx="171">
                  <c:v>2.1276824034334716</c:v>
                </c:pt>
                <c:pt idx="172">
                  <c:v>2.126967095851211</c:v>
                </c:pt>
                <c:pt idx="173">
                  <c:v>2.1262517882689509</c:v>
                </c:pt>
                <c:pt idx="174">
                  <c:v>2.1255364806866903</c:v>
                </c:pt>
                <c:pt idx="175">
                  <c:v>2.1248211731044302</c:v>
                </c:pt>
                <c:pt idx="176">
                  <c:v>2.1241058655221696</c:v>
                </c:pt>
                <c:pt idx="177">
                  <c:v>2.1233905579399091</c:v>
                </c:pt>
                <c:pt idx="178">
                  <c:v>2.1226752503576489</c:v>
                </c:pt>
                <c:pt idx="179">
                  <c:v>2.1219599427753884</c:v>
                </c:pt>
                <c:pt idx="180">
                  <c:v>2.1212446351931282</c:v>
                </c:pt>
                <c:pt idx="181">
                  <c:v>2.1205293276108677</c:v>
                </c:pt>
                <c:pt idx="182">
                  <c:v>2.1198140200286071</c:v>
                </c:pt>
                <c:pt idx="183">
                  <c:v>2.119098712446347</c:v>
                </c:pt>
                <c:pt idx="184">
                  <c:v>2.1183834048640864</c:v>
                </c:pt>
                <c:pt idx="185">
                  <c:v>2.1176680972818258</c:v>
                </c:pt>
                <c:pt idx="186">
                  <c:v>2.1169527896995657</c:v>
                </c:pt>
                <c:pt idx="187">
                  <c:v>2.1162374821173051</c:v>
                </c:pt>
                <c:pt idx="188">
                  <c:v>2.115522174535045</c:v>
                </c:pt>
                <c:pt idx="189">
                  <c:v>2.1148068669527844</c:v>
                </c:pt>
                <c:pt idx="190">
                  <c:v>2.1140915593705238</c:v>
                </c:pt>
                <c:pt idx="191">
                  <c:v>2.1133762517882637</c:v>
                </c:pt>
                <c:pt idx="192">
                  <c:v>2.1126609442060031</c:v>
                </c:pt>
                <c:pt idx="193">
                  <c:v>2.1119456366237426</c:v>
                </c:pt>
                <c:pt idx="194">
                  <c:v>2.1112303290414824</c:v>
                </c:pt>
                <c:pt idx="195">
                  <c:v>2.1105150214592219</c:v>
                </c:pt>
                <c:pt idx="196">
                  <c:v>2.1097997138769617</c:v>
                </c:pt>
                <c:pt idx="197">
                  <c:v>2.1090844062947012</c:v>
                </c:pt>
                <c:pt idx="198">
                  <c:v>2.1083690987124406</c:v>
                </c:pt>
                <c:pt idx="199">
                  <c:v>2.1076537911301805</c:v>
                </c:pt>
                <c:pt idx="200">
                  <c:v>2.1069384835479199</c:v>
                </c:pt>
                <c:pt idx="201">
                  <c:v>2.1062231759656598</c:v>
                </c:pt>
                <c:pt idx="202">
                  <c:v>2.1055078683833992</c:v>
                </c:pt>
                <c:pt idx="203">
                  <c:v>2.1047925608011386</c:v>
                </c:pt>
                <c:pt idx="204">
                  <c:v>2.1040772532188785</c:v>
                </c:pt>
                <c:pt idx="205">
                  <c:v>2.1033619456366179</c:v>
                </c:pt>
                <c:pt idx="206">
                  <c:v>2.1026466380543578</c:v>
                </c:pt>
                <c:pt idx="207">
                  <c:v>2.1019313304720972</c:v>
                </c:pt>
                <c:pt idx="208">
                  <c:v>2.1012160228898367</c:v>
                </c:pt>
                <c:pt idx="209">
                  <c:v>2.1005007153075765</c:v>
                </c:pt>
                <c:pt idx="210">
                  <c:v>2.099785407725316</c:v>
                </c:pt>
                <c:pt idx="211">
                  <c:v>2.0990701001430554</c:v>
                </c:pt>
                <c:pt idx="212">
                  <c:v>2.0983547925607953</c:v>
                </c:pt>
                <c:pt idx="213">
                  <c:v>2.0976394849785347</c:v>
                </c:pt>
                <c:pt idx="214">
                  <c:v>2.0969241773962746</c:v>
                </c:pt>
                <c:pt idx="215">
                  <c:v>2.096208869814014</c:v>
                </c:pt>
                <c:pt idx="216">
                  <c:v>2.0954935622317534</c:v>
                </c:pt>
                <c:pt idx="217">
                  <c:v>2.0947782546494933</c:v>
                </c:pt>
                <c:pt idx="218">
                  <c:v>2.0940629470672327</c:v>
                </c:pt>
                <c:pt idx="219">
                  <c:v>2.0933476394849722</c:v>
                </c:pt>
                <c:pt idx="220">
                  <c:v>2.092632331902712</c:v>
                </c:pt>
                <c:pt idx="221">
                  <c:v>2.0919170243204515</c:v>
                </c:pt>
                <c:pt idx="222">
                  <c:v>2.0912017167381913</c:v>
                </c:pt>
                <c:pt idx="223">
                  <c:v>2.0904864091559308</c:v>
                </c:pt>
                <c:pt idx="224">
                  <c:v>2.0897711015736702</c:v>
                </c:pt>
                <c:pt idx="225">
                  <c:v>2.0890557939914101</c:v>
                </c:pt>
                <c:pt idx="226">
                  <c:v>2.0883404864091495</c:v>
                </c:pt>
                <c:pt idx="227">
                  <c:v>2.0876251788268894</c:v>
                </c:pt>
                <c:pt idx="228">
                  <c:v>2.0869098712446288</c:v>
                </c:pt>
                <c:pt idx="229">
                  <c:v>2.0861945636623682</c:v>
                </c:pt>
                <c:pt idx="230">
                  <c:v>2.0854792560801081</c:v>
                </c:pt>
                <c:pt idx="231">
                  <c:v>2.0847639484978475</c:v>
                </c:pt>
                <c:pt idx="232">
                  <c:v>2.0840486409155874</c:v>
                </c:pt>
                <c:pt idx="233">
                  <c:v>2.0833333333333268</c:v>
                </c:pt>
                <c:pt idx="234">
                  <c:v>2.0826180257510662</c:v>
                </c:pt>
                <c:pt idx="235">
                  <c:v>2.0819027181688061</c:v>
                </c:pt>
                <c:pt idx="236">
                  <c:v>2.0811874105865455</c:v>
                </c:pt>
                <c:pt idx="237">
                  <c:v>2.0804721030042854</c:v>
                </c:pt>
                <c:pt idx="238">
                  <c:v>2.0797567954220249</c:v>
                </c:pt>
                <c:pt idx="239">
                  <c:v>2.0790414878397643</c:v>
                </c:pt>
                <c:pt idx="240">
                  <c:v>2.0783261802575042</c:v>
                </c:pt>
                <c:pt idx="241">
                  <c:v>2.0776108726752436</c:v>
                </c:pt>
                <c:pt idx="242">
                  <c:v>2.076895565092983</c:v>
                </c:pt>
                <c:pt idx="243">
                  <c:v>2.0761802575107229</c:v>
                </c:pt>
                <c:pt idx="244">
                  <c:v>2.0754649499284623</c:v>
                </c:pt>
                <c:pt idx="245">
                  <c:v>2.0747496423462022</c:v>
                </c:pt>
                <c:pt idx="246">
                  <c:v>2.0740343347639416</c:v>
                </c:pt>
                <c:pt idx="247">
                  <c:v>2.073319027181681</c:v>
                </c:pt>
                <c:pt idx="248">
                  <c:v>2.0726037195994209</c:v>
                </c:pt>
                <c:pt idx="249">
                  <c:v>2.0718884120171603</c:v>
                </c:pt>
                <c:pt idx="250">
                  <c:v>2.0711731044348998</c:v>
                </c:pt>
                <c:pt idx="251">
                  <c:v>2.0704577968526396</c:v>
                </c:pt>
                <c:pt idx="252">
                  <c:v>2.0697424892703791</c:v>
                </c:pt>
                <c:pt idx="253">
                  <c:v>2.0690271816881189</c:v>
                </c:pt>
                <c:pt idx="254">
                  <c:v>2.0683118741058584</c:v>
                </c:pt>
                <c:pt idx="255">
                  <c:v>2.0675965665235978</c:v>
                </c:pt>
                <c:pt idx="256">
                  <c:v>2.0668812589413377</c:v>
                </c:pt>
                <c:pt idx="257">
                  <c:v>2.0661659513590771</c:v>
                </c:pt>
                <c:pt idx="258">
                  <c:v>2.065450643776817</c:v>
                </c:pt>
                <c:pt idx="259">
                  <c:v>2.0647353361945564</c:v>
                </c:pt>
                <c:pt idx="260">
                  <c:v>2.0640200286122958</c:v>
                </c:pt>
                <c:pt idx="261">
                  <c:v>2.0633047210300357</c:v>
                </c:pt>
                <c:pt idx="262">
                  <c:v>2.0625894134477751</c:v>
                </c:pt>
                <c:pt idx="263">
                  <c:v>2.061874105865515</c:v>
                </c:pt>
                <c:pt idx="264">
                  <c:v>2.0611587982832544</c:v>
                </c:pt>
                <c:pt idx="265">
                  <c:v>2.0604434907009939</c:v>
                </c:pt>
                <c:pt idx="266">
                  <c:v>2.0597281831187337</c:v>
                </c:pt>
                <c:pt idx="267">
                  <c:v>2.0590128755364732</c:v>
                </c:pt>
                <c:pt idx="268">
                  <c:v>2.0582975679542126</c:v>
                </c:pt>
                <c:pt idx="269">
                  <c:v>2.0575822603719525</c:v>
                </c:pt>
                <c:pt idx="270">
                  <c:v>2.0568669527896919</c:v>
                </c:pt>
                <c:pt idx="271">
                  <c:v>2.0561516452074318</c:v>
                </c:pt>
                <c:pt idx="272">
                  <c:v>2.0554363376251712</c:v>
                </c:pt>
                <c:pt idx="273">
                  <c:v>2.0547210300429106</c:v>
                </c:pt>
                <c:pt idx="274">
                  <c:v>2.0540057224606505</c:v>
                </c:pt>
                <c:pt idx="275">
                  <c:v>2.0532904148783899</c:v>
                </c:pt>
                <c:pt idx="276">
                  <c:v>2.0525751072961298</c:v>
                </c:pt>
                <c:pt idx="277">
                  <c:v>2.0518597997138692</c:v>
                </c:pt>
                <c:pt idx="278">
                  <c:v>2.0511444921316087</c:v>
                </c:pt>
                <c:pt idx="279">
                  <c:v>2.0504291845493485</c:v>
                </c:pt>
                <c:pt idx="280">
                  <c:v>2.049713876967088</c:v>
                </c:pt>
                <c:pt idx="281">
                  <c:v>2.0489985693848274</c:v>
                </c:pt>
                <c:pt idx="282">
                  <c:v>2.0482832618025673</c:v>
                </c:pt>
                <c:pt idx="283">
                  <c:v>2.0475679542203067</c:v>
                </c:pt>
                <c:pt idx="284">
                  <c:v>2.0468526466380466</c:v>
                </c:pt>
                <c:pt idx="285">
                  <c:v>2.046137339055786</c:v>
                </c:pt>
                <c:pt idx="286">
                  <c:v>2.0454220314735254</c:v>
                </c:pt>
                <c:pt idx="287">
                  <c:v>2.0447067238912653</c:v>
                </c:pt>
                <c:pt idx="288">
                  <c:v>2.0439914163090047</c:v>
                </c:pt>
                <c:pt idx="289">
                  <c:v>2.0432761087267446</c:v>
                </c:pt>
                <c:pt idx="290">
                  <c:v>2.042560801144484</c:v>
                </c:pt>
                <c:pt idx="291">
                  <c:v>2.0418454935622234</c:v>
                </c:pt>
                <c:pt idx="292">
                  <c:v>2.0411301859799633</c:v>
                </c:pt>
                <c:pt idx="293">
                  <c:v>2.0404148783977027</c:v>
                </c:pt>
                <c:pt idx="294">
                  <c:v>2.0396995708154426</c:v>
                </c:pt>
                <c:pt idx="295">
                  <c:v>2.038984263233182</c:v>
                </c:pt>
                <c:pt idx="296">
                  <c:v>2.0382689556509215</c:v>
                </c:pt>
                <c:pt idx="297">
                  <c:v>2.0375536480686613</c:v>
                </c:pt>
                <c:pt idx="298">
                  <c:v>2.0368383404864008</c:v>
                </c:pt>
                <c:pt idx="299">
                  <c:v>2.0361230329041402</c:v>
                </c:pt>
                <c:pt idx="300">
                  <c:v>2.0354077253218801</c:v>
                </c:pt>
                <c:pt idx="301">
                  <c:v>2.0346924177396195</c:v>
                </c:pt>
                <c:pt idx="302">
                  <c:v>2.0339771101573594</c:v>
                </c:pt>
                <c:pt idx="303">
                  <c:v>2.0332618025750988</c:v>
                </c:pt>
                <c:pt idx="304">
                  <c:v>2.0325464949928382</c:v>
                </c:pt>
                <c:pt idx="305">
                  <c:v>2.0318311874105781</c:v>
                </c:pt>
                <c:pt idx="306">
                  <c:v>2.0311158798283175</c:v>
                </c:pt>
                <c:pt idx="307">
                  <c:v>2.030400572246057</c:v>
                </c:pt>
                <c:pt idx="308">
                  <c:v>2.0296852646637968</c:v>
                </c:pt>
                <c:pt idx="309">
                  <c:v>2.0289699570815363</c:v>
                </c:pt>
                <c:pt idx="310">
                  <c:v>2.0282546494992761</c:v>
                </c:pt>
                <c:pt idx="311">
                  <c:v>2.0275393419170156</c:v>
                </c:pt>
                <c:pt idx="312">
                  <c:v>2.026824034334755</c:v>
                </c:pt>
                <c:pt idx="313">
                  <c:v>2.0261087267524949</c:v>
                </c:pt>
                <c:pt idx="314">
                  <c:v>2.0253934191702343</c:v>
                </c:pt>
                <c:pt idx="315">
                  <c:v>2.0246781115879742</c:v>
                </c:pt>
                <c:pt idx="316">
                  <c:v>2.0239628040057136</c:v>
                </c:pt>
                <c:pt idx="317">
                  <c:v>2.023247496423453</c:v>
                </c:pt>
                <c:pt idx="318">
                  <c:v>2.0225321888411929</c:v>
                </c:pt>
                <c:pt idx="319">
                  <c:v>2.0218168812589323</c:v>
                </c:pt>
                <c:pt idx="320">
                  <c:v>2.0211015736766722</c:v>
                </c:pt>
                <c:pt idx="321">
                  <c:v>2.0203862660944116</c:v>
                </c:pt>
                <c:pt idx="322">
                  <c:v>2.0196709585121511</c:v>
                </c:pt>
                <c:pt idx="323">
                  <c:v>2.0189556509298909</c:v>
                </c:pt>
                <c:pt idx="324">
                  <c:v>2.0182403433476304</c:v>
                </c:pt>
                <c:pt idx="325">
                  <c:v>2.0175250357653698</c:v>
                </c:pt>
                <c:pt idx="326">
                  <c:v>2.0168097281831097</c:v>
                </c:pt>
                <c:pt idx="327">
                  <c:v>2.0160944206008491</c:v>
                </c:pt>
                <c:pt idx="328">
                  <c:v>2.015379113018589</c:v>
                </c:pt>
                <c:pt idx="329">
                  <c:v>2.0146638054363284</c:v>
                </c:pt>
                <c:pt idx="330">
                  <c:v>2.0139484978540678</c:v>
                </c:pt>
                <c:pt idx="331">
                  <c:v>2.0132331902718077</c:v>
                </c:pt>
                <c:pt idx="332">
                  <c:v>2.0125178826895471</c:v>
                </c:pt>
                <c:pt idx="333">
                  <c:v>2.011802575107287</c:v>
                </c:pt>
                <c:pt idx="334">
                  <c:v>2.0110872675250264</c:v>
                </c:pt>
                <c:pt idx="335">
                  <c:v>2.0103719599427659</c:v>
                </c:pt>
                <c:pt idx="336">
                  <c:v>2.0096566523605057</c:v>
                </c:pt>
                <c:pt idx="337">
                  <c:v>2.0089413447782452</c:v>
                </c:pt>
                <c:pt idx="338">
                  <c:v>2.0082260371959846</c:v>
                </c:pt>
                <c:pt idx="339">
                  <c:v>2.0075107296137245</c:v>
                </c:pt>
                <c:pt idx="340">
                  <c:v>2.0067954220314639</c:v>
                </c:pt>
                <c:pt idx="341">
                  <c:v>2.0060801144492038</c:v>
                </c:pt>
                <c:pt idx="342">
                  <c:v>2.0053648068669432</c:v>
                </c:pt>
                <c:pt idx="343">
                  <c:v>2.0046494992846826</c:v>
                </c:pt>
                <c:pt idx="344">
                  <c:v>2.0039341917024225</c:v>
                </c:pt>
                <c:pt idx="345">
                  <c:v>2.0032188841201619</c:v>
                </c:pt>
                <c:pt idx="346">
                  <c:v>2.0025035765379018</c:v>
                </c:pt>
                <c:pt idx="347">
                  <c:v>2.0017882689556412</c:v>
                </c:pt>
                <c:pt idx="348">
                  <c:v>2.0010729613733806</c:v>
                </c:pt>
                <c:pt idx="349">
                  <c:v>2.0003576537911205</c:v>
                </c:pt>
                <c:pt idx="350">
                  <c:v>1.9996423462088599</c:v>
                </c:pt>
                <c:pt idx="351">
                  <c:v>1.9989270386265996</c:v>
                </c:pt>
                <c:pt idx="352">
                  <c:v>1.9982117310443392</c:v>
                </c:pt>
                <c:pt idx="353">
                  <c:v>1.9974964234620787</c:v>
                </c:pt>
                <c:pt idx="354">
                  <c:v>1.9967811158798183</c:v>
                </c:pt>
                <c:pt idx="355">
                  <c:v>1.996065808297558</c:v>
                </c:pt>
                <c:pt idx="356">
                  <c:v>1.9953505007152976</c:v>
                </c:pt>
                <c:pt idx="357">
                  <c:v>1.9946351931330373</c:v>
                </c:pt>
                <c:pt idx="358">
                  <c:v>1.9939198855507767</c:v>
                </c:pt>
                <c:pt idx="359">
                  <c:v>1.9932045779685164</c:v>
                </c:pt>
                <c:pt idx="360">
                  <c:v>1.992489270386256</c:v>
                </c:pt>
                <c:pt idx="361">
                  <c:v>1.9917739628039957</c:v>
                </c:pt>
                <c:pt idx="362">
                  <c:v>1.9910586552217353</c:v>
                </c:pt>
                <c:pt idx="363">
                  <c:v>1.9903433476394747</c:v>
                </c:pt>
                <c:pt idx="364">
                  <c:v>1.9896280400572144</c:v>
                </c:pt>
                <c:pt idx="365">
                  <c:v>1.988912732474954</c:v>
                </c:pt>
                <c:pt idx="366">
                  <c:v>1.9881974248926935</c:v>
                </c:pt>
                <c:pt idx="367">
                  <c:v>1.9874821173104331</c:v>
                </c:pt>
                <c:pt idx="368">
                  <c:v>1.9867668097281728</c:v>
                </c:pt>
                <c:pt idx="369">
                  <c:v>1.9860515021459124</c:v>
                </c:pt>
                <c:pt idx="370">
                  <c:v>1.9853361945636521</c:v>
                </c:pt>
                <c:pt idx="371">
                  <c:v>1.9846208869813915</c:v>
                </c:pt>
                <c:pt idx="372">
                  <c:v>1.9839055793991311</c:v>
                </c:pt>
                <c:pt idx="373">
                  <c:v>1.9831902718168708</c:v>
                </c:pt>
                <c:pt idx="374">
                  <c:v>1.9824749642346104</c:v>
                </c:pt>
                <c:pt idx="375">
                  <c:v>1.9817596566523501</c:v>
                </c:pt>
                <c:pt idx="376">
                  <c:v>1.9810443490700895</c:v>
                </c:pt>
                <c:pt idx="377">
                  <c:v>1.9803290414878292</c:v>
                </c:pt>
                <c:pt idx="378">
                  <c:v>1.9796137339055688</c:v>
                </c:pt>
                <c:pt idx="379">
                  <c:v>1.9788984263233083</c:v>
                </c:pt>
                <c:pt idx="380">
                  <c:v>1.9781831187410479</c:v>
                </c:pt>
                <c:pt idx="381">
                  <c:v>1.9774678111587876</c:v>
                </c:pt>
                <c:pt idx="382">
                  <c:v>1.9767525035765272</c:v>
                </c:pt>
                <c:pt idx="383">
                  <c:v>1.9760371959942669</c:v>
                </c:pt>
                <c:pt idx="384">
                  <c:v>1.9753218884120063</c:v>
                </c:pt>
                <c:pt idx="385">
                  <c:v>1.9746065808297459</c:v>
                </c:pt>
                <c:pt idx="386">
                  <c:v>1.9738912732474856</c:v>
                </c:pt>
                <c:pt idx="387">
                  <c:v>1.9731759656652252</c:v>
                </c:pt>
                <c:pt idx="388">
                  <c:v>1.9724606580829649</c:v>
                </c:pt>
                <c:pt idx="389">
                  <c:v>1.9717453505007043</c:v>
                </c:pt>
                <c:pt idx="390">
                  <c:v>1.971030042918444</c:v>
                </c:pt>
                <c:pt idx="391">
                  <c:v>1.9703147353361836</c:v>
                </c:pt>
                <c:pt idx="392">
                  <c:v>1.969599427753923</c:v>
                </c:pt>
                <c:pt idx="393">
                  <c:v>1.9688841201716629</c:v>
                </c:pt>
                <c:pt idx="394">
                  <c:v>1.9681688125894023</c:v>
                </c:pt>
                <c:pt idx="395">
                  <c:v>1.967453505007142</c:v>
                </c:pt>
                <c:pt idx="396">
                  <c:v>1.9667381974248817</c:v>
                </c:pt>
                <c:pt idx="397">
                  <c:v>1.9660228898426211</c:v>
                </c:pt>
                <c:pt idx="398">
                  <c:v>1.9653075822603607</c:v>
                </c:pt>
                <c:pt idx="399">
                  <c:v>1.9645922746781004</c:v>
                </c:pt>
                <c:pt idx="400">
                  <c:v>1.96387696709584</c:v>
                </c:pt>
                <c:pt idx="401">
                  <c:v>1.9631616595135797</c:v>
                </c:pt>
                <c:pt idx="402">
                  <c:v>1.9624463519313191</c:v>
                </c:pt>
                <c:pt idx="403">
                  <c:v>1.9617310443490588</c:v>
                </c:pt>
                <c:pt idx="404">
                  <c:v>1.9610157367667984</c:v>
                </c:pt>
                <c:pt idx="405">
                  <c:v>1.9603004291845381</c:v>
                </c:pt>
                <c:pt idx="406">
                  <c:v>1.9595851216022777</c:v>
                </c:pt>
                <c:pt idx="407">
                  <c:v>1.9588698140200171</c:v>
                </c:pt>
                <c:pt idx="408">
                  <c:v>1.9581545064377568</c:v>
                </c:pt>
                <c:pt idx="409">
                  <c:v>1.9574391988554964</c:v>
                </c:pt>
                <c:pt idx="410">
                  <c:v>1.9567238912732359</c:v>
                </c:pt>
                <c:pt idx="411">
                  <c:v>1.9560085836909755</c:v>
                </c:pt>
                <c:pt idx="412">
                  <c:v>1.9552932761087152</c:v>
                </c:pt>
                <c:pt idx="413">
                  <c:v>1.9545779685264548</c:v>
                </c:pt>
                <c:pt idx="414">
                  <c:v>1.9538626609441945</c:v>
                </c:pt>
                <c:pt idx="415">
                  <c:v>1.9531473533619339</c:v>
                </c:pt>
                <c:pt idx="416">
                  <c:v>1.9524320457796736</c:v>
                </c:pt>
                <c:pt idx="417">
                  <c:v>1.9517167381974132</c:v>
                </c:pt>
                <c:pt idx="418">
                  <c:v>1.9510014306151529</c:v>
                </c:pt>
                <c:pt idx="419">
                  <c:v>1.9502861230328925</c:v>
                </c:pt>
                <c:pt idx="420">
                  <c:v>1.9495708154506319</c:v>
                </c:pt>
                <c:pt idx="421">
                  <c:v>1.9488555078683716</c:v>
                </c:pt>
                <c:pt idx="422">
                  <c:v>1.9481402002861112</c:v>
                </c:pt>
                <c:pt idx="423">
                  <c:v>1.9474248927038507</c:v>
                </c:pt>
                <c:pt idx="424">
                  <c:v>1.9467095851215903</c:v>
                </c:pt>
                <c:pt idx="425">
                  <c:v>1.94599427753933</c:v>
                </c:pt>
                <c:pt idx="426">
                  <c:v>1.9452789699570696</c:v>
                </c:pt>
                <c:pt idx="427">
                  <c:v>1.9445636623748093</c:v>
                </c:pt>
                <c:pt idx="428">
                  <c:v>1.9438483547925487</c:v>
                </c:pt>
                <c:pt idx="429">
                  <c:v>1.9431330472102883</c:v>
                </c:pt>
                <c:pt idx="430">
                  <c:v>1.942417739628028</c:v>
                </c:pt>
                <c:pt idx="431">
                  <c:v>1.9417024320457676</c:v>
                </c:pt>
                <c:pt idx="432">
                  <c:v>1.9409871244635073</c:v>
                </c:pt>
                <c:pt idx="433">
                  <c:v>1.9402718168812467</c:v>
                </c:pt>
                <c:pt idx="434">
                  <c:v>1.9395565092989864</c:v>
                </c:pt>
                <c:pt idx="435">
                  <c:v>1.938841201716726</c:v>
                </c:pt>
                <c:pt idx="436">
                  <c:v>1.9381258941344655</c:v>
                </c:pt>
                <c:pt idx="437">
                  <c:v>1.9374105865522051</c:v>
                </c:pt>
                <c:pt idx="438">
                  <c:v>1.9366952789699448</c:v>
                </c:pt>
                <c:pt idx="439">
                  <c:v>1.9359799713876844</c:v>
                </c:pt>
                <c:pt idx="440">
                  <c:v>1.9352646638054241</c:v>
                </c:pt>
                <c:pt idx="441">
                  <c:v>1.9345493562231635</c:v>
                </c:pt>
                <c:pt idx="442">
                  <c:v>1.9338340486409031</c:v>
                </c:pt>
                <c:pt idx="443">
                  <c:v>1.9331187410586428</c:v>
                </c:pt>
                <c:pt idx="444">
                  <c:v>1.9324034334763824</c:v>
                </c:pt>
                <c:pt idx="445">
                  <c:v>1.9316881258941221</c:v>
                </c:pt>
                <c:pt idx="446">
                  <c:v>1.9309728183118615</c:v>
                </c:pt>
                <c:pt idx="447">
                  <c:v>1.9302575107296012</c:v>
                </c:pt>
                <c:pt idx="448">
                  <c:v>1.9295422031473408</c:v>
                </c:pt>
                <c:pt idx="449">
                  <c:v>1.9288268955650802</c:v>
                </c:pt>
                <c:pt idx="450">
                  <c:v>1.9281115879828201</c:v>
                </c:pt>
                <c:pt idx="451">
                  <c:v>1.9273962804005595</c:v>
                </c:pt>
                <c:pt idx="452">
                  <c:v>1.9266809728182992</c:v>
                </c:pt>
                <c:pt idx="453">
                  <c:v>1.9259656652360388</c:v>
                </c:pt>
                <c:pt idx="454">
                  <c:v>1.9252503576537783</c:v>
                </c:pt>
                <c:pt idx="455">
                  <c:v>1.9245350500715179</c:v>
                </c:pt>
                <c:pt idx="456">
                  <c:v>1.9238197424892576</c:v>
                </c:pt>
                <c:pt idx="457">
                  <c:v>1.9231044349069972</c:v>
                </c:pt>
                <c:pt idx="458">
                  <c:v>1.9223891273247369</c:v>
                </c:pt>
                <c:pt idx="459">
                  <c:v>1.9216738197424763</c:v>
                </c:pt>
                <c:pt idx="460">
                  <c:v>1.920958512160216</c:v>
                </c:pt>
                <c:pt idx="461">
                  <c:v>1.9202432045779556</c:v>
                </c:pt>
                <c:pt idx="462">
                  <c:v>1.9195278969956953</c:v>
                </c:pt>
                <c:pt idx="463">
                  <c:v>1.9188125894134349</c:v>
                </c:pt>
                <c:pt idx="464">
                  <c:v>1.9180972818311743</c:v>
                </c:pt>
                <c:pt idx="465">
                  <c:v>1.917381974248914</c:v>
                </c:pt>
                <c:pt idx="466">
                  <c:v>1.9166666666666536</c:v>
                </c:pt>
                <c:pt idx="467">
                  <c:v>1.9159513590843931</c:v>
                </c:pt>
                <c:pt idx="468">
                  <c:v>1.9152360515021327</c:v>
                </c:pt>
                <c:pt idx="469">
                  <c:v>1.9145207439198724</c:v>
                </c:pt>
                <c:pt idx="470">
                  <c:v>1.913805436337612</c:v>
                </c:pt>
                <c:pt idx="471">
                  <c:v>1.9130901287553517</c:v>
                </c:pt>
                <c:pt idx="472">
                  <c:v>1.9123748211730911</c:v>
                </c:pt>
                <c:pt idx="473">
                  <c:v>1.9116595135908308</c:v>
                </c:pt>
                <c:pt idx="474">
                  <c:v>1.9109442060085704</c:v>
                </c:pt>
                <c:pt idx="475">
                  <c:v>1.9102288984263101</c:v>
                </c:pt>
                <c:pt idx="476">
                  <c:v>1.9095135908440497</c:v>
                </c:pt>
                <c:pt idx="477">
                  <c:v>1.9087982832617891</c:v>
                </c:pt>
                <c:pt idx="478">
                  <c:v>1.9080829756795288</c:v>
                </c:pt>
                <c:pt idx="479">
                  <c:v>1.9073676680972684</c:v>
                </c:pt>
                <c:pt idx="480">
                  <c:v>1.9066523605150079</c:v>
                </c:pt>
                <c:pt idx="481">
                  <c:v>1.9059370529327475</c:v>
                </c:pt>
                <c:pt idx="482">
                  <c:v>1.9052217453504872</c:v>
                </c:pt>
                <c:pt idx="483">
                  <c:v>1.9045064377682268</c:v>
                </c:pt>
                <c:pt idx="484">
                  <c:v>1.9037911301859665</c:v>
                </c:pt>
                <c:pt idx="485">
                  <c:v>1.9030758226037059</c:v>
                </c:pt>
                <c:pt idx="486">
                  <c:v>1.9023605150214455</c:v>
                </c:pt>
                <c:pt idx="487">
                  <c:v>1.9016452074391852</c:v>
                </c:pt>
                <c:pt idx="488">
                  <c:v>1.9009298998569248</c:v>
                </c:pt>
                <c:pt idx="489">
                  <c:v>1.9002145922746645</c:v>
                </c:pt>
                <c:pt idx="490">
                  <c:v>1.8994992846924039</c:v>
                </c:pt>
                <c:pt idx="491">
                  <c:v>1.8987839771101436</c:v>
                </c:pt>
                <c:pt idx="492">
                  <c:v>1.8980686695278832</c:v>
                </c:pt>
                <c:pt idx="493">
                  <c:v>1.8973533619456227</c:v>
                </c:pt>
                <c:pt idx="494">
                  <c:v>1.8966380543633623</c:v>
                </c:pt>
                <c:pt idx="495">
                  <c:v>1.895922746781102</c:v>
                </c:pt>
                <c:pt idx="496">
                  <c:v>1.8952074391988416</c:v>
                </c:pt>
                <c:pt idx="497">
                  <c:v>1.8944921316165813</c:v>
                </c:pt>
                <c:pt idx="498">
                  <c:v>1.8937768240343207</c:v>
                </c:pt>
                <c:pt idx="499">
                  <c:v>1.8930615164520603</c:v>
                </c:pt>
                <c:pt idx="500">
                  <c:v>1.8923462088698</c:v>
                </c:pt>
                <c:pt idx="501">
                  <c:v>1.8916309012875396</c:v>
                </c:pt>
                <c:pt idx="502">
                  <c:v>1.8909155937052793</c:v>
                </c:pt>
                <c:pt idx="503">
                  <c:v>1.8902002861230187</c:v>
                </c:pt>
                <c:pt idx="504">
                  <c:v>1.8894849785407584</c:v>
                </c:pt>
                <c:pt idx="505">
                  <c:v>1.888769670958498</c:v>
                </c:pt>
                <c:pt idx="506">
                  <c:v>1.8880543633762374</c:v>
                </c:pt>
                <c:pt idx="507">
                  <c:v>1.8873390557939773</c:v>
                </c:pt>
                <c:pt idx="508">
                  <c:v>1.8866237482117167</c:v>
                </c:pt>
                <c:pt idx="509">
                  <c:v>1.8859084406294564</c:v>
                </c:pt>
                <c:pt idx="510">
                  <c:v>1.885193133047196</c:v>
                </c:pt>
                <c:pt idx="511">
                  <c:v>1.8844778254649355</c:v>
                </c:pt>
                <c:pt idx="512">
                  <c:v>1.8837625178826751</c:v>
                </c:pt>
                <c:pt idx="513">
                  <c:v>1.8830472103004148</c:v>
                </c:pt>
                <c:pt idx="514">
                  <c:v>1.8823319027181544</c:v>
                </c:pt>
                <c:pt idx="515">
                  <c:v>1.8816165951358941</c:v>
                </c:pt>
                <c:pt idx="516">
                  <c:v>1.8809012875536335</c:v>
                </c:pt>
                <c:pt idx="517">
                  <c:v>1.8801859799713732</c:v>
                </c:pt>
                <c:pt idx="518">
                  <c:v>1.8794706723891128</c:v>
                </c:pt>
                <c:pt idx="519">
                  <c:v>1.8787553648068525</c:v>
                </c:pt>
                <c:pt idx="520">
                  <c:v>1.8780400572245921</c:v>
                </c:pt>
                <c:pt idx="521">
                  <c:v>1.8773247496423315</c:v>
                </c:pt>
                <c:pt idx="522">
                  <c:v>1.8766094420600712</c:v>
                </c:pt>
                <c:pt idx="523">
                  <c:v>1.8758941344778108</c:v>
                </c:pt>
                <c:pt idx="524">
                  <c:v>1.8751788268955503</c:v>
                </c:pt>
                <c:pt idx="525">
                  <c:v>1.8744635193132899</c:v>
                </c:pt>
                <c:pt idx="526">
                  <c:v>1.8737482117310296</c:v>
                </c:pt>
                <c:pt idx="527">
                  <c:v>1.8730329041487692</c:v>
                </c:pt>
                <c:pt idx="528">
                  <c:v>1.8723175965665089</c:v>
                </c:pt>
                <c:pt idx="529">
                  <c:v>1.8716022889842483</c:v>
                </c:pt>
                <c:pt idx="530">
                  <c:v>1.8708869814019879</c:v>
                </c:pt>
                <c:pt idx="531">
                  <c:v>1.8701716738197276</c:v>
                </c:pt>
                <c:pt idx="532">
                  <c:v>1.8694563662374672</c:v>
                </c:pt>
                <c:pt idx="533">
                  <c:v>1.8687410586552069</c:v>
                </c:pt>
                <c:pt idx="534">
                  <c:v>1.8680257510729463</c:v>
                </c:pt>
                <c:pt idx="535">
                  <c:v>1.867310443490686</c:v>
                </c:pt>
                <c:pt idx="536">
                  <c:v>1.8665951359084256</c:v>
                </c:pt>
                <c:pt idx="537">
                  <c:v>1.8658798283261651</c:v>
                </c:pt>
                <c:pt idx="538">
                  <c:v>1.8651645207439047</c:v>
                </c:pt>
                <c:pt idx="539">
                  <c:v>1.8644492131616444</c:v>
                </c:pt>
                <c:pt idx="540">
                  <c:v>1.863733905579384</c:v>
                </c:pt>
                <c:pt idx="541">
                  <c:v>1.8630185979971237</c:v>
                </c:pt>
                <c:pt idx="542">
                  <c:v>1.8623032904148631</c:v>
                </c:pt>
                <c:pt idx="543">
                  <c:v>1.8615879828326027</c:v>
                </c:pt>
                <c:pt idx="544">
                  <c:v>1.8608726752503424</c:v>
                </c:pt>
                <c:pt idx="545">
                  <c:v>1.860157367668082</c:v>
                </c:pt>
                <c:pt idx="546">
                  <c:v>1.8594420600858217</c:v>
                </c:pt>
                <c:pt idx="547">
                  <c:v>1.8587267525035611</c:v>
                </c:pt>
                <c:pt idx="548">
                  <c:v>1.8580114449213008</c:v>
                </c:pt>
                <c:pt idx="549">
                  <c:v>1.8572961373390404</c:v>
                </c:pt>
                <c:pt idx="550">
                  <c:v>1.8565808297567798</c:v>
                </c:pt>
                <c:pt idx="551">
                  <c:v>1.8558655221745195</c:v>
                </c:pt>
                <c:pt idx="552">
                  <c:v>1.8551502145922592</c:v>
                </c:pt>
                <c:pt idx="553">
                  <c:v>1.8544349070099988</c:v>
                </c:pt>
                <c:pt idx="554">
                  <c:v>1.8537195994277385</c:v>
                </c:pt>
                <c:pt idx="555">
                  <c:v>1.8530042918454779</c:v>
                </c:pt>
                <c:pt idx="556">
                  <c:v>1.8522889842632175</c:v>
                </c:pt>
                <c:pt idx="557">
                  <c:v>1.8515736766809572</c:v>
                </c:pt>
                <c:pt idx="558">
                  <c:v>1.8508583690986968</c:v>
                </c:pt>
                <c:pt idx="559">
                  <c:v>1.8501430615164365</c:v>
                </c:pt>
                <c:pt idx="560">
                  <c:v>1.8494277539341759</c:v>
                </c:pt>
                <c:pt idx="561">
                  <c:v>1.8487124463519156</c:v>
                </c:pt>
                <c:pt idx="562">
                  <c:v>1.8479971387696552</c:v>
                </c:pt>
                <c:pt idx="563">
                  <c:v>1.8472818311873946</c:v>
                </c:pt>
                <c:pt idx="564">
                  <c:v>1.8465665236051345</c:v>
                </c:pt>
                <c:pt idx="565">
                  <c:v>1.8458512160228739</c:v>
                </c:pt>
                <c:pt idx="566">
                  <c:v>1.8451359084406136</c:v>
                </c:pt>
                <c:pt idx="567">
                  <c:v>1.8444206008583532</c:v>
                </c:pt>
                <c:pt idx="568">
                  <c:v>1.8437052932760927</c:v>
                </c:pt>
                <c:pt idx="569">
                  <c:v>1.8429899856938323</c:v>
                </c:pt>
                <c:pt idx="570">
                  <c:v>1.842274678111572</c:v>
                </c:pt>
                <c:pt idx="571">
                  <c:v>1.8415593705293116</c:v>
                </c:pt>
                <c:pt idx="572">
                  <c:v>1.8408440629470513</c:v>
                </c:pt>
                <c:pt idx="573">
                  <c:v>1.8401287553647907</c:v>
                </c:pt>
                <c:pt idx="574">
                  <c:v>1.8394134477825304</c:v>
                </c:pt>
                <c:pt idx="575">
                  <c:v>1.83869814020027</c:v>
                </c:pt>
                <c:pt idx="576">
                  <c:v>1.8379828326180097</c:v>
                </c:pt>
                <c:pt idx="577">
                  <c:v>1.8372675250357493</c:v>
                </c:pt>
                <c:pt idx="578">
                  <c:v>1.8365522174534887</c:v>
                </c:pt>
                <c:pt idx="579">
                  <c:v>1.8358369098712284</c:v>
                </c:pt>
                <c:pt idx="580">
                  <c:v>1.835121602288968</c:v>
                </c:pt>
                <c:pt idx="581">
                  <c:v>1.8344062947067075</c:v>
                </c:pt>
                <c:pt idx="582">
                  <c:v>1.8336909871244471</c:v>
                </c:pt>
                <c:pt idx="583">
                  <c:v>1.8329756795421868</c:v>
                </c:pt>
                <c:pt idx="584">
                  <c:v>1.8322603719599264</c:v>
                </c:pt>
                <c:pt idx="585">
                  <c:v>1.8315450643776661</c:v>
                </c:pt>
                <c:pt idx="586">
                  <c:v>1.8308297567954055</c:v>
                </c:pt>
                <c:pt idx="587">
                  <c:v>1.8301144492131451</c:v>
                </c:pt>
                <c:pt idx="588">
                  <c:v>1.8293991416308848</c:v>
                </c:pt>
                <c:pt idx="589">
                  <c:v>1.8286838340486244</c:v>
                </c:pt>
                <c:pt idx="590">
                  <c:v>1.8279685264663641</c:v>
                </c:pt>
                <c:pt idx="591">
                  <c:v>1.8272532188841035</c:v>
                </c:pt>
                <c:pt idx="592">
                  <c:v>1.8265379113018432</c:v>
                </c:pt>
                <c:pt idx="593">
                  <c:v>1.8258226037195828</c:v>
                </c:pt>
                <c:pt idx="594">
                  <c:v>1.8251072961373223</c:v>
                </c:pt>
                <c:pt idx="595">
                  <c:v>1.8243919885550619</c:v>
                </c:pt>
                <c:pt idx="596">
                  <c:v>1.8236766809728016</c:v>
                </c:pt>
                <c:pt idx="597">
                  <c:v>1.8229613733905412</c:v>
                </c:pt>
                <c:pt idx="598">
                  <c:v>1.8222460658082809</c:v>
                </c:pt>
                <c:pt idx="599">
                  <c:v>1.8215307582260203</c:v>
                </c:pt>
                <c:pt idx="600">
                  <c:v>1.8208154506437599</c:v>
                </c:pt>
                <c:pt idx="601">
                  <c:v>1.8201001430614996</c:v>
                </c:pt>
                <c:pt idx="602">
                  <c:v>1.8193848354792392</c:v>
                </c:pt>
                <c:pt idx="603">
                  <c:v>1.8186695278969789</c:v>
                </c:pt>
                <c:pt idx="604">
                  <c:v>1.8179542203147183</c:v>
                </c:pt>
                <c:pt idx="605">
                  <c:v>1.817238912732458</c:v>
                </c:pt>
                <c:pt idx="606">
                  <c:v>1.8165236051501976</c:v>
                </c:pt>
                <c:pt idx="607">
                  <c:v>1.815808297567937</c:v>
                </c:pt>
                <c:pt idx="608">
                  <c:v>1.8150929899856767</c:v>
                </c:pt>
                <c:pt idx="609">
                  <c:v>1.8143776824034163</c:v>
                </c:pt>
                <c:pt idx="610">
                  <c:v>1.813662374821156</c:v>
                </c:pt>
                <c:pt idx="611">
                  <c:v>1.8129470672388956</c:v>
                </c:pt>
                <c:pt idx="612">
                  <c:v>1.8122317596566351</c:v>
                </c:pt>
                <c:pt idx="613">
                  <c:v>1.8115164520743747</c:v>
                </c:pt>
                <c:pt idx="614">
                  <c:v>1.8108011444921144</c:v>
                </c:pt>
                <c:pt idx="615">
                  <c:v>1.810085836909854</c:v>
                </c:pt>
                <c:pt idx="616">
                  <c:v>1.8093705293275937</c:v>
                </c:pt>
                <c:pt idx="617">
                  <c:v>1.8086552217453331</c:v>
                </c:pt>
                <c:pt idx="618">
                  <c:v>1.8079399141630728</c:v>
                </c:pt>
                <c:pt idx="619">
                  <c:v>1.8072246065808124</c:v>
                </c:pt>
                <c:pt idx="620">
                  <c:v>1.8065092989985518</c:v>
                </c:pt>
                <c:pt idx="621">
                  <c:v>1.8057939914162917</c:v>
                </c:pt>
                <c:pt idx="622">
                  <c:v>1.8050786838340311</c:v>
                </c:pt>
                <c:pt idx="623">
                  <c:v>1.8043633762517708</c:v>
                </c:pt>
                <c:pt idx="624">
                  <c:v>1.8036480686695104</c:v>
                </c:pt>
                <c:pt idx="625">
                  <c:v>1.8029327610872499</c:v>
                </c:pt>
                <c:pt idx="626">
                  <c:v>1.8022174535049895</c:v>
                </c:pt>
                <c:pt idx="627">
                  <c:v>1.8015021459227292</c:v>
                </c:pt>
                <c:pt idx="628">
                  <c:v>1.8007868383404688</c:v>
                </c:pt>
                <c:pt idx="629">
                  <c:v>1.8000715307582085</c:v>
                </c:pt>
                <c:pt idx="630">
                  <c:v>1.7993562231759479</c:v>
                </c:pt>
                <c:pt idx="631">
                  <c:v>1.7986409155936876</c:v>
                </c:pt>
                <c:pt idx="632">
                  <c:v>1.7979256080114272</c:v>
                </c:pt>
                <c:pt idx="633">
                  <c:v>1.7972103004291669</c:v>
                </c:pt>
                <c:pt idx="634">
                  <c:v>1.7964949928469065</c:v>
                </c:pt>
                <c:pt idx="635">
                  <c:v>1.7957796852646459</c:v>
                </c:pt>
                <c:pt idx="636">
                  <c:v>1.7950643776823856</c:v>
                </c:pt>
                <c:pt idx="637">
                  <c:v>1.7943490701001252</c:v>
                </c:pt>
                <c:pt idx="638">
                  <c:v>1.7936337625178647</c:v>
                </c:pt>
                <c:pt idx="639">
                  <c:v>1.7929184549356043</c:v>
                </c:pt>
                <c:pt idx="640">
                  <c:v>1.792203147353344</c:v>
                </c:pt>
                <c:pt idx="641">
                  <c:v>1.7914878397710836</c:v>
                </c:pt>
                <c:pt idx="642">
                  <c:v>1.7907725321888233</c:v>
                </c:pt>
                <c:pt idx="643">
                  <c:v>1.7900572246065627</c:v>
                </c:pt>
                <c:pt idx="644">
                  <c:v>1.7893419170243023</c:v>
                </c:pt>
                <c:pt idx="645">
                  <c:v>1.788626609442042</c:v>
                </c:pt>
                <c:pt idx="646">
                  <c:v>1.7879113018597816</c:v>
                </c:pt>
                <c:pt idx="647">
                  <c:v>1.7871959942775213</c:v>
                </c:pt>
                <c:pt idx="648">
                  <c:v>1.7864806866952607</c:v>
                </c:pt>
                <c:pt idx="649">
                  <c:v>1.7857653791130004</c:v>
                </c:pt>
                <c:pt idx="650">
                  <c:v>1.78505007153074</c:v>
                </c:pt>
                <c:pt idx="651">
                  <c:v>1.7843347639484795</c:v>
                </c:pt>
                <c:pt idx="652">
                  <c:v>1.7836194563662191</c:v>
                </c:pt>
                <c:pt idx="653">
                  <c:v>1.7829041487839588</c:v>
                </c:pt>
                <c:pt idx="654">
                  <c:v>1.7821888412016984</c:v>
                </c:pt>
                <c:pt idx="655">
                  <c:v>1.7814735336194381</c:v>
                </c:pt>
                <c:pt idx="656">
                  <c:v>1.7807582260371775</c:v>
                </c:pt>
                <c:pt idx="657">
                  <c:v>1.7800429184549171</c:v>
                </c:pt>
                <c:pt idx="658">
                  <c:v>1.7793276108726568</c:v>
                </c:pt>
                <c:pt idx="659">
                  <c:v>1.7786123032903964</c:v>
                </c:pt>
                <c:pt idx="660">
                  <c:v>1.7778969957081361</c:v>
                </c:pt>
                <c:pt idx="661">
                  <c:v>1.7771816881258755</c:v>
                </c:pt>
                <c:pt idx="662">
                  <c:v>1.7764663805436152</c:v>
                </c:pt>
                <c:pt idx="663">
                  <c:v>1.7757510729613548</c:v>
                </c:pt>
                <c:pt idx="664">
                  <c:v>1.7750357653790942</c:v>
                </c:pt>
                <c:pt idx="665">
                  <c:v>1.7743204577968339</c:v>
                </c:pt>
                <c:pt idx="666">
                  <c:v>1.7736051502145735</c:v>
                </c:pt>
                <c:pt idx="667">
                  <c:v>1.7728898426323132</c:v>
                </c:pt>
                <c:pt idx="668">
                  <c:v>1.7721745350500528</c:v>
                </c:pt>
                <c:pt idx="669">
                  <c:v>1.7714592274677923</c:v>
                </c:pt>
                <c:pt idx="670">
                  <c:v>1.7707439198855319</c:v>
                </c:pt>
                <c:pt idx="671">
                  <c:v>1.7700286123032716</c:v>
                </c:pt>
                <c:pt idx="672">
                  <c:v>1.7693133047210112</c:v>
                </c:pt>
                <c:pt idx="673">
                  <c:v>1.7685979971387509</c:v>
                </c:pt>
                <c:pt idx="674">
                  <c:v>1.7678826895564903</c:v>
                </c:pt>
                <c:pt idx="675">
                  <c:v>1.76716738197423</c:v>
                </c:pt>
                <c:pt idx="676">
                  <c:v>1.7664520743919696</c:v>
                </c:pt>
                <c:pt idx="677">
                  <c:v>1.7657367668097093</c:v>
                </c:pt>
                <c:pt idx="678">
                  <c:v>1.7650214592274489</c:v>
                </c:pt>
                <c:pt idx="679">
                  <c:v>1.7643061516451883</c:v>
                </c:pt>
                <c:pt idx="680">
                  <c:v>1.763590844062928</c:v>
                </c:pt>
                <c:pt idx="681">
                  <c:v>1.7628755364806676</c:v>
                </c:pt>
                <c:pt idx="682">
                  <c:v>1.7621602288984071</c:v>
                </c:pt>
                <c:pt idx="683">
                  <c:v>1.7614449213161467</c:v>
                </c:pt>
                <c:pt idx="684">
                  <c:v>1.7607296137338864</c:v>
                </c:pt>
                <c:pt idx="685">
                  <c:v>1.760014306151626</c:v>
                </c:pt>
                <c:pt idx="686">
                  <c:v>1.7592989985693657</c:v>
                </c:pt>
                <c:pt idx="687">
                  <c:v>1.7585836909871051</c:v>
                </c:pt>
                <c:pt idx="688">
                  <c:v>1.7578683834048447</c:v>
                </c:pt>
                <c:pt idx="689">
                  <c:v>1.7571530758225844</c:v>
                </c:pt>
                <c:pt idx="690">
                  <c:v>1.756437768240324</c:v>
                </c:pt>
                <c:pt idx="691">
                  <c:v>1.7557224606580637</c:v>
                </c:pt>
                <c:pt idx="692">
                  <c:v>1.7550071530758031</c:v>
                </c:pt>
                <c:pt idx="693">
                  <c:v>1.7542918454935428</c:v>
                </c:pt>
                <c:pt idx="694">
                  <c:v>1.7535765379112824</c:v>
                </c:pt>
                <c:pt idx="695">
                  <c:v>1.7528612303290219</c:v>
                </c:pt>
                <c:pt idx="696">
                  <c:v>1.7521459227467615</c:v>
                </c:pt>
                <c:pt idx="697">
                  <c:v>1.7514306151645012</c:v>
                </c:pt>
                <c:pt idx="698">
                  <c:v>1.7507153075822408</c:v>
                </c:pt>
                <c:pt idx="699">
                  <c:v>1.7499999999999805</c:v>
                </c:pt>
              </c:numCache>
            </c:numRef>
          </c:xVal>
          <c:yVal>
            <c:numRef>
              <c:f>'Box Plots Top 3'!ydata2</c:f>
              <c:numCache>
                <c:formatCode>General</c:formatCode>
                <c:ptCount val="700"/>
                <c:pt idx="0">
                  <c:v>95.02</c:v>
                </c:pt>
                <c:pt idx="1">
                  <c:v>94.79</c:v>
                </c:pt>
                <c:pt idx="2">
                  <c:v>95.02</c:v>
                </c:pt>
                <c:pt idx="3">
                  <c:v>94.79</c:v>
                </c:pt>
                <c:pt idx="4">
                  <c:v>95.02</c:v>
                </c:pt>
                <c:pt idx="5">
                  <c:v>94.79</c:v>
                </c:pt>
                <c:pt idx="6">
                  <c:v>95.02</c:v>
                </c:pt>
                <c:pt idx="7">
                  <c:v>94.79</c:v>
                </c:pt>
                <c:pt idx="8">
                  <c:v>95.02</c:v>
                </c:pt>
                <c:pt idx="9">
                  <c:v>94.79</c:v>
                </c:pt>
                <c:pt idx="10">
                  <c:v>95.02</c:v>
                </c:pt>
                <c:pt idx="11">
                  <c:v>94.79</c:v>
                </c:pt>
                <c:pt idx="12">
                  <c:v>95.02</c:v>
                </c:pt>
                <c:pt idx="13">
                  <c:v>94.79</c:v>
                </c:pt>
                <c:pt idx="14">
                  <c:v>95.02</c:v>
                </c:pt>
                <c:pt idx="15">
                  <c:v>94.79</c:v>
                </c:pt>
                <c:pt idx="16">
                  <c:v>95.02</c:v>
                </c:pt>
                <c:pt idx="17">
                  <c:v>94.79</c:v>
                </c:pt>
                <c:pt idx="18">
                  <c:v>95.02</c:v>
                </c:pt>
                <c:pt idx="19">
                  <c:v>94.79</c:v>
                </c:pt>
                <c:pt idx="20">
                  <c:v>95.02</c:v>
                </c:pt>
                <c:pt idx="21">
                  <c:v>94.79</c:v>
                </c:pt>
                <c:pt idx="22">
                  <c:v>95.02</c:v>
                </c:pt>
                <c:pt idx="23">
                  <c:v>94.79</c:v>
                </c:pt>
                <c:pt idx="24">
                  <c:v>95.02</c:v>
                </c:pt>
                <c:pt idx="25">
                  <c:v>94.79</c:v>
                </c:pt>
                <c:pt idx="26">
                  <c:v>95.02</c:v>
                </c:pt>
                <c:pt idx="27">
                  <c:v>94.79</c:v>
                </c:pt>
                <c:pt idx="28">
                  <c:v>95.02</c:v>
                </c:pt>
                <c:pt idx="29">
                  <c:v>94.79</c:v>
                </c:pt>
                <c:pt idx="30">
                  <c:v>95.02</c:v>
                </c:pt>
                <c:pt idx="31">
                  <c:v>94.79</c:v>
                </c:pt>
                <c:pt idx="32">
                  <c:v>95.02</c:v>
                </c:pt>
                <c:pt idx="33">
                  <c:v>94.79</c:v>
                </c:pt>
                <c:pt idx="34">
                  <c:v>95.02</c:v>
                </c:pt>
                <c:pt idx="35">
                  <c:v>94.79</c:v>
                </c:pt>
                <c:pt idx="36">
                  <c:v>95.02</c:v>
                </c:pt>
                <c:pt idx="37">
                  <c:v>94.79</c:v>
                </c:pt>
                <c:pt idx="38">
                  <c:v>95.02</c:v>
                </c:pt>
                <c:pt idx="39">
                  <c:v>94.79</c:v>
                </c:pt>
                <c:pt idx="40">
                  <c:v>95.02</c:v>
                </c:pt>
                <c:pt idx="41">
                  <c:v>94.79</c:v>
                </c:pt>
                <c:pt idx="42">
                  <c:v>95.02</c:v>
                </c:pt>
                <c:pt idx="43">
                  <c:v>94.79</c:v>
                </c:pt>
                <c:pt idx="44">
                  <c:v>95.02</c:v>
                </c:pt>
                <c:pt idx="45">
                  <c:v>94.79</c:v>
                </c:pt>
                <c:pt idx="46">
                  <c:v>95.02</c:v>
                </c:pt>
                <c:pt idx="47">
                  <c:v>94.79</c:v>
                </c:pt>
                <c:pt idx="48">
                  <c:v>95.02</c:v>
                </c:pt>
                <c:pt idx="49">
                  <c:v>94.79</c:v>
                </c:pt>
                <c:pt idx="50">
                  <c:v>95.02</c:v>
                </c:pt>
                <c:pt idx="51">
                  <c:v>94.79</c:v>
                </c:pt>
                <c:pt idx="52">
                  <c:v>95.02</c:v>
                </c:pt>
                <c:pt idx="53">
                  <c:v>94.79</c:v>
                </c:pt>
                <c:pt idx="54">
                  <c:v>95.02</c:v>
                </c:pt>
                <c:pt idx="55">
                  <c:v>94.79</c:v>
                </c:pt>
                <c:pt idx="56">
                  <c:v>95.02</c:v>
                </c:pt>
                <c:pt idx="57">
                  <c:v>94.79</c:v>
                </c:pt>
                <c:pt idx="58">
                  <c:v>95.02</c:v>
                </c:pt>
                <c:pt idx="59">
                  <c:v>94.79</c:v>
                </c:pt>
                <c:pt idx="60">
                  <c:v>95.02</c:v>
                </c:pt>
                <c:pt idx="61">
                  <c:v>94.79</c:v>
                </c:pt>
                <c:pt idx="62">
                  <c:v>95.02</c:v>
                </c:pt>
                <c:pt idx="63">
                  <c:v>94.79</c:v>
                </c:pt>
                <c:pt idx="64">
                  <c:v>95.02</c:v>
                </c:pt>
                <c:pt idx="65">
                  <c:v>94.79</c:v>
                </c:pt>
                <c:pt idx="66">
                  <c:v>95.02</c:v>
                </c:pt>
                <c:pt idx="67">
                  <c:v>94.79</c:v>
                </c:pt>
                <c:pt idx="68">
                  <c:v>95.02</c:v>
                </c:pt>
                <c:pt idx="69">
                  <c:v>94.79</c:v>
                </c:pt>
                <c:pt idx="70">
                  <c:v>95.02</c:v>
                </c:pt>
                <c:pt idx="71">
                  <c:v>94.79</c:v>
                </c:pt>
                <c:pt idx="72">
                  <c:v>95.02</c:v>
                </c:pt>
                <c:pt idx="73">
                  <c:v>94.79</c:v>
                </c:pt>
                <c:pt idx="74">
                  <c:v>95.02</c:v>
                </c:pt>
                <c:pt idx="75">
                  <c:v>94.79</c:v>
                </c:pt>
                <c:pt idx="76">
                  <c:v>95.02</c:v>
                </c:pt>
                <c:pt idx="77">
                  <c:v>94.79</c:v>
                </c:pt>
                <c:pt idx="78">
                  <c:v>95.02</c:v>
                </c:pt>
                <c:pt idx="79">
                  <c:v>94.79</c:v>
                </c:pt>
                <c:pt idx="80">
                  <c:v>95.02</c:v>
                </c:pt>
                <c:pt idx="81">
                  <c:v>94.79</c:v>
                </c:pt>
                <c:pt idx="82">
                  <c:v>95.02</c:v>
                </c:pt>
                <c:pt idx="83">
                  <c:v>94.79</c:v>
                </c:pt>
                <c:pt idx="84">
                  <c:v>95.02</c:v>
                </c:pt>
                <c:pt idx="85">
                  <c:v>94.79</c:v>
                </c:pt>
                <c:pt idx="86">
                  <c:v>95.02</c:v>
                </c:pt>
                <c:pt idx="87">
                  <c:v>94.79</c:v>
                </c:pt>
                <c:pt idx="88">
                  <c:v>95.02</c:v>
                </c:pt>
                <c:pt idx="89">
                  <c:v>94.79</c:v>
                </c:pt>
                <c:pt idx="90">
                  <c:v>95.02</c:v>
                </c:pt>
                <c:pt idx="91">
                  <c:v>94.79</c:v>
                </c:pt>
                <c:pt idx="92">
                  <c:v>95.02</c:v>
                </c:pt>
                <c:pt idx="93">
                  <c:v>94.79</c:v>
                </c:pt>
                <c:pt idx="94">
                  <c:v>95.02</c:v>
                </c:pt>
                <c:pt idx="95">
                  <c:v>94.79</c:v>
                </c:pt>
                <c:pt idx="96">
                  <c:v>95.02</c:v>
                </c:pt>
                <c:pt idx="97">
                  <c:v>94.79</c:v>
                </c:pt>
                <c:pt idx="98">
                  <c:v>95.02</c:v>
                </c:pt>
                <c:pt idx="99">
                  <c:v>94.79</c:v>
                </c:pt>
                <c:pt idx="100">
                  <c:v>95.02</c:v>
                </c:pt>
                <c:pt idx="101">
                  <c:v>94.79</c:v>
                </c:pt>
                <c:pt idx="102">
                  <c:v>95.02</c:v>
                </c:pt>
                <c:pt idx="103">
                  <c:v>94.79</c:v>
                </c:pt>
                <c:pt idx="104">
                  <c:v>95.02</c:v>
                </c:pt>
                <c:pt idx="105">
                  <c:v>94.79</c:v>
                </c:pt>
                <c:pt idx="106">
                  <c:v>95.02</c:v>
                </c:pt>
                <c:pt idx="107">
                  <c:v>94.79</c:v>
                </c:pt>
                <c:pt idx="108">
                  <c:v>95.02</c:v>
                </c:pt>
                <c:pt idx="109">
                  <c:v>94.79</c:v>
                </c:pt>
                <c:pt idx="110">
                  <c:v>95.02</c:v>
                </c:pt>
                <c:pt idx="111">
                  <c:v>94.79</c:v>
                </c:pt>
                <c:pt idx="112">
                  <c:v>95.02</c:v>
                </c:pt>
                <c:pt idx="113">
                  <c:v>94.79</c:v>
                </c:pt>
                <c:pt idx="114">
                  <c:v>95.02</c:v>
                </c:pt>
                <c:pt idx="115">
                  <c:v>94.79</c:v>
                </c:pt>
                <c:pt idx="116">
                  <c:v>95.02</c:v>
                </c:pt>
                <c:pt idx="117">
                  <c:v>94.79</c:v>
                </c:pt>
                <c:pt idx="118">
                  <c:v>95.02</c:v>
                </c:pt>
                <c:pt idx="119">
                  <c:v>94.79</c:v>
                </c:pt>
                <c:pt idx="120">
                  <c:v>95.02</c:v>
                </c:pt>
                <c:pt idx="121">
                  <c:v>94.79</c:v>
                </c:pt>
                <c:pt idx="122">
                  <c:v>95.02</c:v>
                </c:pt>
                <c:pt idx="123">
                  <c:v>94.79</c:v>
                </c:pt>
                <c:pt idx="124">
                  <c:v>95.02</c:v>
                </c:pt>
                <c:pt idx="125">
                  <c:v>94.79</c:v>
                </c:pt>
                <c:pt idx="126">
                  <c:v>95.02</c:v>
                </c:pt>
                <c:pt idx="127">
                  <c:v>94.79</c:v>
                </c:pt>
                <c:pt idx="128">
                  <c:v>95.02</c:v>
                </c:pt>
                <c:pt idx="129">
                  <c:v>94.79</c:v>
                </c:pt>
                <c:pt idx="130">
                  <c:v>95.02</c:v>
                </c:pt>
                <c:pt idx="131">
                  <c:v>94.79</c:v>
                </c:pt>
                <c:pt idx="132">
                  <c:v>95.02</c:v>
                </c:pt>
                <c:pt idx="133">
                  <c:v>94.79</c:v>
                </c:pt>
                <c:pt idx="134">
                  <c:v>95.02</c:v>
                </c:pt>
                <c:pt idx="135">
                  <c:v>94.79</c:v>
                </c:pt>
                <c:pt idx="136">
                  <c:v>95.02</c:v>
                </c:pt>
                <c:pt idx="137">
                  <c:v>94.79</c:v>
                </c:pt>
                <c:pt idx="138">
                  <c:v>95.02</c:v>
                </c:pt>
                <c:pt idx="139">
                  <c:v>94.79</c:v>
                </c:pt>
                <c:pt idx="140">
                  <c:v>95.02</c:v>
                </c:pt>
                <c:pt idx="141">
                  <c:v>94.79</c:v>
                </c:pt>
                <c:pt idx="142">
                  <c:v>95.02</c:v>
                </c:pt>
                <c:pt idx="143">
                  <c:v>94.79</c:v>
                </c:pt>
                <c:pt idx="144">
                  <c:v>95.02</c:v>
                </c:pt>
                <c:pt idx="145">
                  <c:v>94.79</c:v>
                </c:pt>
                <c:pt idx="146">
                  <c:v>95.02</c:v>
                </c:pt>
                <c:pt idx="147">
                  <c:v>94.79</c:v>
                </c:pt>
                <c:pt idx="148">
                  <c:v>95.02</c:v>
                </c:pt>
                <c:pt idx="149">
                  <c:v>94.79</c:v>
                </c:pt>
                <c:pt idx="150">
                  <c:v>95.02</c:v>
                </c:pt>
                <c:pt idx="151">
                  <c:v>94.79</c:v>
                </c:pt>
                <c:pt idx="152">
                  <c:v>95.02</c:v>
                </c:pt>
                <c:pt idx="153">
                  <c:v>94.79</c:v>
                </c:pt>
                <c:pt idx="154">
                  <c:v>95.02</c:v>
                </c:pt>
                <c:pt idx="155">
                  <c:v>94.79</c:v>
                </c:pt>
                <c:pt idx="156">
                  <c:v>95.02</c:v>
                </c:pt>
                <c:pt idx="157">
                  <c:v>94.79</c:v>
                </c:pt>
                <c:pt idx="158">
                  <c:v>95.02</c:v>
                </c:pt>
                <c:pt idx="159">
                  <c:v>94.79</c:v>
                </c:pt>
                <c:pt idx="160">
                  <c:v>95.02</c:v>
                </c:pt>
                <c:pt idx="161">
                  <c:v>94.79</c:v>
                </c:pt>
                <c:pt idx="162">
                  <c:v>95.02</c:v>
                </c:pt>
                <c:pt idx="163">
                  <c:v>94.79</c:v>
                </c:pt>
                <c:pt idx="164">
                  <c:v>95.02</c:v>
                </c:pt>
                <c:pt idx="165">
                  <c:v>94.79</c:v>
                </c:pt>
                <c:pt idx="166">
                  <c:v>95.02</c:v>
                </c:pt>
                <c:pt idx="167">
                  <c:v>94.79</c:v>
                </c:pt>
                <c:pt idx="168">
                  <c:v>95.02</c:v>
                </c:pt>
                <c:pt idx="169">
                  <c:v>94.79</c:v>
                </c:pt>
                <c:pt idx="170">
                  <c:v>95.02</c:v>
                </c:pt>
                <c:pt idx="171">
                  <c:v>94.79</c:v>
                </c:pt>
                <c:pt idx="172">
                  <c:v>95.02</c:v>
                </c:pt>
                <c:pt idx="173">
                  <c:v>94.79</c:v>
                </c:pt>
                <c:pt idx="174">
                  <c:v>95.02</c:v>
                </c:pt>
                <c:pt idx="175">
                  <c:v>94.79</c:v>
                </c:pt>
                <c:pt idx="176">
                  <c:v>95.02</c:v>
                </c:pt>
                <c:pt idx="177">
                  <c:v>94.79</c:v>
                </c:pt>
                <c:pt idx="178">
                  <c:v>95.02</c:v>
                </c:pt>
                <c:pt idx="179">
                  <c:v>94.79</c:v>
                </c:pt>
                <c:pt idx="180">
                  <c:v>95.02</c:v>
                </c:pt>
                <c:pt idx="181">
                  <c:v>94.79</c:v>
                </c:pt>
                <c:pt idx="182">
                  <c:v>95.02</c:v>
                </c:pt>
                <c:pt idx="183">
                  <c:v>94.79</c:v>
                </c:pt>
                <c:pt idx="184">
                  <c:v>95.02</c:v>
                </c:pt>
                <c:pt idx="185">
                  <c:v>94.79</c:v>
                </c:pt>
                <c:pt idx="186">
                  <c:v>95.02</c:v>
                </c:pt>
                <c:pt idx="187">
                  <c:v>94.79</c:v>
                </c:pt>
                <c:pt idx="188">
                  <c:v>95.02</c:v>
                </c:pt>
                <c:pt idx="189">
                  <c:v>94.79</c:v>
                </c:pt>
                <c:pt idx="190">
                  <c:v>95.02</c:v>
                </c:pt>
                <c:pt idx="191">
                  <c:v>94.79</c:v>
                </c:pt>
                <c:pt idx="192">
                  <c:v>95.02</c:v>
                </c:pt>
                <c:pt idx="193">
                  <c:v>94.79</c:v>
                </c:pt>
                <c:pt idx="194">
                  <c:v>95.02</c:v>
                </c:pt>
                <c:pt idx="195">
                  <c:v>94.79</c:v>
                </c:pt>
                <c:pt idx="196">
                  <c:v>95.02</c:v>
                </c:pt>
                <c:pt idx="197">
                  <c:v>94.79</c:v>
                </c:pt>
                <c:pt idx="198">
                  <c:v>95.02</c:v>
                </c:pt>
                <c:pt idx="199">
                  <c:v>94.79</c:v>
                </c:pt>
                <c:pt idx="200">
                  <c:v>95.02</c:v>
                </c:pt>
                <c:pt idx="201">
                  <c:v>94.79</c:v>
                </c:pt>
                <c:pt idx="202">
                  <c:v>95.02</c:v>
                </c:pt>
                <c:pt idx="203">
                  <c:v>94.79</c:v>
                </c:pt>
                <c:pt idx="204">
                  <c:v>95.02</c:v>
                </c:pt>
                <c:pt idx="205">
                  <c:v>94.79</c:v>
                </c:pt>
                <c:pt idx="206">
                  <c:v>95.02</c:v>
                </c:pt>
                <c:pt idx="207">
                  <c:v>94.79</c:v>
                </c:pt>
                <c:pt idx="208">
                  <c:v>95.02</c:v>
                </c:pt>
                <c:pt idx="209">
                  <c:v>94.79</c:v>
                </c:pt>
                <c:pt idx="210">
                  <c:v>95.02</c:v>
                </c:pt>
                <c:pt idx="211">
                  <c:v>94.79</c:v>
                </c:pt>
                <c:pt idx="212">
                  <c:v>95.02</c:v>
                </c:pt>
                <c:pt idx="213">
                  <c:v>94.79</c:v>
                </c:pt>
                <c:pt idx="214">
                  <c:v>95.02</c:v>
                </c:pt>
                <c:pt idx="215">
                  <c:v>94.79</c:v>
                </c:pt>
                <c:pt idx="216">
                  <c:v>95.02</c:v>
                </c:pt>
                <c:pt idx="217">
                  <c:v>94.79</c:v>
                </c:pt>
                <c:pt idx="218">
                  <c:v>95.02</c:v>
                </c:pt>
                <c:pt idx="219">
                  <c:v>94.79</c:v>
                </c:pt>
                <c:pt idx="220">
                  <c:v>95.02</c:v>
                </c:pt>
                <c:pt idx="221">
                  <c:v>94.79</c:v>
                </c:pt>
                <c:pt idx="222">
                  <c:v>95.02</c:v>
                </c:pt>
                <c:pt idx="223">
                  <c:v>94.79</c:v>
                </c:pt>
                <c:pt idx="224">
                  <c:v>95.02</c:v>
                </c:pt>
                <c:pt idx="225">
                  <c:v>94.79</c:v>
                </c:pt>
                <c:pt idx="226">
                  <c:v>95.02</c:v>
                </c:pt>
                <c:pt idx="227">
                  <c:v>94.79</c:v>
                </c:pt>
                <c:pt idx="228">
                  <c:v>95.02</c:v>
                </c:pt>
                <c:pt idx="229">
                  <c:v>94.79</c:v>
                </c:pt>
                <c:pt idx="230">
                  <c:v>95.02</c:v>
                </c:pt>
                <c:pt idx="231">
                  <c:v>94.79</c:v>
                </c:pt>
                <c:pt idx="232">
                  <c:v>95.02</c:v>
                </c:pt>
                <c:pt idx="233">
                  <c:v>94.79</c:v>
                </c:pt>
                <c:pt idx="234">
                  <c:v>95.02</c:v>
                </c:pt>
                <c:pt idx="235">
                  <c:v>94.79</c:v>
                </c:pt>
                <c:pt idx="236">
                  <c:v>95.02</c:v>
                </c:pt>
                <c:pt idx="237">
                  <c:v>94.79</c:v>
                </c:pt>
                <c:pt idx="238">
                  <c:v>95.02</c:v>
                </c:pt>
                <c:pt idx="239">
                  <c:v>94.79</c:v>
                </c:pt>
                <c:pt idx="240">
                  <c:v>95.02</c:v>
                </c:pt>
                <c:pt idx="241">
                  <c:v>94.79</c:v>
                </c:pt>
                <c:pt idx="242">
                  <c:v>95.02</c:v>
                </c:pt>
                <c:pt idx="243">
                  <c:v>94.79</c:v>
                </c:pt>
                <c:pt idx="244">
                  <c:v>95.02</c:v>
                </c:pt>
                <c:pt idx="245">
                  <c:v>94.79</c:v>
                </c:pt>
                <c:pt idx="246">
                  <c:v>95.02</c:v>
                </c:pt>
                <c:pt idx="247">
                  <c:v>94.79</c:v>
                </c:pt>
                <c:pt idx="248">
                  <c:v>95.02</c:v>
                </c:pt>
                <c:pt idx="249">
                  <c:v>94.79</c:v>
                </c:pt>
                <c:pt idx="250">
                  <c:v>95.02</c:v>
                </c:pt>
                <c:pt idx="251">
                  <c:v>94.79</c:v>
                </c:pt>
                <c:pt idx="252">
                  <c:v>95.02</c:v>
                </c:pt>
                <c:pt idx="253">
                  <c:v>94.79</c:v>
                </c:pt>
                <c:pt idx="254">
                  <c:v>95.02</c:v>
                </c:pt>
                <c:pt idx="255">
                  <c:v>94.79</c:v>
                </c:pt>
                <c:pt idx="256">
                  <c:v>95.02</c:v>
                </c:pt>
                <c:pt idx="257">
                  <c:v>94.79</c:v>
                </c:pt>
                <c:pt idx="258">
                  <c:v>95.02</c:v>
                </c:pt>
                <c:pt idx="259">
                  <c:v>94.79</c:v>
                </c:pt>
                <c:pt idx="260">
                  <c:v>95.02</c:v>
                </c:pt>
                <c:pt idx="261">
                  <c:v>94.79</c:v>
                </c:pt>
                <c:pt idx="262">
                  <c:v>95.02</c:v>
                </c:pt>
                <c:pt idx="263">
                  <c:v>94.79</c:v>
                </c:pt>
                <c:pt idx="264">
                  <c:v>95.02</c:v>
                </c:pt>
                <c:pt idx="265">
                  <c:v>94.79</c:v>
                </c:pt>
                <c:pt idx="266">
                  <c:v>95.02</c:v>
                </c:pt>
                <c:pt idx="267">
                  <c:v>94.79</c:v>
                </c:pt>
                <c:pt idx="268">
                  <c:v>95.02</c:v>
                </c:pt>
                <c:pt idx="269">
                  <c:v>94.79</c:v>
                </c:pt>
                <c:pt idx="270">
                  <c:v>95.02</c:v>
                </c:pt>
                <c:pt idx="271">
                  <c:v>94.79</c:v>
                </c:pt>
                <c:pt idx="272">
                  <c:v>95.02</c:v>
                </c:pt>
                <c:pt idx="273">
                  <c:v>94.79</c:v>
                </c:pt>
                <c:pt idx="274">
                  <c:v>95.02</c:v>
                </c:pt>
                <c:pt idx="275">
                  <c:v>94.79</c:v>
                </c:pt>
                <c:pt idx="276">
                  <c:v>95.02</c:v>
                </c:pt>
                <c:pt idx="277">
                  <c:v>94.79</c:v>
                </c:pt>
                <c:pt idx="278">
                  <c:v>95.02</c:v>
                </c:pt>
                <c:pt idx="279">
                  <c:v>94.79</c:v>
                </c:pt>
                <c:pt idx="280">
                  <c:v>95.02</c:v>
                </c:pt>
                <c:pt idx="281">
                  <c:v>94.79</c:v>
                </c:pt>
                <c:pt idx="282">
                  <c:v>95.02</c:v>
                </c:pt>
                <c:pt idx="283">
                  <c:v>94.79</c:v>
                </c:pt>
                <c:pt idx="284">
                  <c:v>95.02</c:v>
                </c:pt>
                <c:pt idx="285">
                  <c:v>94.79</c:v>
                </c:pt>
                <c:pt idx="286">
                  <c:v>95.02</c:v>
                </c:pt>
                <c:pt idx="287">
                  <c:v>94.79</c:v>
                </c:pt>
                <c:pt idx="288">
                  <c:v>95.02</c:v>
                </c:pt>
                <c:pt idx="289">
                  <c:v>94.79</c:v>
                </c:pt>
                <c:pt idx="290">
                  <c:v>95.02</c:v>
                </c:pt>
                <c:pt idx="291">
                  <c:v>94.79</c:v>
                </c:pt>
                <c:pt idx="292">
                  <c:v>95.02</c:v>
                </c:pt>
                <c:pt idx="293">
                  <c:v>94.79</c:v>
                </c:pt>
                <c:pt idx="294">
                  <c:v>95.02</c:v>
                </c:pt>
                <c:pt idx="295">
                  <c:v>94.79</c:v>
                </c:pt>
                <c:pt idx="296">
                  <c:v>95.02</c:v>
                </c:pt>
                <c:pt idx="297">
                  <c:v>94.79</c:v>
                </c:pt>
                <c:pt idx="298">
                  <c:v>95.02</c:v>
                </c:pt>
                <c:pt idx="299">
                  <c:v>94.79</c:v>
                </c:pt>
                <c:pt idx="300">
                  <c:v>95.02</c:v>
                </c:pt>
                <c:pt idx="301">
                  <c:v>94.79</c:v>
                </c:pt>
                <c:pt idx="302">
                  <c:v>95.02</c:v>
                </c:pt>
                <c:pt idx="303">
                  <c:v>94.79</c:v>
                </c:pt>
                <c:pt idx="304">
                  <c:v>95.02</c:v>
                </c:pt>
                <c:pt idx="305">
                  <c:v>94.79</c:v>
                </c:pt>
                <c:pt idx="306">
                  <c:v>95.02</c:v>
                </c:pt>
                <c:pt idx="307">
                  <c:v>94.79</c:v>
                </c:pt>
                <c:pt idx="308">
                  <c:v>95.02</c:v>
                </c:pt>
                <c:pt idx="309">
                  <c:v>94.79</c:v>
                </c:pt>
                <c:pt idx="310">
                  <c:v>95.02</c:v>
                </c:pt>
                <c:pt idx="311">
                  <c:v>94.79</c:v>
                </c:pt>
                <c:pt idx="312">
                  <c:v>95.02</c:v>
                </c:pt>
                <c:pt idx="313">
                  <c:v>94.79</c:v>
                </c:pt>
                <c:pt idx="314">
                  <c:v>95.02</c:v>
                </c:pt>
                <c:pt idx="315">
                  <c:v>94.79</c:v>
                </c:pt>
                <c:pt idx="316">
                  <c:v>95.02</c:v>
                </c:pt>
                <c:pt idx="317">
                  <c:v>94.79</c:v>
                </c:pt>
                <c:pt idx="318">
                  <c:v>95.02</c:v>
                </c:pt>
                <c:pt idx="319">
                  <c:v>94.79</c:v>
                </c:pt>
                <c:pt idx="320">
                  <c:v>95.02</c:v>
                </c:pt>
                <c:pt idx="321">
                  <c:v>94.79</c:v>
                </c:pt>
                <c:pt idx="322">
                  <c:v>95.02</c:v>
                </c:pt>
                <c:pt idx="323">
                  <c:v>94.79</c:v>
                </c:pt>
                <c:pt idx="324">
                  <c:v>95.02</c:v>
                </c:pt>
                <c:pt idx="325">
                  <c:v>94.79</c:v>
                </c:pt>
                <c:pt idx="326">
                  <c:v>95.02</c:v>
                </c:pt>
                <c:pt idx="327">
                  <c:v>94.79</c:v>
                </c:pt>
                <c:pt idx="328">
                  <c:v>95.02</c:v>
                </c:pt>
                <c:pt idx="329">
                  <c:v>94.79</c:v>
                </c:pt>
                <c:pt idx="330">
                  <c:v>95.02</c:v>
                </c:pt>
                <c:pt idx="331">
                  <c:v>94.79</c:v>
                </c:pt>
                <c:pt idx="332">
                  <c:v>95.02</c:v>
                </c:pt>
                <c:pt idx="333">
                  <c:v>94.79</c:v>
                </c:pt>
                <c:pt idx="334">
                  <c:v>95.02</c:v>
                </c:pt>
                <c:pt idx="335">
                  <c:v>94.79</c:v>
                </c:pt>
                <c:pt idx="336">
                  <c:v>95.02</c:v>
                </c:pt>
                <c:pt idx="337">
                  <c:v>94.79</c:v>
                </c:pt>
                <c:pt idx="338">
                  <c:v>95.02</c:v>
                </c:pt>
                <c:pt idx="339">
                  <c:v>94.79</c:v>
                </c:pt>
                <c:pt idx="340">
                  <c:v>95.02</c:v>
                </c:pt>
                <c:pt idx="341">
                  <c:v>94.79</c:v>
                </c:pt>
                <c:pt idx="342">
                  <c:v>95.02</c:v>
                </c:pt>
                <c:pt idx="343">
                  <c:v>94.79</c:v>
                </c:pt>
                <c:pt idx="344">
                  <c:v>95.02</c:v>
                </c:pt>
                <c:pt idx="345">
                  <c:v>94.79</c:v>
                </c:pt>
                <c:pt idx="346">
                  <c:v>95.02</c:v>
                </c:pt>
                <c:pt idx="347">
                  <c:v>94.79</c:v>
                </c:pt>
                <c:pt idx="348">
                  <c:v>95.02</c:v>
                </c:pt>
                <c:pt idx="349">
                  <c:v>94.79</c:v>
                </c:pt>
                <c:pt idx="350">
                  <c:v>95.02</c:v>
                </c:pt>
                <c:pt idx="351">
                  <c:v>94.79</c:v>
                </c:pt>
                <c:pt idx="352">
                  <c:v>95.02</c:v>
                </c:pt>
                <c:pt idx="353">
                  <c:v>94.79</c:v>
                </c:pt>
                <c:pt idx="354">
                  <c:v>95.02</c:v>
                </c:pt>
                <c:pt idx="355">
                  <c:v>94.79</c:v>
                </c:pt>
                <c:pt idx="356">
                  <c:v>95.02</c:v>
                </c:pt>
                <c:pt idx="357">
                  <c:v>94.79</c:v>
                </c:pt>
                <c:pt idx="358">
                  <c:v>95.02</c:v>
                </c:pt>
                <c:pt idx="359">
                  <c:v>94.79</c:v>
                </c:pt>
                <c:pt idx="360">
                  <c:v>95.02</c:v>
                </c:pt>
                <c:pt idx="361">
                  <c:v>94.79</c:v>
                </c:pt>
                <c:pt idx="362">
                  <c:v>95.02</c:v>
                </c:pt>
                <c:pt idx="363">
                  <c:v>94.79</c:v>
                </c:pt>
                <c:pt idx="364">
                  <c:v>95.02</c:v>
                </c:pt>
                <c:pt idx="365">
                  <c:v>94.79</c:v>
                </c:pt>
                <c:pt idx="366">
                  <c:v>95.02</c:v>
                </c:pt>
                <c:pt idx="367">
                  <c:v>94.79</c:v>
                </c:pt>
                <c:pt idx="368">
                  <c:v>95.02</c:v>
                </c:pt>
                <c:pt idx="369">
                  <c:v>94.79</c:v>
                </c:pt>
                <c:pt idx="370">
                  <c:v>95.02</c:v>
                </c:pt>
                <c:pt idx="371">
                  <c:v>94.79</c:v>
                </c:pt>
                <c:pt idx="372">
                  <c:v>95.02</c:v>
                </c:pt>
                <c:pt idx="373">
                  <c:v>94.79</c:v>
                </c:pt>
                <c:pt idx="374">
                  <c:v>95.02</c:v>
                </c:pt>
                <c:pt idx="375">
                  <c:v>94.79</c:v>
                </c:pt>
                <c:pt idx="376">
                  <c:v>95.02</c:v>
                </c:pt>
                <c:pt idx="377">
                  <c:v>94.79</c:v>
                </c:pt>
                <c:pt idx="378">
                  <c:v>95.02</c:v>
                </c:pt>
                <c:pt idx="379">
                  <c:v>94.79</c:v>
                </c:pt>
                <c:pt idx="380">
                  <c:v>95.02</c:v>
                </c:pt>
                <c:pt idx="381">
                  <c:v>94.79</c:v>
                </c:pt>
                <c:pt idx="382">
                  <c:v>95.02</c:v>
                </c:pt>
                <c:pt idx="383">
                  <c:v>94.79</c:v>
                </c:pt>
                <c:pt idx="384">
                  <c:v>95.02</c:v>
                </c:pt>
                <c:pt idx="385">
                  <c:v>94.79</c:v>
                </c:pt>
                <c:pt idx="386">
                  <c:v>95.02</c:v>
                </c:pt>
                <c:pt idx="387">
                  <c:v>94.79</c:v>
                </c:pt>
                <c:pt idx="388">
                  <c:v>95.02</c:v>
                </c:pt>
                <c:pt idx="389">
                  <c:v>94.79</c:v>
                </c:pt>
                <c:pt idx="390">
                  <c:v>95.02</c:v>
                </c:pt>
                <c:pt idx="391">
                  <c:v>94.79</c:v>
                </c:pt>
                <c:pt idx="392">
                  <c:v>95.02</c:v>
                </c:pt>
                <c:pt idx="393">
                  <c:v>94.79</c:v>
                </c:pt>
                <c:pt idx="394">
                  <c:v>95.02</c:v>
                </c:pt>
                <c:pt idx="395">
                  <c:v>94.79</c:v>
                </c:pt>
                <c:pt idx="396">
                  <c:v>95.02</c:v>
                </c:pt>
                <c:pt idx="397">
                  <c:v>94.79</c:v>
                </c:pt>
                <c:pt idx="398">
                  <c:v>95.02</c:v>
                </c:pt>
                <c:pt idx="399">
                  <c:v>94.79</c:v>
                </c:pt>
                <c:pt idx="400">
                  <c:v>95.02</c:v>
                </c:pt>
                <c:pt idx="401">
                  <c:v>94.79</c:v>
                </c:pt>
                <c:pt idx="402">
                  <c:v>95.02</c:v>
                </c:pt>
                <c:pt idx="403">
                  <c:v>94.79</c:v>
                </c:pt>
                <c:pt idx="404">
                  <c:v>95.02</c:v>
                </c:pt>
                <c:pt idx="405">
                  <c:v>94.79</c:v>
                </c:pt>
                <c:pt idx="406">
                  <c:v>95.02</c:v>
                </c:pt>
                <c:pt idx="407">
                  <c:v>94.79</c:v>
                </c:pt>
                <c:pt idx="408">
                  <c:v>95.02</c:v>
                </c:pt>
                <c:pt idx="409">
                  <c:v>94.79</c:v>
                </c:pt>
                <c:pt idx="410">
                  <c:v>95.02</c:v>
                </c:pt>
                <c:pt idx="411">
                  <c:v>94.79</c:v>
                </c:pt>
                <c:pt idx="412">
                  <c:v>95.02</c:v>
                </c:pt>
                <c:pt idx="413">
                  <c:v>94.79</c:v>
                </c:pt>
                <c:pt idx="414">
                  <c:v>95.02</c:v>
                </c:pt>
                <c:pt idx="415">
                  <c:v>94.79</c:v>
                </c:pt>
                <c:pt idx="416">
                  <c:v>95.02</c:v>
                </c:pt>
                <c:pt idx="417">
                  <c:v>94.79</c:v>
                </c:pt>
                <c:pt idx="418">
                  <c:v>95.02</c:v>
                </c:pt>
                <c:pt idx="419">
                  <c:v>94.79</c:v>
                </c:pt>
                <c:pt idx="420">
                  <c:v>95.02</c:v>
                </c:pt>
                <c:pt idx="421">
                  <c:v>94.79</c:v>
                </c:pt>
                <c:pt idx="422">
                  <c:v>95.02</c:v>
                </c:pt>
                <c:pt idx="423">
                  <c:v>94.79</c:v>
                </c:pt>
                <c:pt idx="424">
                  <c:v>95.02</c:v>
                </c:pt>
                <c:pt idx="425">
                  <c:v>94.79</c:v>
                </c:pt>
                <c:pt idx="426">
                  <c:v>95.02</c:v>
                </c:pt>
                <c:pt idx="427">
                  <c:v>94.79</c:v>
                </c:pt>
                <c:pt idx="428">
                  <c:v>95.02</c:v>
                </c:pt>
                <c:pt idx="429">
                  <c:v>94.79</c:v>
                </c:pt>
                <c:pt idx="430">
                  <c:v>95.02</c:v>
                </c:pt>
                <c:pt idx="431">
                  <c:v>94.79</c:v>
                </c:pt>
                <c:pt idx="432">
                  <c:v>95.02</c:v>
                </c:pt>
                <c:pt idx="433">
                  <c:v>94.79</c:v>
                </c:pt>
                <c:pt idx="434">
                  <c:v>95.02</c:v>
                </c:pt>
                <c:pt idx="435">
                  <c:v>94.79</c:v>
                </c:pt>
                <c:pt idx="436">
                  <c:v>95.02</c:v>
                </c:pt>
                <c:pt idx="437">
                  <c:v>94.79</c:v>
                </c:pt>
                <c:pt idx="438">
                  <c:v>95.02</c:v>
                </c:pt>
                <c:pt idx="439">
                  <c:v>94.79</c:v>
                </c:pt>
                <c:pt idx="440">
                  <c:v>95.02</c:v>
                </c:pt>
                <c:pt idx="441">
                  <c:v>94.79</c:v>
                </c:pt>
                <c:pt idx="442">
                  <c:v>95.02</c:v>
                </c:pt>
                <c:pt idx="443">
                  <c:v>94.79</c:v>
                </c:pt>
                <c:pt idx="444">
                  <c:v>95.02</c:v>
                </c:pt>
                <c:pt idx="445">
                  <c:v>94.79</c:v>
                </c:pt>
                <c:pt idx="446">
                  <c:v>95.02</c:v>
                </c:pt>
                <c:pt idx="447">
                  <c:v>94.79</c:v>
                </c:pt>
                <c:pt idx="448">
                  <c:v>95.02</c:v>
                </c:pt>
                <c:pt idx="449">
                  <c:v>94.79</c:v>
                </c:pt>
                <c:pt idx="450">
                  <c:v>95.02</c:v>
                </c:pt>
                <c:pt idx="451">
                  <c:v>94.79</c:v>
                </c:pt>
                <c:pt idx="452">
                  <c:v>95.02</c:v>
                </c:pt>
                <c:pt idx="453">
                  <c:v>94.79</c:v>
                </c:pt>
                <c:pt idx="454">
                  <c:v>95.02</c:v>
                </c:pt>
                <c:pt idx="455">
                  <c:v>94.79</c:v>
                </c:pt>
                <c:pt idx="456">
                  <c:v>95.02</c:v>
                </c:pt>
                <c:pt idx="457">
                  <c:v>94.79</c:v>
                </c:pt>
                <c:pt idx="458">
                  <c:v>95.02</c:v>
                </c:pt>
                <c:pt idx="459">
                  <c:v>94.79</c:v>
                </c:pt>
                <c:pt idx="460">
                  <c:v>95.02</c:v>
                </c:pt>
                <c:pt idx="461">
                  <c:v>94.79</c:v>
                </c:pt>
                <c:pt idx="462">
                  <c:v>95.02</c:v>
                </c:pt>
                <c:pt idx="463">
                  <c:v>94.79</c:v>
                </c:pt>
                <c:pt idx="464">
                  <c:v>95.02</c:v>
                </c:pt>
                <c:pt idx="465">
                  <c:v>94.79</c:v>
                </c:pt>
                <c:pt idx="466">
                  <c:v>95.02</c:v>
                </c:pt>
                <c:pt idx="467">
                  <c:v>94.79</c:v>
                </c:pt>
                <c:pt idx="468">
                  <c:v>95.02</c:v>
                </c:pt>
                <c:pt idx="469">
                  <c:v>94.79</c:v>
                </c:pt>
                <c:pt idx="470">
                  <c:v>95.02</c:v>
                </c:pt>
                <c:pt idx="471">
                  <c:v>94.79</c:v>
                </c:pt>
                <c:pt idx="472">
                  <c:v>95.02</c:v>
                </c:pt>
                <c:pt idx="473">
                  <c:v>94.79</c:v>
                </c:pt>
                <c:pt idx="474">
                  <c:v>95.02</c:v>
                </c:pt>
                <c:pt idx="475">
                  <c:v>94.79</c:v>
                </c:pt>
                <c:pt idx="476">
                  <c:v>95.02</c:v>
                </c:pt>
                <c:pt idx="477">
                  <c:v>94.79</c:v>
                </c:pt>
                <c:pt idx="478">
                  <c:v>95.02</c:v>
                </c:pt>
                <c:pt idx="479">
                  <c:v>94.79</c:v>
                </c:pt>
                <c:pt idx="480">
                  <c:v>95.02</c:v>
                </c:pt>
                <c:pt idx="481">
                  <c:v>94.79</c:v>
                </c:pt>
                <c:pt idx="482">
                  <c:v>95.02</c:v>
                </c:pt>
                <c:pt idx="483">
                  <c:v>94.79</c:v>
                </c:pt>
                <c:pt idx="484">
                  <c:v>95.02</c:v>
                </c:pt>
                <c:pt idx="485">
                  <c:v>94.79</c:v>
                </c:pt>
                <c:pt idx="486">
                  <c:v>95.02</c:v>
                </c:pt>
                <c:pt idx="487">
                  <c:v>94.79</c:v>
                </c:pt>
                <c:pt idx="488">
                  <c:v>95.02</c:v>
                </c:pt>
                <c:pt idx="489">
                  <c:v>94.79</c:v>
                </c:pt>
                <c:pt idx="490">
                  <c:v>95.02</c:v>
                </c:pt>
                <c:pt idx="491">
                  <c:v>94.79</c:v>
                </c:pt>
                <c:pt idx="492">
                  <c:v>95.02</c:v>
                </c:pt>
                <c:pt idx="493">
                  <c:v>94.79</c:v>
                </c:pt>
                <c:pt idx="494">
                  <c:v>95.02</c:v>
                </c:pt>
                <c:pt idx="495">
                  <c:v>94.79</c:v>
                </c:pt>
                <c:pt idx="496">
                  <c:v>95.02</c:v>
                </c:pt>
                <c:pt idx="497">
                  <c:v>94.79</c:v>
                </c:pt>
                <c:pt idx="498">
                  <c:v>95.02</c:v>
                </c:pt>
                <c:pt idx="499">
                  <c:v>94.79</c:v>
                </c:pt>
                <c:pt idx="500">
                  <c:v>95.02</c:v>
                </c:pt>
                <c:pt idx="501">
                  <c:v>94.79</c:v>
                </c:pt>
                <c:pt idx="502">
                  <c:v>95.02</c:v>
                </c:pt>
                <c:pt idx="503">
                  <c:v>94.79</c:v>
                </c:pt>
                <c:pt idx="504">
                  <c:v>95.02</c:v>
                </c:pt>
                <c:pt idx="505">
                  <c:v>94.79</c:v>
                </c:pt>
                <c:pt idx="506">
                  <c:v>95.02</c:v>
                </c:pt>
                <c:pt idx="507">
                  <c:v>94.79</c:v>
                </c:pt>
                <c:pt idx="508">
                  <c:v>95.02</c:v>
                </c:pt>
                <c:pt idx="509">
                  <c:v>94.79</c:v>
                </c:pt>
                <c:pt idx="510">
                  <c:v>95.02</c:v>
                </c:pt>
                <c:pt idx="511">
                  <c:v>94.79</c:v>
                </c:pt>
                <c:pt idx="512">
                  <c:v>95.02</c:v>
                </c:pt>
                <c:pt idx="513">
                  <c:v>94.79</c:v>
                </c:pt>
                <c:pt idx="514">
                  <c:v>95.02</c:v>
                </c:pt>
                <c:pt idx="515">
                  <c:v>94.79</c:v>
                </c:pt>
                <c:pt idx="516">
                  <c:v>95.02</c:v>
                </c:pt>
                <c:pt idx="517">
                  <c:v>94.79</c:v>
                </c:pt>
                <c:pt idx="518">
                  <c:v>95.02</c:v>
                </c:pt>
                <c:pt idx="519">
                  <c:v>94.79</c:v>
                </c:pt>
                <c:pt idx="520">
                  <c:v>95.02</c:v>
                </c:pt>
                <c:pt idx="521">
                  <c:v>94.79</c:v>
                </c:pt>
                <c:pt idx="522">
                  <c:v>95.02</c:v>
                </c:pt>
                <c:pt idx="523">
                  <c:v>94.79</c:v>
                </c:pt>
                <c:pt idx="524">
                  <c:v>95.02</c:v>
                </c:pt>
                <c:pt idx="525">
                  <c:v>94.79</c:v>
                </c:pt>
                <c:pt idx="526">
                  <c:v>95.02</c:v>
                </c:pt>
                <c:pt idx="527">
                  <c:v>94.79</c:v>
                </c:pt>
                <c:pt idx="528">
                  <c:v>95.02</c:v>
                </c:pt>
                <c:pt idx="529">
                  <c:v>94.79</c:v>
                </c:pt>
                <c:pt idx="530">
                  <c:v>95.02</c:v>
                </c:pt>
                <c:pt idx="531">
                  <c:v>94.79</c:v>
                </c:pt>
                <c:pt idx="532">
                  <c:v>95.02</c:v>
                </c:pt>
                <c:pt idx="533">
                  <c:v>94.79</c:v>
                </c:pt>
                <c:pt idx="534">
                  <c:v>95.02</c:v>
                </c:pt>
                <c:pt idx="535">
                  <c:v>94.79</c:v>
                </c:pt>
                <c:pt idx="536">
                  <c:v>95.02</c:v>
                </c:pt>
                <c:pt idx="537">
                  <c:v>94.79</c:v>
                </c:pt>
                <c:pt idx="538">
                  <c:v>95.02</c:v>
                </c:pt>
                <c:pt idx="539">
                  <c:v>94.79</c:v>
                </c:pt>
                <c:pt idx="540">
                  <c:v>95.02</c:v>
                </c:pt>
                <c:pt idx="541">
                  <c:v>94.79</c:v>
                </c:pt>
                <c:pt idx="542">
                  <c:v>95.02</c:v>
                </c:pt>
                <c:pt idx="543">
                  <c:v>94.79</c:v>
                </c:pt>
                <c:pt idx="544">
                  <c:v>95.02</c:v>
                </c:pt>
                <c:pt idx="545">
                  <c:v>94.79</c:v>
                </c:pt>
                <c:pt idx="546">
                  <c:v>95.02</c:v>
                </c:pt>
                <c:pt idx="547">
                  <c:v>94.79</c:v>
                </c:pt>
                <c:pt idx="548">
                  <c:v>95.02</c:v>
                </c:pt>
                <c:pt idx="549">
                  <c:v>94.79</c:v>
                </c:pt>
                <c:pt idx="550">
                  <c:v>95.02</c:v>
                </c:pt>
                <c:pt idx="551">
                  <c:v>94.79</c:v>
                </c:pt>
                <c:pt idx="552">
                  <c:v>95.02</c:v>
                </c:pt>
                <c:pt idx="553">
                  <c:v>94.79</c:v>
                </c:pt>
                <c:pt idx="554">
                  <c:v>95.02</c:v>
                </c:pt>
                <c:pt idx="555">
                  <c:v>94.79</c:v>
                </c:pt>
                <c:pt idx="556">
                  <c:v>95.02</c:v>
                </c:pt>
                <c:pt idx="557">
                  <c:v>94.79</c:v>
                </c:pt>
                <c:pt idx="558">
                  <c:v>95.02</c:v>
                </c:pt>
                <c:pt idx="559">
                  <c:v>94.79</c:v>
                </c:pt>
                <c:pt idx="560">
                  <c:v>95.02</c:v>
                </c:pt>
                <c:pt idx="561">
                  <c:v>94.79</c:v>
                </c:pt>
                <c:pt idx="562">
                  <c:v>95.02</c:v>
                </c:pt>
                <c:pt idx="563">
                  <c:v>94.79</c:v>
                </c:pt>
                <c:pt idx="564">
                  <c:v>95.02</c:v>
                </c:pt>
                <c:pt idx="565">
                  <c:v>94.79</c:v>
                </c:pt>
                <c:pt idx="566">
                  <c:v>95.02</c:v>
                </c:pt>
                <c:pt idx="567">
                  <c:v>94.79</c:v>
                </c:pt>
                <c:pt idx="568">
                  <c:v>95.02</c:v>
                </c:pt>
                <c:pt idx="569">
                  <c:v>94.79</c:v>
                </c:pt>
                <c:pt idx="570">
                  <c:v>95.02</c:v>
                </c:pt>
                <c:pt idx="571">
                  <c:v>94.79</c:v>
                </c:pt>
                <c:pt idx="572">
                  <c:v>95.02</c:v>
                </c:pt>
                <c:pt idx="573">
                  <c:v>94.79</c:v>
                </c:pt>
                <c:pt idx="574">
                  <c:v>95.02</c:v>
                </c:pt>
                <c:pt idx="575">
                  <c:v>94.79</c:v>
                </c:pt>
                <c:pt idx="576">
                  <c:v>95.02</c:v>
                </c:pt>
                <c:pt idx="577">
                  <c:v>94.79</c:v>
                </c:pt>
                <c:pt idx="578">
                  <c:v>95.02</c:v>
                </c:pt>
                <c:pt idx="579">
                  <c:v>94.79</c:v>
                </c:pt>
                <c:pt idx="580">
                  <c:v>95.02</c:v>
                </c:pt>
                <c:pt idx="581">
                  <c:v>94.79</c:v>
                </c:pt>
                <c:pt idx="582">
                  <c:v>95.02</c:v>
                </c:pt>
                <c:pt idx="583">
                  <c:v>94.79</c:v>
                </c:pt>
                <c:pt idx="584">
                  <c:v>95.02</c:v>
                </c:pt>
                <c:pt idx="585">
                  <c:v>94.79</c:v>
                </c:pt>
                <c:pt idx="586">
                  <c:v>95.02</c:v>
                </c:pt>
                <c:pt idx="587">
                  <c:v>94.79</c:v>
                </c:pt>
                <c:pt idx="588">
                  <c:v>95.02</c:v>
                </c:pt>
                <c:pt idx="589">
                  <c:v>94.79</c:v>
                </c:pt>
                <c:pt idx="590">
                  <c:v>95.02</c:v>
                </c:pt>
                <c:pt idx="591">
                  <c:v>94.79</c:v>
                </c:pt>
                <c:pt idx="592">
                  <c:v>95.02</c:v>
                </c:pt>
                <c:pt idx="593">
                  <c:v>94.79</c:v>
                </c:pt>
                <c:pt idx="594">
                  <c:v>95.02</c:v>
                </c:pt>
                <c:pt idx="595">
                  <c:v>94.79</c:v>
                </c:pt>
                <c:pt idx="596">
                  <c:v>95.02</c:v>
                </c:pt>
                <c:pt idx="597">
                  <c:v>94.79</c:v>
                </c:pt>
                <c:pt idx="598">
                  <c:v>95.02</c:v>
                </c:pt>
                <c:pt idx="599">
                  <c:v>94.79</c:v>
                </c:pt>
                <c:pt idx="600">
                  <c:v>95.02</c:v>
                </c:pt>
                <c:pt idx="601">
                  <c:v>94.79</c:v>
                </c:pt>
                <c:pt idx="602">
                  <c:v>95.02</c:v>
                </c:pt>
                <c:pt idx="603">
                  <c:v>94.79</c:v>
                </c:pt>
                <c:pt idx="604">
                  <c:v>95.02</c:v>
                </c:pt>
                <c:pt idx="605">
                  <c:v>94.79</c:v>
                </c:pt>
                <c:pt idx="606">
                  <c:v>95.02</c:v>
                </c:pt>
                <c:pt idx="607">
                  <c:v>94.79</c:v>
                </c:pt>
                <c:pt idx="608">
                  <c:v>95.02</c:v>
                </c:pt>
                <c:pt idx="609">
                  <c:v>94.79</c:v>
                </c:pt>
                <c:pt idx="610">
                  <c:v>95.02</c:v>
                </c:pt>
                <c:pt idx="611">
                  <c:v>94.79</c:v>
                </c:pt>
                <c:pt idx="612">
                  <c:v>95.02</c:v>
                </c:pt>
                <c:pt idx="613">
                  <c:v>94.79</c:v>
                </c:pt>
                <c:pt idx="614">
                  <c:v>95.02</c:v>
                </c:pt>
                <c:pt idx="615">
                  <c:v>94.79</c:v>
                </c:pt>
                <c:pt idx="616">
                  <c:v>95.02</c:v>
                </c:pt>
                <c:pt idx="617">
                  <c:v>94.79</c:v>
                </c:pt>
                <c:pt idx="618">
                  <c:v>95.02</c:v>
                </c:pt>
                <c:pt idx="619">
                  <c:v>94.79</c:v>
                </c:pt>
                <c:pt idx="620">
                  <c:v>95.02</c:v>
                </c:pt>
                <c:pt idx="621">
                  <c:v>94.79</c:v>
                </c:pt>
                <c:pt idx="622">
                  <c:v>95.02</c:v>
                </c:pt>
                <c:pt idx="623">
                  <c:v>94.79</c:v>
                </c:pt>
                <c:pt idx="624">
                  <c:v>95.02</c:v>
                </c:pt>
                <c:pt idx="625">
                  <c:v>94.79</c:v>
                </c:pt>
                <c:pt idx="626">
                  <c:v>95.02</c:v>
                </c:pt>
                <c:pt idx="627">
                  <c:v>94.79</c:v>
                </c:pt>
                <c:pt idx="628">
                  <c:v>95.02</c:v>
                </c:pt>
                <c:pt idx="629">
                  <c:v>94.79</c:v>
                </c:pt>
                <c:pt idx="630">
                  <c:v>95.02</c:v>
                </c:pt>
                <c:pt idx="631">
                  <c:v>94.79</c:v>
                </c:pt>
                <c:pt idx="632">
                  <c:v>95.02</c:v>
                </c:pt>
                <c:pt idx="633">
                  <c:v>94.79</c:v>
                </c:pt>
                <c:pt idx="634">
                  <c:v>95.02</c:v>
                </c:pt>
                <c:pt idx="635">
                  <c:v>94.79</c:v>
                </c:pt>
                <c:pt idx="636">
                  <c:v>95.02</c:v>
                </c:pt>
                <c:pt idx="637">
                  <c:v>94.79</c:v>
                </c:pt>
                <c:pt idx="638">
                  <c:v>95.02</c:v>
                </c:pt>
                <c:pt idx="639">
                  <c:v>94.79</c:v>
                </c:pt>
                <c:pt idx="640">
                  <c:v>95.02</c:v>
                </c:pt>
                <c:pt idx="641">
                  <c:v>94.79</c:v>
                </c:pt>
                <c:pt idx="642">
                  <c:v>95.02</c:v>
                </c:pt>
                <c:pt idx="643">
                  <c:v>94.79</c:v>
                </c:pt>
                <c:pt idx="644">
                  <c:v>95.02</c:v>
                </c:pt>
                <c:pt idx="645">
                  <c:v>94.79</c:v>
                </c:pt>
                <c:pt idx="646">
                  <c:v>95.02</c:v>
                </c:pt>
                <c:pt idx="647">
                  <c:v>94.79</c:v>
                </c:pt>
                <c:pt idx="648">
                  <c:v>95.02</c:v>
                </c:pt>
                <c:pt idx="649">
                  <c:v>94.79</c:v>
                </c:pt>
                <c:pt idx="650">
                  <c:v>95.02</c:v>
                </c:pt>
                <c:pt idx="651">
                  <c:v>94.79</c:v>
                </c:pt>
                <c:pt idx="652">
                  <c:v>95.02</c:v>
                </c:pt>
                <c:pt idx="653">
                  <c:v>94.79</c:v>
                </c:pt>
                <c:pt idx="654">
                  <c:v>95.02</c:v>
                </c:pt>
                <c:pt idx="655">
                  <c:v>94.79</c:v>
                </c:pt>
                <c:pt idx="656">
                  <c:v>95.02</c:v>
                </c:pt>
                <c:pt idx="657">
                  <c:v>94.79</c:v>
                </c:pt>
                <c:pt idx="658">
                  <c:v>95.02</c:v>
                </c:pt>
                <c:pt idx="659">
                  <c:v>94.79</c:v>
                </c:pt>
                <c:pt idx="660">
                  <c:v>95.02</c:v>
                </c:pt>
                <c:pt idx="661">
                  <c:v>94.79</c:v>
                </c:pt>
                <c:pt idx="662">
                  <c:v>95.02</c:v>
                </c:pt>
                <c:pt idx="663">
                  <c:v>94.79</c:v>
                </c:pt>
                <c:pt idx="664">
                  <c:v>95.02</c:v>
                </c:pt>
                <c:pt idx="665">
                  <c:v>94.79</c:v>
                </c:pt>
                <c:pt idx="666">
                  <c:v>95.02</c:v>
                </c:pt>
                <c:pt idx="667">
                  <c:v>94.79</c:v>
                </c:pt>
                <c:pt idx="668">
                  <c:v>95.02</c:v>
                </c:pt>
                <c:pt idx="669">
                  <c:v>94.79</c:v>
                </c:pt>
                <c:pt idx="670">
                  <c:v>95.02</c:v>
                </c:pt>
                <c:pt idx="671">
                  <c:v>94.79</c:v>
                </c:pt>
                <c:pt idx="672">
                  <c:v>95.02</c:v>
                </c:pt>
                <c:pt idx="673">
                  <c:v>94.79</c:v>
                </c:pt>
                <c:pt idx="674">
                  <c:v>95.02</c:v>
                </c:pt>
                <c:pt idx="675">
                  <c:v>94.79</c:v>
                </c:pt>
                <c:pt idx="676">
                  <c:v>95.02</c:v>
                </c:pt>
                <c:pt idx="677">
                  <c:v>94.79</c:v>
                </c:pt>
                <c:pt idx="678">
                  <c:v>95.02</c:v>
                </c:pt>
                <c:pt idx="679">
                  <c:v>94.79</c:v>
                </c:pt>
                <c:pt idx="680">
                  <c:v>95.02</c:v>
                </c:pt>
                <c:pt idx="681">
                  <c:v>94.79</c:v>
                </c:pt>
                <c:pt idx="682">
                  <c:v>95.02</c:v>
                </c:pt>
                <c:pt idx="683">
                  <c:v>94.79</c:v>
                </c:pt>
                <c:pt idx="684">
                  <c:v>95.02</c:v>
                </c:pt>
                <c:pt idx="685">
                  <c:v>94.79</c:v>
                </c:pt>
                <c:pt idx="686">
                  <c:v>95.02</c:v>
                </c:pt>
                <c:pt idx="687">
                  <c:v>94.79</c:v>
                </c:pt>
                <c:pt idx="688">
                  <c:v>95.02</c:v>
                </c:pt>
                <c:pt idx="689">
                  <c:v>94.79</c:v>
                </c:pt>
                <c:pt idx="690">
                  <c:v>95.02</c:v>
                </c:pt>
                <c:pt idx="691">
                  <c:v>94.79</c:v>
                </c:pt>
                <c:pt idx="692">
                  <c:v>95.02</c:v>
                </c:pt>
                <c:pt idx="693">
                  <c:v>94.79</c:v>
                </c:pt>
                <c:pt idx="694">
                  <c:v>95.02</c:v>
                </c:pt>
                <c:pt idx="695">
                  <c:v>94.79</c:v>
                </c:pt>
                <c:pt idx="696">
                  <c:v>95.02</c:v>
                </c:pt>
                <c:pt idx="697">
                  <c:v>94.79</c:v>
                </c:pt>
                <c:pt idx="698">
                  <c:v>95.02</c:v>
                </c:pt>
                <c:pt idx="699">
                  <c:v>94.79</c:v>
                </c:pt>
              </c:numCache>
            </c:numRef>
          </c:yVal>
          <c:smooth val="0"/>
          <c:extLst>
            <c:ext xmlns:c16="http://schemas.microsoft.com/office/drawing/2014/chart" uri="{C3380CC4-5D6E-409C-BE32-E72D297353CC}">
              <c16:uniqueId val="{00000005-1EFD-45FC-9A8B-69557AEBD81E}"/>
            </c:ext>
          </c:extLst>
        </c:ser>
        <c:ser>
          <c:idx val="5"/>
          <c:order val="5"/>
          <c:tx>
            <c:v/>
          </c:tx>
          <c:spPr>
            <a:ln w="6350">
              <a:solidFill>
                <a:srgbClr val="000000"/>
              </a:solidFill>
              <a:prstDash val="solid"/>
            </a:ln>
            <a:effectLst/>
          </c:spPr>
          <c:marker>
            <c:symbol val="none"/>
          </c:marker>
          <c:xVal>
            <c:numLit>
              <c:formatCode>General</c:formatCode>
              <c:ptCount val="23"/>
              <c:pt idx="0">
                <c:v>1.9</c:v>
              </c:pt>
              <c:pt idx="1">
                <c:v>2.1</c:v>
              </c:pt>
              <c:pt idx="2">
                <c:v>2</c:v>
              </c:pt>
              <c:pt idx="3">
                <c:v>2</c:v>
              </c:pt>
              <c:pt idx="4">
                <c:v>1.75</c:v>
              </c:pt>
              <c:pt idx="5">
                <c:v>2.25</c:v>
              </c:pt>
              <c:pt idx="6">
                <c:v>2.25</c:v>
              </c:pt>
              <c:pt idx="7">
                <c:v>2.25</c:v>
              </c:pt>
              <c:pt idx="8">
                <c:v>2.25</c:v>
              </c:pt>
              <c:pt idx="9">
                <c:v>2.25</c:v>
              </c:pt>
              <c:pt idx="10">
                <c:v>2</c:v>
              </c:pt>
              <c:pt idx="11">
                <c:v>2</c:v>
              </c:pt>
              <c:pt idx="12">
                <c:v>2.1</c:v>
              </c:pt>
              <c:pt idx="13">
                <c:v>1.9</c:v>
              </c:pt>
              <c:pt idx="14">
                <c:v>2</c:v>
              </c:pt>
              <c:pt idx="15">
                <c:v>2</c:v>
              </c:pt>
              <c:pt idx="16">
                <c:v>1.75</c:v>
              </c:pt>
              <c:pt idx="17">
                <c:v>1.75</c:v>
              </c:pt>
              <c:pt idx="18">
                <c:v>1.75</c:v>
              </c:pt>
              <c:pt idx="19">
                <c:v>2.25</c:v>
              </c:pt>
              <c:pt idx="20">
                <c:v>1.75</c:v>
              </c:pt>
              <c:pt idx="21">
                <c:v>1.75</c:v>
              </c:pt>
              <c:pt idx="22">
                <c:v>1.75</c:v>
              </c:pt>
            </c:numLit>
          </c:xVal>
          <c:yVal>
            <c:numLit>
              <c:formatCode>General</c:formatCode>
              <c:ptCount val="23"/>
              <c:pt idx="0">
                <c:v>95.32</c:v>
              </c:pt>
              <c:pt idx="1">
                <c:v>95.32</c:v>
              </c:pt>
              <c:pt idx="2">
                <c:v>95.32</c:v>
              </c:pt>
              <c:pt idx="3">
                <c:v>95.02</c:v>
              </c:pt>
              <c:pt idx="4">
                <c:v>95.02</c:v>
              </c:pt>
              <c:pt idx="5">
                <c:v>95.02</c:v>
              </c:pt>
              <c:pt idx="6">
                <c:v>95.02</c:v>
              </c:pt>
              <c:pt idx="7">
                <c:v>94.89</c:v>
              </c:pt>
              <c:pt idx="8">
                <c:v>94.79</c:v>
              </c:pt>
              <c:pt idx="9">
                <c:v>94.79</c:v>
              </c:pt>
              <c:pt idx="10">
                <c:v>94.79</c:v>
              </c:pt>
              <c:pt idx="11">
                <c:v>94.57</c:v>
              </c:pt>
              <c:pt idx="12">
                <c:v>94.57</c:v>
              </c:pt>
              <c:pt idx="13">
                <c:v>94.57</c:v>
              </c:pt>
              <c:pt idx="14">
                <c:v>94.57</c:v>
              </c:pt>
              <c:pt idx="15">
                <c:v>94.79</c:v>
              </c:pt>
              <c:pt idx="16">
                <c:v>94.79</c:v>
              </c:pt>
              <c:pt idx="17">
                <c:v>94.79</c:v>
              </c:pt>
              <c:pt idx="18">
                <c:v>94.89</c:v>
              </c:pt>
              <c:pt idx="19">
                <c:v>94.89</c:v>
              </c:pt>
              <c:pt idx="20">
                <c:v>94.89</c:v>
              </c:pt>
              <c:pt idx="21">
                <c:v>95.02</c:v>
              </c:pt>
              <c:pt idx="22">
                <c:v>95.02</c:v>
              </c:pt>
            </c:numLit>
          </c:yVal>
          <c:smooth val="0"/>
          <c:extLst>
            <c:ext xmlns:c16="http://schemas.microsoft.com/office/drawing/2014/chart" uri="{C3380CC4-5D6E-409C-BE32-E72D297353CC}">
              <c16:uniqueId val="{00000006-1EFD-45FC-9A8B-69557AEBD81E}"/>
            </c:ext>
          </c:extLst>
        </c:ser>
        <c:ser>
          <c:idx val="6"/>
          <c:order val="6"/>
          <c:tx>
            <c:v/>
          </c:tx>
          <c:spPr>
            <a:ln w="6350">
              <a:solidFill>
                <a:srgbClr val="A7DA74"/>
              </a:solidFill>
              <a:prstDash val="solid"/>
            </a:ln>
            <a:effectLst/>
          </c:spPr>
          <c:marker>
            <c:symbol val="none"/>
          </c:marker>
          <c:xVal>
            <c:numRef>
              <c:f>'Box Plots Top 3'!xdata3</c:f>
              <c:numCache>
                <c:formatCode>General</c:formatCode>
                <c:ptCount val="700"/>
                <c:pt idx="0">
                  <c:v>3.25</c:v>
                </c:pt>
                <c:pt idx="1">
                  <c:v>3.2492846924177394</c:v>
                </c:pt>
                <c:pt idx="2">
                  <c:v>3.2485693848354793</c:v>
                </c:pt>
                <c:pt idx="3">
                  <c:v>3.2478540772532187</c:v>
                </c:pt>
                <c:pt idx="4">
                  <c:v>3.2471387696709586</c:v>
                </c:pt>
                <c:pt idx="5">
                  <c:v>3.246423462088698</c:v>
                </c:pt>
                <c:pt idx="6">
                  <c:v>3.2457081545064375</c:v>
                </c:pt>
                <c:pt idx="7">
                  <c:v>3.2449928469241773</c:v>
                </c:pt>
                <c:pt idx="8">
                  <c:v>3.2442775393419168</c:v>
                </c:pt>
                <c:pt idx="9">
                  <c:v>3.2435622317596562</c:v>
                </c:pt>
                <c:pt idx="10">
                  <c:v>3.2428469241773961</c:v>
                </c:pt>
                <c:pt idx="11">
                  <c:v>3.2421316165951355</c:v>
                </c:pt>
                <c:pt idx="12">
                  <c:v>3.2414163090128754</c:v>
                </c:pt>
                <c:pt idx="13">
                  <c:v>3.2407010014306148</c:v>
                </c:pt>
                <c:pt idx="14">
                  <c:v>3.2399856938483542</c:v>
                </c:pt>
                <c:pt idx="15">
                  <c:v>3.2392703862660941</c:v>
                </c:pt>
                <c:pt idx="16">
                  <c:v>3.2385550786838335</c:v>
                </c:pt>
                <c:pt idx="17">
                  <c:v>3.2378397711015734</c:v>
                </c:pt>
                <c:pt idx="18">
                  <c:v>3.2371244635193128</c:v>
                </c:pt>
                <c:pt idx="19">
                  <c:v>3.2364091559370523</c:v>
                </c:pt>
                <c:pt idx="20">
                  <c:v>3.2356938483547921</c:v>
                </c:pt>
                <c:pt idx="21">
                  <c:v>3.2349785407725316</c:v>
                </c:pt>
                <c:pt idx="22">
                  <c:v>3.234263233190271</c:v>
                </c:pt>
                <c:pt idx="23">
                  <c:v>3.2335479256080109</c:v>
                </c:pt>
                <c:pt idx="24">
                  <c:v>3.2328326180257503</c:v>
                </c:pt>
                <c:pt idx="25">
                  <c:v>3.2321173104434902</c:v>
                </c:pt>
                <c:pt idx="26">
                  <c:v>3.2314020028612296</c:v>
                </c:pt>
                <c:pt idx="27">
                  <c:v>3.230686695278969</c:v>
                </c:pt>
                <c:pt idx="28">
                  <c:v>3.2299713876967089</c:v>
                </c:pt>
                <c:pt idx="29">
                  <c:v>3.2292560801144483</c:v>
                </c:pt>
                <c:pt idx="30">
                  <c:v>3.2285407725321882</c:v>
                </c:pt>
                <c:pt idx="31">
                  <c:v>3.2278254649499276</c:v>
                </c:pt>
                <c:pt idx="32">
                  <c:v>3.227110157367667</c:v>
                </c:pt>
                <c:pt idx="33">
                  <c:v>3.2263948497854069</c:v>
                </c:pt>
                <c:pt idx="34">
                  <c:v>3.2256795422031463</c:v>
                </c:pt>
                <c:pt idx="35">
                  <c:v>3.2249642346208862</c:v>
                </c:pt>
                <c:pt idx="36">
                  <c:v>3.2242489270386256</c:v>
                </c:pt>
                <c:pt idx="37">
                  <c:v>3.2235336194563651</c:v>
                </c:pt>
                <c:pt idx="38">
                  <c:v>3.2228183118741049</c:v>
                </c:pt>
                <c:pt idx="39">
                  <c:v>3.2221030042918444</c:v>
                </c:pt>
                <c:pt idx="40">
                  <c:v>3.2213876967095838</c:v>
                </c:pt>
                <c:pt idx="41">
                  <c:v>3.2206723891273237</c:v>
                </c:pt>
                <c:pt idx="42">
                  <c:v>3.2199570815450631</c:v>
                </c:pt>
                <c:pt idx="43">
                  <c:v>3.219241773962803</c:v>
                </c:pt>
                <c:pt idx="44">
                  <c:v>3.2185264663805424</c:v>
                </c:pt>
                <c:pt idx="45">
                  <c:v>3.2178111587982818</c:v>
                </c:pt>
                <c:pt idx="46">
                  <c:v>3.2170958512160217</c:v>
                </c:pt>
                <c:pt idx="47">
                  <c:v>3.2163805436337611</c:v>
                </c:pt>
                <c:pt idx="48">
                  <c:v>3.215665236051501</c:v>
                </c:pt>
                <c:pt idx="49">
                  <c:v>3.2149499284692404</c:v>
                </c:pt>
                <c:pt idx="50">
                  <c:v>3.2142346208869799</c:v>
                </c:pt>
                <c:pt idx="51">
                  <c:v>3.2135193133047197</c:v>
                </c:pt>
                <c:pt idx="52">
                  <c:v>3.2128040057224592</c:v>
                </c:pt>
                <c:pt idx="53">
                  <c:v>3.2120886981401986</c:v>
                </c:pt>
                <c:pt idx="54">
                  <c:v>3.2113733905579385</c:v>
                </c:pt>
                <c:pt idx="55">
                  <c:v>3.2106580829756779</c:v>
                </c:pt>
                <c:pt idx="56">
                  <c:v>3.2099427753934178</c:v>
                </c:pt>
                <c:pt idx="57">
                  <c:v>3.2092274678111572</c:v>
                </c:pt>
                <c:pt idx="58">
                  <c:v>3.2085121602288966</c:v>
                </c:pt>
                <c:pt idx="59">
                  <c:v>3.2077968526466365</c:v>
                </c:pt>
                <c:pt idx="60">
                  <c:v>3.2070815450643759</c:v>
                </c:pt>
                <c:pt idx="61">
                  <c:v>3.2063662374821158</c:v>
                </c:pt>
                <c:pt idx="62">
                  <c:v>3.2056509298998552</c:v>
                </c:pt>
                <c:pt idx="63">
                  <c:v>3.2049356223175947</c:v>
                </c:pt>
                <c:pt idx="64">
                  <c:v>3.2042203147353345</c:v>
                </c:pt>
                <c:pt idx="65">
                  <c:v>3.203505007153074</c:v>
                </c:pt>
                <c:pt idx="66">
                  <c:v>3.2027896995708134</c:v>
                </c:pt>
                <c:pt idx="67">
                  <c:v>3.2020743919885533</c:v>
                </c:pt>
                <c:pt idx="68">
                  <c:v>3.2013590844062927</c:v>
                </c:pt>
                <c:pt idx="69">
                  <c:v>3.2006437768240326</c:v>
                </c:pt>
                <c:pt idx="70">
                  <c:v>3.199928469241772</c:v>
                </c:pt>
                <c:pt idx="71">
                  <c:v>3.1992131616595114</c:v>
                </c:pt>
                <c:pt idx="72">
                  <c:v>3.1984978540772513</c:v>
                </c:pt>
                <c:pt idx="73">
                  <c:v>3.1977825464949907</c:v>
                </c:pt>
                <c:pt idx="74">
                  <c:v>3.1970672389127306</c:v>
                </c:pt>
                <c:pt idx="75">
                  <c:v>3.19635193133047</c:v>
                </c:pt>
                <c:pt idx="76">
                  <c:v>3.1956366237482094</c:v>
                </c:pt>
                <c:pt idx="77">
                  <c:v>3.1949213161659493</c:v>
                </c:pt>
                <c:pt idx="78">
                  <c:v>3.1942060085836887</c:v>
                </c:pt>
                <c:pt idx="79">
                  <c:v>3.1934907010014282</c:v>
                </c:pt>
                <c:pt idx="80">
                  <c:v>3.1927753934191681</c:v>
                </c:pt>
                <c:pt idx="81">
                  <c:v>3.1920600858369075</c:v>
                </c:pt>
                <c:pt idx="82">
                  <c:v>3.1913447782546474</c:v>
                </c:pt>
                <c:pt idx="83">
                  <c:v>3.1906294706723868</c:v>
                </c:pt>
                <c:pt idx="84">
                  <c:v>3.1899141630901262</c:v>
                </c:pt>
                <c:pt idx="85">
                  <c:v>3.1891988555078661</c:v>
                </c:pt>
                <c:pt idx="86">
                  <c:v>3.1884835479256055</c:v>
                </c:pt>
                <c:pt idx="87">
                  <c:v>3.1877682403433454</c:v>
                </c:pt>
                <c:pt idx="88">
                  <c:v>3.1870529327610848</c:v>
                </c:pt>
                <c:pt idx="89">
                  <c:v>3.1863376251788242</c:v>
                </c:pt>
                <c:pt idx="90">
                  <c:v>3.1856223175965641</c:v>
                </c:pt>
                <c:pt idx="91">
                  <c:v>3.1849070100143035</c:v>
                </c:pt>
                <c:pt idx="92">
                  <c:v>3.1841917024320434</c:v>
                </c:pt>
                <c:pt idx="93">
                  <c:v>3.1834763948497828</c:v>
                </c:pt>
                <c:pt idx="94">
                  <c:v>3.1827610872675223</c:v>
                </c:pt>
                <c:pt idx="95">
                  <c:v>3.1820457796852621</c:v>
                </c:pt>
                <c:pt idx="96">
                  <c:v>3.1813304721030016</c:v>
                </c:pt>
                <c:pt idx="97">
                  <c:v>3.180615164520741</c:v>
                </c:pt>
                <c:pt idx="98">
                  <c:v>3.1798998569384809</c:v>
                </c:pt>
                <c:pt idx="99">
                  <c:v>3.1791845493562203</c:v>
                </c:pt>
                <c:pt idx="100">
                  <c:v>3.1784692417739602</c:v>
                </c:pt>
                <c:pt idx="101">
                  <c:v>3.1777539341916996</c:v>
                </c:pt>
                <c:pt idx="102">
                  <c:v>3.177038626609439</c:v>
                </c:pt>
                <c:pt idx="103">
                  <c:v>3.1763233190271789</c:v>
                </c:pt>
                <c:pt idx="104">
                  <c:v>3.1756080114449183</c:v>
                </c:pt>
                <c:pt idx="105">
                  <c:v>3.1748927038626582</c:v>
                </c:pt>
                <c:pt idx="106">
                  <c:v>3.1741773962803976</c:v>
                </c:pt>
                <c:pt idx="107">
                  <c:v>3.1734620886981371</c:v>
                </c:pt>
                <c:pt idx="108">
                  <c:v>3.1727467811158769</c:v>
                </c:pt>
                <c:pt idx="109">
                  <c:v>3.1720314735336164</c:v>
                </c:pt>
                <c:pt idx="110">
                  <c:v>3.1713161659513558</c:v>
                </c:pt>
                <c:pt idx="111">
                  <c:v>3.1706008583690957</c:v>
                </c:pt>
                <c:pt idx="112">
                  <c:v>3.1698855507868351</c:v>
                </c:pt>
                <c:pt idx="113">
                  <c:v>3.169170243204575</c:v>
                </c:pt>
                <c:pt idx="114">
                  <c:v>3.1684549356223144</c:v>
                </c:pt>
                <c:pt idx="115">
                  <c:v>3.1677396280400538</c:v>
                </c:pt>
                <c:pt idx="116">
                  <c:v>3.1670243204577937</c:v>
                </c:pt>
                <c:pt idx="117">
                  <c:v>3.1663090128755331</c:v>
                </c:pt>
                <c:pt idx="118">
                  <c:v>3.165593705293273</c:v>
                </c:pt>
                <c:pt idx="119">
                  <c:v>3.1648783977110124</c:v>
                </c:pt>
                <c:pt idx="120">
                  <c:v>3.1641630901287519</c:v>
                </c:pt>
                <c:pt idx="121">
                  <c:v>3.1634477825464917</c:v>
                </c:pt>
                <c:pt idx="122">
                  <c:v>3.1627324749642312</c:v>
                </c:pt>
                <c:pt idx="123">
                  <c:v>3.1620171673819706</c:v>
                </c:pt>
                <c:pt idx="124">
                  <c:v>3.1613018597997105</c:v>
                </c:pt>
                <c:pt idx="125">
                  <c:v>3.1605865522174499</c:v>
                </c:pt>
                <c:pt idx="126">
                  <c:v>3.1598712446351898</c:v>
                </c:pt>
                <c:pt idx="127">
                  <c:v>3.1591559370529292</c:v>
                </c:pt>
                <c:pt idx="128">
                  <c:v>3.1584406294706686</c:v>
                </c:pt>
                <c:pt idx="129">
                  <c:v>3.1577253218884085</c:v>
                </c:pt>
                <c:pt idx="130">
                  <c:v>3.1570100143061479</c:v>
                </c:pt>
                <c:pt idx="131">
                  <c:v>3.1562947067238878</c:v>
                </c:pt>
                <c:pt idx="132">
                  <c:v>3.1555793991416272</c:v>
                </c:pt>
                <c:pt idx="133">
                  <c:v>3.1548640915593666</c:v>
                </c:pt>
                <c:pt idx="134">
                  <c:v>3.1541487839771065</c:v>
                </c:pt>
                <c:pt idx="135">
                  <c:v>3.1534334763948459</c:v>
                </c:pt>
                <c:pt idx="136">
                  <c:v>3.1527181688125854</c:v>
                </c:pt>
                <c:pt idx="137">
                  <c:v>3.1520028612303252</c:v>
                </c:pt>
                <c:pt idx="138">
                  <c:v>3.1512875536480647</c:v>
                </c:pt>
                <c:pt idx="139">
                  <c:v>3.1505722460658045</c:v>
                </c:pt>
                <c:pt idx="140">
                  <c:v>3.149856938483544</c:v>
                </c:pt>
                <c:pt idx="141">
                  <c:v>3.1491416309012834</c:v>
                </c:pt>
                <c:pt idx="142">
                  <c:v>3.1484263233190233</c:v>
                </c:pt>
                <c:pt idx="143">
                  <c:v>3.1477110157367627</c:v>
                </c:pt>
                <c:pt idx="144">
                  <c:v>3.1469957081545026</c:v>
                </c:pt>
                <c:pt idx="145">
                  <c:v>3.146280400572242</c:v>
                </c:pt>
                <c:pt idx="146">
                  <c:v>3.1455650929899814</c:v>
                </c:pt>
                <c:pt idx="147">
                  <c:v>3.1448497854077213</c:v>
                </c:pt>
                <c:pt idx="148">
                  <c:v>3.1441344778254607</c:v>
                </c:pt>
                <c:pt idx="149">
                  <c:v>3.1434191702432006</c:v>
                </c:pt>
                <c:pt idx="150">
                  <c:v>3.14270386266094</c:v>
                </c:pt>
                <c:pt idx="151">
                  <c:v>3.1419885550786795</c:v>
                </c:pt>
                <c:pt idx="152">
                  <c:v>3.1412732474964193</c:v>
                </c:pt>
                <c:pt idx="153">
                  <c:v>3.1405579399141588</c:v>
                </c:pt>
                <c:pt idx="154">
                  <c:v>3.1398426323318982</c:v>
                </c:pt>
                <c:pt idx="155">
                  <c:v>3.1391273247496381</c:v>
                </c:pt>
                <c:pt idx="156">
                  <c:v>3.1384120171673775</c:v>
                </c:pt>
                <c:pt idx="157">
                  <c:v>3.1376967095851174</c:v>
                </c:pt>
                <c:pt idx="158">
                  <c:v>3.1369814020028568</c:v>
                </c:pt>
                <c:pt idx="159">
                  <c:v>3.1362660944205962</c:v>
                </c:pt>
                <c:pt idx="160">
                  <c:v>3.1355507868383361</c:v>
                </c:pt>
                <c:pt idx="161">
                  <c:v>3.1348354792560755</c:v>
                </c:pt>
                <c:pt idx="162">
                  <c:v>3.1341201716738154</c:v>
                </c:pt>
                <c:pt idx="163">
                  <c:v>3.1334048640915548</c:v>
                </c:pt>
                <c:pt idx="164">
                  <c:v>3.1326895565092943</c:v>
                </c:pt>
                <c:pt idx="165">
                  <c:v>3.1319742489270341</c:v>
                </c:pt>
                <c:pt idx="166">
                  <c:v>3.1312589413447736</c:v>
                </c:pt>
                <c:pt idx="167">
                  <c:v>3.130543633762513</c:v>
                </c:pt>
                <c:pt idx="168">
                  <c:v>3.1298283261802529</c:v>
                </c:pt>
                <c:pt idx="169">
                  <c:v>3.1291130185979923</c:v>
                </c:pt>
                <c:pt idx="170">
                  <c:v>3.1283977110157322</c:v>
                </c:pt>
                <c:pt idx="171">
                  <c:v>3.1276824034334716</c:v>
                </c:pt>
                <c:pt idx="172">
                  <c:v>3.126967095851211</c:v>
                </c:pt>
                <c:pt idx="173">
                  <c:v>3.1262517882689509</c:v>
                </c:pt>
                <c:pt idx="174">
                  <c:v>3.1255364806866903</c:v>
                </c:pt>
                <c:pt idx="175">
                  <c:v>3.1248211731044302</c:v>
                </c:pt>
                <c:pt idx="176">
                  <c:v>3.1241058655221696</c:v>
                </c:pt>
                <c:pt idx="177">
                  <c:v>3.1233905579399091</c:v>
                </c:pt>
                <c:pt idx="178">
                  <c:v>3.1226752503576489</c:v>
                </c:pt>
                <c:pt idx="179">
                  <c:v>3.1219599427753884</c:v>
                </c:pt>
                <c:pt idx="180">
                  <c:v>3.1212446351931282</c:v>
                </c:pt>
                <c:pt idx="181">
                  <c:v>3.1205293276108677</c:v>
                </c:pt>
                <c:pt idx="182">
                  <c:v>3.1198140200286071</c:v>
                </c:pt>
                <c:pt idx="183">
                  <c:v>3.119098712446347</c:v>
                </c:pt>
                <c:pt idx="184">
                  <c:v>3.1183834048640864</c:v>
                </c:pt>
                <c:pt idx="185">
                  <c:v>3.1176680972818258</c:v>
                </c:pt>
                <c:pt idx="186">
                  <c:v>3.1169527896995657</c:v>
                </c:pt>
                <c:pt idx="187">
                  <c:v>3.1162374821173051</c:v>
                </c:pt>
                <c:pt idx="188">
                  <c:v>3.115522174535045</c:v>
                </c:pt>
                <c:pt idx="189">
                  <c:v>3.1148068669527844</c:v>
                </c:pt>
                <c:pt idx="190">
                  <c:v>3.1140915593705238</c:v>
                </c:pt>
                <c:pt idx="191">
                  <c:v>3.1133762517882637</c:v>
                </c:pt>
                <c:pt idx="192">
                  <c:v>3.1126609442060031</c:v>
                </c:pt>
                <c:pt idx="193">
                  <c:v>3.1119456366237426</c:v>
                </c:pt>
                <c:pt idx="194">
                  <c:v>3.1112303290414824</c:v>
                </c:pt>
                <c:pt idx="195">
                  <c:v>3.1105150214592219</c:v>
                </c:pt>
                <c:pt idx="196">
                  <c:v>3.1097997138769617</c:v>
                </c:pt>
                <c:pt idx="197">
                  <c:v>3.1090844062947012</c:v>
                </c:pt>
                <c:pt idx="198">
                  <c:v>3.1083690987124406</c:v>
                </c:pt>
                <c:pt idx="199">
                  <c:v>3.1076537911301805</c:v>
                </c:pt>
                <c:pt idx="200">
                  <c:v>3.1069384835479199</c:v>
                </c:pt>
                <c:pt idx="201">
                  <c:v>3.1062231759656598</c:v>
                </c:pt>
                <c:pt idx="202">
                  <c:v>3.1055078683833992</c:v>
                </c:pt>
                <c:pt idx="203">
                  <c:v>3.1047925608011386</c:v>
                </c:pt>
                <c:pt idx="204">
                  <c:v>3.1040772532188785</c:v>
                </c:pt>
                <c:pt idx="205">
                  <c:v>3.1033619456366179</c:v>
                </c:pt>
                <c:pt idx="206">
                  <c:v>3.1026466380543578</c:v>
                </c:pt>
                <c:pt idx="207">
                  <c:v>3.1019313304720972</c:v>
                </c:pt>
                <c:pt idx="208">
                  <c:v>3.1012160228898367</c:v>
                </c:pt>
                <c:pt idx="209">
                  <c:v>3.1005007153075765</c:v>
                </c:pt>
                <c:pt idx="210">
                  <c:v>3.099785407725316</c:v>
                </c:pt>
                <c:pt idx="211">
                  <c:v>3.0990701001430554</c:v>
                </c:pt>
                <c:pt idx="212">
                  <c:v>3.0983547925607953</c:v>
                </c:pt>
                <c:pt idx="213">
                  <c:v>3.0976394849785347</c:v>
                </c:pt>
                <c:pt idx="214">
                  <c:v>3.0969241773962746</c:v>
                </c:pt>
                <c:pt idx="215">
                  <c:v>3.096208869814014</c:v>
                </c:pt>
                <c:pt idx="216">
                  <c:v>3.0954935622317534</c:v>
                </c:pt>
                <c:pt idx="217">
                  <c:v>3.0947782546494933</c:v>
                </c:pt>
                <c:pt idx="218">
                  <c:v>3.0940629470672327</c:v>
                </c:pt>
                <c:pt idx="219">
                  <c:v>3.0933476394849722</c:v>
                </c:pt>
                <c:pt idx="220">
                  <c:v>3.092632331902712</c:v>
                </c:pt>
                <c:pt idx="221">
                  <c:v>3.0919170243204515</c:v>
                </c:pt>
                <c:pt idx="222">
                  <c:v>3.0912017167381913</c:v>
                </c:pt>
                <c:pt idx="223">
                  <c:v>3.0904864091559308</c:v>
                </c:pt>
                <c:pt idx="224">
                  <c:v>3.0897711015736702</c:v>
                </c:pt>
                <c:pt idx="225">
                  <c:v>3.0890557939914101</c:v>
                </c:pt>
                <c:pt idx="226">
                  <c:v>3.0883404864091495</c:v>
                </c:pt>
                <c:pt idx="227">
                  <c:v>3.0876251788268894</c:v>
                </c:pt>
                <c:pt idx="228">
                  <c:v>3.0869098712446288</c:v>
                </c:pt>
                <c:pt idx="229">
                  <c:v>3.0861945636623682</c:v>
                </c:pt>
                <c:pt idx="230">
                  <c:v>3.0854792560801081</c:v>
                </c:pt>
                <c:pt idx="231">
                  <c:v>3.0847639484978475</c:v>
                </c:pt>
                <c:pt idx="232">
                  <c:v>3.0840486409155874</c:v>
                </c:pt>
                <c:pt idx="233">
                  <c:v>3.0833333333333268</c:v>
                </c:pt>
                <c:pt idx="234">
                  <c:v>3.0826180257510662</c:v>
                </c:pt>
                <c:pt idx="235">
                  <c:v>3.0819027181688061</c:v>
                </c:pt>
                <c:pt idx="236">
                  <c:v>3.0811874105865455</c:v>
                </c:pt>
                <c:pt idx="237">
                  <c:v>3.0804721030042854</c:v>
                </c:pt>
                <c:pt idx="238">
                  <c:v>3.0797567954220249</c:v>
                </c:pt>
                <c:pt idx="239">
                  <c:v>3.0790414878397643</c:v>
                </c:pt>
                <c:pt idx="240">
                  <c:v>3.0783261802575042</c:v>
                </c:pt>
                <c:pt idx="241">
                  <c:v>3.0776108726752436</c:v>
                </c:pt>
                <c:pt idx="242">
                  <c:v>3.076895565092983</c:v>
                </c:pt>
                <c:pt idx="243">
                  <c:v>3.0761802575107229</c:v>
                </c:pt>
                <c:pt idx="244">
                  <c:v>3.0754649499284623</c:v>
                </c:pt>
                <c:pt idx="245">
                  <c:v>3.0747496423462022</c:v>
                </c:pt>
                <c:pt idx="246">
                  <c:v>3.0740343347639416</c:v>
                </c:pt>
                <c:pt idx="247">
                  <c:v>3.073319027181681</c:v>
                </c:pt>
                <c:pt idx="248">
                  <c:v>3.0726037195994209</c:v>
                </c:pt>
                <c:pt idx="249">
                  <c:v>3.0718884120171603</c:v>
                </c:pt>
                <c:pt idx="250">
                  <c:v>3.0711731044348998</c:v>
                </c:pt>
                <c:pt idx="251">
                  <c:v>3.0704577968526396</c:v>
                </c:pt>
                <c:pt idx="252">
                  <c:v>3.0697424892703791</c:v>
                </c:pt>
                <c:pt idx="253">
                  <c:v>3.0690271816881189</c:v>
                </c:pt>
                <c:pt idx="254">
                  <c:v>3.0683118741058584</c:v>
                </c:pt>
                <c:pt idx="255">
                  <c:v>3.0675965665235978</c:v>
                </c:pt>
                <c:pt idx="256">
                  <c:v>3.0668812589413377</c:v>
                </c:pt>
                <c:pt idx="257">
                  <c:v>3.0661659513590771</c:v>
                </c:pt>
                <c:pt idx="258">
                  <c:v>3.065450643776817</c:v>
                </c:pt>
                <c:pt idx="259">
                  <c:v>3.0647353361945564</c:v>
                </c:pt>
                <c:pt idx="260">
                  <c:v>3.0640200286122958</c:v>
                </c:pt>
                <c:pt idx="261">
                  <c:v>3.0633047210300357</c:v>
                </c:pt>
                <c:pt idx="262">
                  <c:v>3.0625894134477751</c:v>
                </c:pt>
                <c:pt idx="263">
                  <c:v>3.061874105865515</c:v>
                </c:pt>
                <c:pt idx="264">
                  <c:v>3.0611587982832544</c:v>
                </c:pt>
                <c:pt idx="265">
                  <c:v>3.0604434907009939</c:v>
                </c:pt>
                <c:pt idx="266">
                  <c:v>3.0597281831187337</c:v>
                </c:pt>
                <c:pt idx="267">
                  <c:v>3.0590128755364732</c:v>
                </c:pt>
                <c:pt idx="268">
                  <c:v>3.0582975679542126</c:v>
                </c:pt>
                <c:pt idx="269">
                  <c:v>3.0575822603719525</c:v>
                </c:pt>
                <c:pt idx="270">
                  <c:v>3.0568669527896919</c:v>
                </c:pt>
                <c:pt idx="271">
                  <c:v>3.0561516452074318</c:v>
                </c:pt>
                <c:pt idx="272">
                  <c:v>3.0554363376251712</c:v>
                </c:pt>
                <c:pt idx="273">
                  <c:v>3.0547210300429106</c:v>
                </c:pt>
                <c:pt idx="274">
                  <c:v>3.0540057224606505</c:v>
                </c:pt>
                <c:pt idx="275">
                  <c:v>3.0532904148783899</c:v>
                </c:pt>
                <c:pt idx="276">
                  <c:v>3.0525751072961298</c:v>
                </c:pt>
                <c:pt idx="277">
                  <c:v>3.0518597997138692</c:v>
                </c:pt>
                <c:pt idx="278">
                  <c:v>3.0511444921316087</c:v>
                </c:pt>
                <c:pt idx="279">
                  <c:v>3.0504291845493485</c:v>
                </c:pt>
                <c:pt idx="280">
                  <c:v>3.049713876967088</c:v>
                </c:pt>
                <c:pt idx="281">
                  <c:v>3.0489985693848274</c:v>
                </c:pt>
                <c:pt idx="282">
                  <c:v>3.0482832618025673</c:v>
                </c:pt>
                <c:pt idx="283">
                  <c:v>3.0475679542203067</c:v>
                </c:pt>
                <c:pt idx="284">
                  <c:v>3.0468526466380466</c:v>
                </c:pt>
                <c:pt idx="285">
                  <c:v>3.046137339055786</c:v>
                </c:pt>
                <c:pt idx="286">
                  <c:v>3.0454220314735254</c:v>
                </c:pt>
                <c:pt idx="287">
                  <c:v>3.0447067238912653</c:v>
                </c:pt>
                <c:pt idx="288">
                  <c:v>3.0439914163090047</c:v>
                </c:pt>
                <c:pt idx="289">
                  <c:v>3.0432761087267446</c:v>
                </c:pt>
                <c:pt idx="290">
                  <c:v>3.042560801144484</c:v>
                </c:pt>
                <c:pt idx="291">
                  <c:v>3.0418454935622234</c:v>
                </c:pt>
                <c:pt idx="292">
                  <c:v>3.0411301859799633</c:v>
                </c:pt>
                <c:pt idx="293">
                  <c:v>3.0404148783977027</c:v>
                </c:pt>
                <c:pt idx="294">
                  <c:v>3.0396995708154426</c:v>
                </c:pt>
                <c:pt idx="295">
                  <c:v>3.038984263233182</c:v>
                </c:pt>
                <c:pt idx="296">
                  <c:v>3.0382689556509215</c:v>
                </c:pt>
                <c:pt idx="297">
                  <c:v>3.0375536480686613</c:v>
                </c:pt>
                <c:pt idx="298">
                  <c:v>3.0368383404864008</c:v>
                </c:pt>
                <c:pt idx="299">
                  <c:v>3.0361230329041402</c:v>
                </c:pt>
                <c:pt idx="300">
                  <c:v>3.0354077253218801</c:v>
                </c:pt>
                <c:pt idx="301">
                  <c:v>3.0346924177396195</c:v>
                </c:pt>
                <c:pt idx="302">
                  <c:v>3.0339771101573594</c:v>
                </c:pt>
                <c:pt idx="303">
                  <c:v>3.0332618025750988</c:v>
                </c:pt>
                <c:pt idx="304">
                  <c:v>3.0325464949928382</c:v>
                </c:pt>
                <c:pt idx="305">
                  <c:v>3.0318311874105781</c:v>
                </c:pt>
                <c:pt idx="306">
                  <c:v>3.0311158798283175</c:v>
                </c:pt>
                <c:pt idx="307">
                  <c:v>3.030400572246057</c:v>
                </c:pt>
                <c:pt idx="308">
                  <c:v>3.0296852646637968</c:v>
                </c:pt>
                <c:pt idx="309">
                  <c:v>3.0289699570815363</c:v>
                </c:pt>
                <c:pt idx="310">
                  <c:v>3.0282546494992761</c:v>
                </c:pt>
                <c:pt idx="311">
                  <c:v>3.0275393419170156</c:v>
                </c:pt>
                <c:pt idx="312">
                  <c:v>3.026824034334755</c:v>
                </c:pt>
                <c:pt idx="313">
                  <c:v>3.0261087267524949</c:v>
                </c:pt>
                <c:pt idx="314">
                  <c:v>3.0253934191702343</c:v>
                </c:pt>
                <c:pt idx="315">
                  <c:v>3.0246781115879742</c:v>
                </c:pt>
                <c:pt idx="316">
                  <c:v>3.0239628040057136</c:v>
                </c:pt>
                <c:pt idx="317">
                  <c:v>3.023247496423453</c:v>
                </c:pt>
                <c:pt idx="318">
                  <c:v>3.0225321888411929</c:v>
                </c:pt>
                <c:pt idx="319">
                  <c:v>3.0218168812589323</c:v>
                </c:pt>
                <c:pt idx="320">
                  <c:v>3.0211015736766722</c:v>
                </c:pt>
                <c:pt idx="321">
                  <c:v>3.0203862660944116</c:v>
                </c:pt>
                <c:pt idx="322">
                  <c:v>3.0196709585121511</c:v>
                </c:pt>
                <c:pt idx="323">
                  <c:v>3.0189556509298909</c:v>
                </c:pt>
                <c:pt idx="324">
                  <c:v>3.0182403433476304</c:v>
                </c:pt>
                <c:pt idx="325">
                  <c:v>3.0175250357653698</c:v>
                </c:pt>
                <c:pt idx="326">
                  <c:v>3.0168097281831097</c:v>
                </c:pt>
                <c:pt idx="327">
                  <c:v>3.0160944206008491</c:v>
                </c:pt>
                <c:pt idx="328">
                  <c:v>3.015379113018589</c:v>
                </c:pt>
                <c:pt idx="329">
                  <c:v>3.0146638054363284</c:v>
                </c:pt>
                <c:pt idx="330">
                  <c:v>3.0139484978540678</c:v>
                </c:pt>
                <c:pt idx="331">
                  <c:v>3.0132331902718077</c:v>
                </c:pt>
                <c:pt idx="332">
                  <c:v>3.0125178826895471</c:v>
                </c:pt>
                <c:pt idx="333">
                  <c:v>3.011802575107287</c:v>
                </c:pt>
                <c:pt idx="334">
                  <c:v>3.0110872675250264</c:v>
                </c:pt>
                <c:pt idx="335">
                  <c:v>3.0103719599427659</c:v>
                </c:pt>
                <c:pt idx="336">
                  <c:v>3.0096566523605057</c:v>
                </c:pt>
                <c:pt idx="337">
                  <c:v>3.0089413447782452</c:v>
                </c:pt>
                <c:pt idx="338">
                  <c:v>3.0082260371959846</c:v>
                </c:pt>
                <c:pt idx="339">
                  <c:v>3.0075107296137245</c:v>
                </c:pt>
                <c:pt idx="340">
                  <c:v>3.0067954220314639</c:v>
                </c:pt>
                <c:pt idx="341">
                  <c:v>3.0060801144492038</c:v>
                </c:pt>
                <c:pt idx="342">
                  <c:v>3.0053648068669432</c:v>
                </c:pt>
                <c:pt idx="343">
                  <c:v>3.0046494992846826</c:v>
                </c:pt>
                <c:pt idx="344">
                  <c:v>3.0039341917024225</c:v>
                </c:pt>
                <c:pt idx="345">
                  <c:v>3.0032188841201619</c:v>
                </c:pt>
                <c:pt idx="346">
                  <c:v>3.0025035765379018</c:v>
                </c:pt>
                <c:pt idx="347">
                  <c:v>3.0017882689556412</c:v>
                </c:pt>
                <c:pt idx="348">
                  <c:v>3.0010729613733806</c:v>
                </c:pt>
                <c:pt idx="349">
                  <c:v>3.0003576537911205</c:v>
                </c:pt>
                <c:pt idx="350">
                  <c:v>2.9996423462088599</c:v>
                </c:pt>
                <c:pt idx="351">
                  <c:v>2.9989270386265998</c:v>
                </c:pt>
                <c:pt idx="352">
                  <c:v>2.9982117310443392</c:v>
                </c:pt>
                <c:pt idx="353">
                  <c:v>2.9974964234620787</c:v>
                </c:pt>
                <c:pt idx="354">
                  <c:v>2.9967811158798185</c:v>
                </c:pt>
                <c:pt idx="355">
                  <c:v>2.996065808297558</c:v>
                </c:pt>
                <c:pt idx="356">
                  <c:v>2.9953505007152974</c:v>
                </c:pt>
                <c:pt idx="357">
                  <c:v>2.9946351931330373</c:v>
                </c:pt>
                <c:pt idx="358">
                  <c:v>2.9939198855507767</c:v>
                </c:pt>
                <c:pt idx="359">
                  <c:v>2.9932045779685166</c:v>
                </c:pt>
                <c:pt idx="360">
                  <c:v>2.992489270386256</c:v>
                </c:pt>
                <c:pt idx="361">
                  <c:v>2.9917739628039954</c:v>
                </c:pt>
                <c:pt idx="362">
                  <c:v>2.9910586552217353</c:v>
                </c:pt>
                <c:pt idx="363">
                  <c:v>2.9903433476394747</c:v>
                </c:pt>
                <c:pt idx="364">
                  <c:v>2.9896280400572142</c:v>
                </c:pt>
                <c:pt idx="365">
                  <c:v>2.988912732474954</c:v>
                </c:pt>
                <c:pt idx="366">
                  <c:v>2.9881974248926935</c:v>
                </c:pt>
                <c:pt idx="367">
                  <c:v>2.9874821173104333</c:v>
                </c:pt>
                <c:pt idx="368">
                  <c:v>2.9867668097281728</c:v>
                </c:pt>
                <c:pt idx="369">
                  <c:v>2.9860515021459122</c:v>
                </c:pt>
                <c:pt idx="370">
                  <c:v>2.9853361945636521</c:v>
                </c:pt>
                <c:pt idx="371">
                  <c:v>2.9846208869813915</c:v>
                </c:pt>
                <c:pt idx="372">
                  <c:v>2.9839055793991314</c:v>
                </c:pt>
                <c:pt idx="373">
                  <c:v>2.9831902718168708</c:v>
                </c:pt>
                <c:pt idx="374">
                  <c:v>2.9824749642346102</c:v>
                </c:pt>
                <c:pt idx="375">
                  <c:v>2.9817596566523501</c:v>
                </c:pt>
                <c:pt idx="376">
                  <c:v>2.9810443490700895</c:v>
                </c:pt>
                <c:pt idx="377">
                  <c:v>2.9803290414878294</c:v>
                </c:pt>
                <c:pt idx="378">
                  <c:v>2.9796137339055688</c:v>
                </c:pt>
                <c:pt idx="379">
                  <c:v>2.9788984263233083</c:v>
                </c:pt>
                <c:pt idx="380">
                  <c:v>2.9781831187410481</c:v>
                </c:pt>
                <c:pt idx="381">
                  <c:v>2.9774678111587876</c:v>
                </c:pt>
                <c:pt idx="382">
                  <c:v>2.9767525035765274</c:v>
                </c:pt>
                <c:pt idx="383">
                  <c:v>2.9760371959942669</c:v>
                </c:pt>
                <c:pt idx="384">
                  <c:v>2.9753218884120063</c:v>
                </c:pt>
                <c:pt idx="385">
                  <c:v>2.9746065808297462</c:v>
                </c:pt>
                <c:pt idx="386">
                  <c:v>2.9738912732474856</c:v>
                </c:pt>
                <c:pt idx="387">
                  <c:v>2.973175965665225</c:v>
                </c:pt>
                <c:pt idx="388">
                  <c:v>2.9724606580829649</c:v>
                </c:pt>
                <c:pt idx="389">
                  <c:v>2.9717453505007043</c:v>
                </c:pt>
                <c:pt idx="390">
                  <c:v>2.9710300429184437</c:v>
                </c:pt>
                <c:pt idx="391">
                  <c:v>2.9703147353361836</c:v>
                </c:pt>
                <c:pt idx="392">
                  <c:v>2.969599427753923</c:v>
                </c:pt>
                <c:pt idx="393">
                  <c:v>2.9688841201716629</c:v>
                </c:pt>
                <c:pt idx="394">
                  <c:v>2.9681688125894023</c:v>
                </c:pt>
                <c:pt idx="395">
                  <c:v>2.9674535050071418</c:v>
                </c:pt>
                <c:pt idx="396">
                  <c:v>2.9667381974248817</c:v>
                </c:pt>
                <c:pt idx="397">
                  <c:v>2.9660228898426211</c:v>
                </c:pt>
                <c:pt idx="398">
                  <c:v>2.965307582260361</c:v>
                </c:pt>
                <c:pt idx="399">
                  <c:v>2.9645922746781004</c:v>
                </c:pt>
                <c:pt idx="400">
                  <c:v>2.9638769670958398</c:v>
                </c:pt>
                <c:pt idx="401">
                  <c:v>2.9631616595135797</c:v>
                </c:pt>
                <c:pt idx="402">
                  <c:v>2.9624463519313191</c:v>
                </c:pt>
                <c:pt idx="403">
                  <c:v>2.961731044349059</c:v>
                </c:pt>
                <c:pt idx="404">
                  <c:v>2.9610157367667984</c:v>
                </c:pt>
                <c:pt idx="405">
                  <c:v>2.9603004291845378</c:v>
                </c:pt>
                <c:pt idx="406">
                  <c:v>2.9595851216022777</c:v>
                </c:pt>
                <c:pt idx="407">
                  <c:v>2.9588698140200171</c:v>
                </c:pt>
                <c:pt idx="408">
                  <c:v>2.958154506437757</c:v>
                </c:pt>
                <c:pt idx="409">
                  <c:v>2.9574391988554964</c:v>
                </c:pt>
                <c:pt idx="410">
                  <c:v>2.9567238912732359</c:v>
                </c:pt>
                <c:pt idx="411">
                  <c:v>2.9560085836909757</c:v>
                </c:pt>
                <c:pt idx="412">
                  <c:v>2.9552932761087152</c:v>
                </c:pt>
                <c:pt idx="413">
                  <c:v>2.9545779685264546</c:v>
                </c:pt>
                <c:pt idx="414">
                  <c:v>2.9538626609441945</c:v>
                </c:pt>
                <c:pt idx="415">
                  <c:v>2.9531473533619339</c:v>
                </c:pt>
                <c:pt idx="416">
                  <c:v>2.9524320457796738</c:v>
                </c:pt>
                <c:pt idx="417">
                  <c:v>2.9517167381974132</c:v>
                </c:pt>
                <c:pt idx="418">
                  <c:v>2.9510014306151526</c:v>
                </c:pt>
                <c:pt idx="419">
                  <c:v>2.9502861230328925</c:v>
                </c:pt>
                <c:pt idx="420">
                  <c:v>2.9495708154506319</c:v>
                </c:pt>
                <c:pt idx="421">
                  <c:v>2.9488555078683714</c:v>
                </c:pt>
                <c:pt idx="422">
                  <c:v>2.9481402002861112</c:v>
                </c:pt>
                <c:pt idx="423">
                  <c:v>2.9474248927038507</c:v>
                </c:pt>
                <c:pt idx="424">
                  <c:v>2.9467095851215905</c:v>
                </c:pt>
                <c:pt idx="425">
                  <c:v>2.94599427753933</c:v>
                </c:pt>
                <c:pt idx="426">
                  <c:v>2.9452789699570694</c:v>
                </c:pt>
                <c:pt idx="427">
                  <c:v>2.9445636623748093</c:v>
                </c:pt>
                <c:pt idx="428">
                  <c:v>2.9438483547925487</c:v>
                </c:pt>
                <c:pt idx="429">
                  <c:v>2.9431330472102886</c:v>
                </c:pt>
                <c:pt idx="430">
                  <c:v>2.942417739628028</c:v>
                </c:pt>
                <c:pt idx="431">
                  <c:v>2.9417024320457674</c:v>
                </c:pt>
                <c:pt idx="432">
                  <c:v>2.9409871244635073</c:v>
                </c:pt>
                <c:pt idx="433">
                  <c:v>2.9402718168812467</c:v>
                </c:pt>
                <c:pt idx="434">
                  <c:v>2.9395565092989866</c:v>
                </c:pt>
                <c:pt idx="435">
                  <c:v>2.938841201716726</c:v>
                </c:pt>
                <c:pt idx="436">
                  <c:v>2.9381258941344655</c:v>
                </c:pt>
                <c:pt idx="437">
                  <c:v>2.9374105865522053</c:v>
                </c:pt>
                <c:pt idx="438">
                  <c:v>2.9366952789699448</c:v>
                </c:pt>
                <c:pt idx="439">
                  <c:v>2.9359799713876846</c:v>
                </c:pt>
                <c:pt idx="440">
                  <c:v>2.9352646638054241</c:v>
                </c:pt>
                <c:pt idx="441">
                  <c:v>2.9345493562231635</c:v>
                </c:pt>
                <c:pt idx="442">
                  <c:v>2.9338340486409034</c:v>
                </c:pt>
                <c:pt idx="443">
                  <c:v>2.9331187410586428</c:v>
                </c:pt>
                <c:pt idx="444">
                  <c:v>2.9324034334763822</c:v>
                </c:pt>
                <c:pt idx="445">
                  <c:v>2.9316881258941221</c:v>
                </c:pt>
                <c:pt idx="446">
                  <c:v>2.9309728183118615</c:v>
                </c:pt>
                <c:pt idx="447">
                  <c:v>2.9302575107296009</c:v>
                </c:pt>
                <c:pt idx="448">
                  <c:v>2.9295422031473408</c:v>
                </c:pt>
                <c:pt idx="449">
                  <c:v>2.9288268955650802</c:v>
                </c:pt>
                <c:pt idx="450">
                  <c:v>2.9281115879828201</c:v>
                </c:pt>
                <c:pt idx="451">
                  <c:v>2.9273962804005595</c:v>
                </c:pt>
                <c:pt idx="452">
                  <c:v>2.926680972818299</c:v>
                </c:pt>
                <c:pt idx="453">
                  <c:v>2.9259656652360388</c:v>
                </c:pt>
                <c:pt idx="454">
                  <c:v>2.9252503576537783</c:v>
                </c:pt>
                <c:pt idx="455">
                  <c:v>2.9245350500715181</c:v>
                </c:pt>
                <c:pt idx="456">
                  <c:v>2.9238197424892576</c:v>
                </c:pt>
                <c:pt idx="457">
                  <c:v>2.923104434906997</c:v>
                </c:pt>
                <c:pt idx="458">
                  <c:v>2.9223891273247369</c:v>
                </c:pt>
                <c:pt idx="459">
                  <c:v>2.9216738197424763</c:v>
                </c:pt>
                <c:pt idx="460">
                  <c:v>2.9209585121602162</c:v>
                </c:pt>
                <c:pt idx="461">
                  <c:v>2.9202432045779556</c:v>
                </c:pt>
                <c:pt idx="462">
                  <c:v>2.919527896995695</c:v>
                </c:pt>
                <c:pt idx="463">
                  <c:v>2.9188125894134349</c:v>
                </c:pt>
                <c:pt idx="464">
                  <c:v>2.9180972818311743</c:v>
                </c:pt>
                <c:pt idx="465">
                  <c:v>2.9173819742489142</c:v>
                </c:pt>
                <c:pt idx="466">
                  <c:v>2.9166666666666536</c:v>
                </c:pt>
                <c:pt idx="467">
                  <c:v>2.9159513590843931</c:v>
                </c:pt>
                <c:pt idx="468">
                  <c:v>2.9152360515021329</c:v>
                </c:pt>
                <c:pt idx="469">
                  <c:v>2.9145207439198724</c:v>
                </c:pt>
                <c:pt idx="470">
                  <c:v>2.9138054363376118</c:v>
                </c:pt>
                <c:pt idx="471">
                  <c:v>2.9130901287553517</c:v>
                </c:pt>
                <c:pt idx="472">
                  <c:v>2.9123748211730911</c:v>
                </c:pt>
                <c:pt idx="473">
                  <c:v>2.911659513590831</c:v>
                </c:pt>
                <c:pt idx="474">
                  <c:v>2.9109442060085704</c:v>
                </c:pt>
                <c:pt idx="475">
                  <c:v>2.9102288984263098</c:v>
                </c:pt>
                <c:pt idx="476">
                  <c:v>2.9095135908440497</c:v>
                </c:pt>
                <c:pt idx="477">
                  <c:v>2.9087982832617891</c:v>
                </c:pt>
                <c:pt idx="478">
                  <c:v>2.9080829756795286</c:v>
                </c:pt>
                <c:pt idx="479">
                  <c:v>2.9073676680972684</c:v>
                </c:pt>
                <c:pt idx="480">
                  <c:v>2.9066523605150079</c:v>
                </c:pt>
                <c:pt idx="481">
                  <c:v>2.9059370529327477</c:v>
                </c:pt>
                <c:pt idx="482">
                  <c:v>2.9052217453504872</c:v>
                </c:pt>
                <c:pt idx="483">
                  <c:v>2.9045064377682266</c:v>
                </c:pt>
                <c:pt idx="484">
                  <c:v>2.9037911301859665</c:v>
                </c:pt>
                <c:pt idx="485">
                  <c:v>2.9030758226037059</c:v>
                </c:pt>
                <c:pt idx="486">
                  <c:v>2.9023605150214458</c:v>
                </c:pt>
                <c:pt idx="487">
                  <c:v>2.9016452074391852</c:v>
                </c:pt>
                <c:pt idx="488">
                  <c:v>2.9009298998569246</c:v>
                </c:pt>
                <c:pt idx="489">
                  <c:v>2.9002145922746645</c:v>
                </c:pt>
                <c:pt idx="490">
                  <c:v>2.8994992846924039</c:v>
                </c:pt>
                <c:pt idx="491">
                  <c:v>2.8987839771101438</c:v>
                </c:pt>
                <c:pt idx="492">
                  <c:v>2.8980686695278832</c:v>
                </c:pt>
                <c:pt idx="493">
                  <c:v>2.8973533619456227</c:v>
                </c:pt>
                <c:pt idx="494">
                  <c:v>2.8966380543633625</c:v>
                </c:pt>
                <c:pt idx="495">
                  <c:v>2.895922746781102</c:v>
                </c:pt>
                <c:pt idx="496">
                  <c:v>2.8952074391988418</c:v>
                </c:pt>
                <c:pt idx="497">
                  <c:v>2.8944921316165813</c:v>
                </c:pt>
                <c:pt idx="498">
                  <c:v>2.8937768240343207</c:v>
                </c:pt>
                <c:pt idx="499">
                  <c:v>2.8930615164520606</c:v>
                </c:pt>
                <c:pt idx="500">
                  <c:v>2.8923462088698</c:v>
                </c:pt>
                <c:pt idx="501">
                  <c:v>2.8916309012875394</c:v>
                </c:pt>
                <c:pt idx="502">
                  <c:v>2.8909155937052793</c:v>
                </c:pt>
                <c:pt idx="503">
                  <c:v>2.8902002861230187</c:v>
                </c:pt>
                <c:pt idx="504">
                  <c:v>2.8894849785407581</c:v>
                </c:pt>
                <c:pt idx="505">
                  <c:v>2.888769670958498</c:v>
                </c:pt>
                <c:pt idx="506">
                  <c:v>2.8880543633762374</c:v>
                </c:pt>
                <c:pt idx="507">
                  <c:v>2.8873390557939773</c:v>
                </c:pt>
                <c:pt idx="508">
                  <c:v>2.8866237482117167</c:v>
                </c:pt>
                <c:pt idx="509">
                  <c:v>2.8859084406294562</c:v>
                </c:pt>
                <c:pt idx="510">
                  <c:v>2.885193133047196</c:v>
                </c:pt>
                <c:pt idx="511">
                  <c:v>2.8844778254649355</c:v>
                </c:pt>
                <c:pt idx="512">
                  <c:v>2.8837625178826753</c:v>
                </c:pt>
                <c:pt idx="513">
                  <c:v>2.8830472103004148</c:v>
                </c:pt>
                <c:pt idx="514">
                  <c:v>2.8823319027181542</c:v>
                </c:pt>
                <c:pt idx="515">
                  <c:v>2.8816165951358941</c:v>
                </c:pt>
                <c:pt idx="516">
                  <c:v>2.8809012875536335</c:v>
                </c:pt>
                <c:pt idx="517">
                  <c:v>2.8801859799713734</c:v>
                </c:pt>
                <c:pt idx="518">
                  <c:v>2.8794706723891128</c:v>
                </c:pt>
                <c:pt idx="519">
                  <c:v>2.8787553648068522</c:v>
                </c:pt>
                <c:pt idx="520">
                  <c:v>2.8780400572245921</c:v>
                </c:pt>
                <c:pt idx="521">
                  <c:v>2.8773247496423315</c:v>
                </c:pt>
                <c:pt idx="522">
                  <c:v>2.8766094420600714</c:v>
                </c:pt>
                <c:pt idx="523">
                  <c:v>2.8758941344778108</c:v>
                </c:pt>
                <c:pt idx="524">
                  <c:v>2.8751788268955503</c:v>
                </c:pt>
                <c:pt idx="525">
                  <c:v>2.8744635193132901</c:v>
                </c:pt>
                <c:pt idx="526">
                  <c:v>2.8737482117310296</c:v>
                </c:pt>
                <c:pt idx="527">
                  <c:v>2.873032904148769</c:v>
                </c:pt>
                <c:pt idx="528">
                  <c:v>2.8723175965665089</c:v>
                </c:pt>
                <c:pt idx="529">
                  <c:v>2.8716022889842483</c:v>
                </c:pt>
                <c:pt idx="530">
                  <c:v>2.8708869814019882</c:v>
                </c:pt>
                <c:pt idx="531">
                  <c:v>2.8701716738197276</c:v>
                </c:pt>
                <c:pt idx="532">
                  <c:v>2.869456366237467</c:v>
                </c:pt>
                <c:pt idx="533">
                  <c:v>2.8687410586552069</c:v>
                </c:pt>
                <c:pt idx="534">
                  <c:v>2.8680257510729463</c:v>
                </c:pt>
                <c:pt idx="535">
                  <c:v>2.8673104434906858</c:v>
                </c:pt>
                <c:pt idx="536">
                  <c:v>2.8665951359084256</c:v>
                </c:pt>
                <c:pt idx="537">
                  <c:v>2.8658798283261651</c:v>
                </c:pt>
                <c:pt idx="538">
                  <c:v>2.8651645207439049</c:v>
                </c:pt>
                <c:pt idx="539">
                  <c:v>2.8644492131616444</c:v>
                </c:pt>
                <c:pt idx="540">
                  <c:v>2.8637339055793838</c:v>
                </c:pt>
                <c:pt idx="541">
                  <c:v>2.8630185979971237</c:v>
                </c:pt>
                <c:pt idx="542">
                  <c:v>2.8623032904148631</c:v>
                </c:pt>
                <c:pt idx="543">
                  <c:v>2.861587982832603</c:v>
                </c:pt>
                <c:pt idx="544">
                  <c:v>2.8608726752503424</c:v>
                </c:pt>
                <c:pt idx="545">
                  <c:v>2.8601573676680818</c:v>
                </c:pt>
                <c:pt idx="546">
                  <c:v>2.8594420600858217</c:v>
                </c:pt>
                <c:pt idx="547">
                  <c:v>2.8587267525035611</c:v>
                </c:pt>
                <c:pt idx="548">
                  <c:v>2.858011444921301</c:v>
                </c:pt>
                <c:pt idx="549">
                  <c:v>2.8572961373390404</c:v>
                </c:pt>
                <c:pt idx="550">
                  <c:v>2.8565808297567798</c:v>
                </c:pt>
                <c:pt idx="551">
                  <c:v>2.8558655221745197</c:v>
                </c:pt>
                <c:pt idx="552">
                  <c:v>2.8551502145922592</c:v>
                </c:pt>
                <c:pt idx="553">
                  <c:v>2.854434907009999</c:v>
                </c:pt>
                <c:pt idx="554">
                  <c:v>2.8537195994277385</c:v>
                </c:pt>
                <c:pt idx="555">
                  <c:v>2.8530042918454779</c:v>
                </c:pt>
                <c:pt idx="556">
                  <c:v>2.8522889842632178</c:v>
                </c:pt>
                <c:pt idx="557">
                  <c:v>2.8515736766809572</c:v>
                </c:pt>
                <c:pt idx="558">
                  <c:v>2.8508583690986966</c:v>
                </c:pt>
                <c:pt idx="559">
                  <c:v>2.8501430615164365</c:v>
                </c:pt>
                <c:pt idx="560">
                  <c:v>2.8494277539341759</c:v>
                </c:pt>
                <c:pt idx="561">
                  <c:v>2.8487124463519153</c:v>
                </c:pt>
                <c:pt idx="562">
                  <c:v>2.8479971387696552</c:v>
                </c:pt>
                <c:pt idx="563">
                  <c:v>2.8472818311873946</c:v>
                </c:pt>
                <c:pt idx="564">
                  <c:v>2.8465665236051345</c:v>
                </c:pt>
                <c:pt idx="565">
                  <c:v>2.8458512160228739</c:v>
                </c:pt>
                <c:pt idx="566">
                  <c:v>2.8451359084406134</c:v>
                </c:pt>
                <c:pt idx="567">
                  <c:v>2.8444206008583532</c:v>
                </c:pt>
                <c:pt idx="568">
                  <c:v>2.8437052932760927</c:v>
                </c:pt>
                <c:pt idx="569">
                  <c:v>2.8429899856938325</c:v>
                </c:pt>
                <c:pt idx="570">
                  <c:v>2.842274678111572</c:v>
                </c:pt>
                <c:pt idx="571">
                  <c:v>2.8415593705293114</c:v>
                </c:pt>
                <c:pt idx="572">
                  <c:v>2.8408440629470513</c:v>
                </c:pt>
                <c:pt idx="573">
                  <c:v>2.8401287553647907</c:v>
                </c:pt>
                <c:pt idx="574">
                  <c:v>2.8394134477825306</c:v>
                </c:pt>
                <c:pt idx="575">
                  <c:v>2.83869814020027</c:v>
                </c:pt>
                <c:pt idx="576">
                  <c:v>2.8379828326180094</c:v>
                </c:pt>
                <c:pt idx="577">
                  <c:v>2.8372675250357493</c:v>
                </c:pt>
                <c:pt idx="578">
                  <c:v>2.8365522174534887</c:v>
                </c:pt>
                <c:pt idx="579">
                  <c:v>2.8358369098712286</c:v>
                </c:pt>
                <c:pt idx="580">
                  <c:v>2.835121602288968</c:v>
                </c:pt>
                <c:pt idx="581">
                  <c:v>2.8344062947067075</c:v>
                </c:pt>
                <c:pt idx="582">
                  <c:v>2.8336909871244473</c:v>
                </c:pt>
                <c:pt idx="583">
                  <c:v>2.8329756795421868</c:v>
                </c:pt>
                <c:pt idx="584">
                  <c:v>2.8322603719599262</c:v>
                </c:pt>
                <c:pt idx="585">
                  <c:v>2.8315450643776661</c:v>
                </c:pt>
                <c:pt idx="586">
                  <c:v>2.8308297567954055</c:v>
                </c:pt>
                <c:pt idx="587">
                  <c:v>2.8301144492131454</c:v>
                </c:pt>
                <c:pt idx="588">
                  <c:v>2.8293991416308848</c:v>
                </c:pt>
                <c:pt idx="589">
                  <c:v>2.8286838340486242</c:v>
                </c:pt>
                <c:pt idx="590">
                  <c:v>2.8279685264663641</c:v>
                </c:pt>
                <c:pt idx="591">
                  <c:v>2.8272532188841035</c:v>
                </c:pt>
                <c:pt idx="592">
                  <c:v>2.826537911301843</c:v>
                </c:pt>
                <c:pt idx="593">
                  <c:v>2.8258226037195828</c:v>
                </c:pt>
                <c:pt idx="594">
                  <c:v>2.8251072961373223</c:v>
                </c:pt>
                <c:pt idx="595">
                  <c:v>2.8243919885550621</c:v>
                </c:pt>
                <c:pt idx="596">
                  <c:v>2.8236766809728016</c:v>
                </c:pt>
                <c:pt idx="597">
                  <c:v>2.822961373390541</c:v>
                </c:pt>
                <c:pt idx="598">
                  <c:v>2.8222460658082809</c:v>
                </c:pt>
                <c:pt idx="599">
                  <c:v>2.8215307582260203</c:v>
                </c:pt>
                <c:pt idx="600">
                  <c:v>2.8208154506437602</c:v>
                </c:pt>
                <c:pt idx="601">
                  <c:v>2.8201001430614996</c:v>
                </c:pt>
                <c:pt idx="602">
                  <c:v>2.819384835479239</c:v>
                </c:pt>
                <c:pt idx="603">
                  <c:v>2.8186695278969789</c:v>
                </c:pt>
                <c:pt idx="604">
                  <c:v>2.8179542203147183</c:v>
                </c:pt>
                <c:pt idx="605">
                  <c:v>2.8172389127324582</c:v>
                </c:pt>
                <c:pt idx="606">
                  <c:v>2.8165236051501976</c:v>
                </c:pt>
                <c:pt idx="607">
                  <c:v>2.815808297567937</c:v>
                </c:pt>
                <c:pt idx="608">
                  <c:v>2.8150929899856769</c:v>
                </c:pt>
                <c:pt idx="609">
                  <c:v>2.8143776824034163</c:v>
                </c:pt>
                <c:pt idx="610">
                  <c:v>2.8136623748211562</c:v>
                </c:pt>
                <c:pt idx="611">
                  <c:v>2.8129470672388956</c:v>
                </c:pt>
                <c:pt idx="612">
                  <c:v>2.8122317596566351</c:v>
                </c:pt>
                <c:pt idx="613">
                  <c:v>2.8115164520743749</c:v>
                </c:pt>
                <c:pt idx="614">
                  <c:v>2.8108011444921144</c:v>
                </c:pt>
                <c:pt idx="615">
                  <c:v>2.8100858369098538</c:v>
                </c:pt>
                <c:pt idx="616">
                  <c:v>2.8093705293275937</c:v>
                </c:pt>
                <c:pt idx="617">
                  <c:v>2.8086552217453331</c:v>
                </c:pt>
                <c:pt idx="618">
                  <c:v>2.8079399141630725</c:v>
                </c:pt>
                <c:pt idx="619">
                  <c:v>2.8072246065808124</c:v>
                </c:pt>
                <c:pt idx="620">
                  <c:v>2.8065092989985518</c:v>
                </c:pt>
                <c:pt idx="621">
                  <c:v>2.8057939914162917</c:v>
                </c:pt>
                <c:pt idx="622">
                  <c:v>2.8050786838340311</c:v>
                </c:pt>
                <c:pt idx="623">
                  <c:v>2.8043633762517706</c:v>
                </c:pt>
                <c:pt idx="624">
                  <c:v>2.8036480686695104</c:v>
                </c:pt>
                <c:pt idx="625">
                  <c:v>2.8029327610872499</c:v>
                </c:pt>
                <c:pt idx="626">
                  <c:v>2.8022174535049897</c:v>
                </c:pt>
                <c:pt idx="627">
                  <c:v>2.8015021459227292</c:v>
                </c:pt>
                <c:pt idx="628">
                  <c:v>2.8007868383404686</c:v>
                </c:pt>
                <c:pt idx="629">
                  <c:v>2.8000715307582085</c:v>
                </c:pt>
                <c:pt idx="630">
                  <c:v>2.7993562231759479</c:v>
                </c:pt>
                <c:pt idx="631">
                  <c:v>2.7986409155936878</c:v>
                </c:pt>
                <c:pt idx="632">
                  <c:v>2.7979256080114272</c:v>
                </c:pt>
                <c:pt idx="633">
                  <c:v>2.7972103004291666</c:v>
                </c:pt>
                <c:pt idx="634">
                  <c:v>2.7964949928469065</c:v>
                </c:pt>
                <c:pt idx="635">
                  <c:v>2.7957796852646459</c:v>
                </c:pt>
                <c:pt idx="636">
                  <c:v>2.7950643776823858</c:v>
                </c:pt>
                <c:pt idx="637">
                  <c:v>2.7943490701001252</c:v>
                </c:pt>
                <c:pt idx="638">
                  <c:v>2.7936337625178647</c:v>
                </c:pt>
                <c:pt idx="639">
                  <c:v>2.7929184549356045</c:v>
                </c:pt>
                <c:pt idx="640">
                  <c:v>2.792203147353344</c:v>
                </c:pt>
                <c:pt idx="641">
                  <c:v>2.7914878397710834</c:v>
                </c:pt>
                <c:pt idx="642">
                  <c:v>2.7907725321888233</c:v>
                </c:pt>
                <c:pt idx="643">
                  <c:v>2.7900572246065627</c:v>
                </c:pt>
                <c:pt idx="644">
                  <c:v>2.7893419170243026</c:v>
                </c:pt>
                <c:pt idx="645">
                  <c:v>2.788626609442042</c:v>
                </c:pt>
                <c:pt idx="646">
                  <c:v>2.7879113018597814</c:v>
                </c:pt>
                <c:pt idx="647">
                  <c:v>2.7871959942775213</c:v>
                </c:pt>
                <c:pt idx="648">
                  <c:v>2.7864806866952607</c:v>
                </c:pt>
                <c:pt idx="649">
                  <c:v>2.7857653791130002</c:v>
                </c:pt>
                <c:pt idx="650">
                  <c:v>2.78505007153074</c:v>
                </c:pt>
                <c:pt idx="651">
                  <c:v>2.7843347639484795</c:v>
                </c:pt>
                <c:pt idx="652">
                  <c:v>2.7836194563662193</c:v>
                </c:pt>
                <c:pt idx="653">
                  <c:v>2.7829041487839588</c:v>
                </c:pt>
                <c:pt idx="654">
                  <c:v>2.7821888412016982</c:v>
                </c:pt>
                <c:pt idx="655">
                  <c:v>2.7814735336194381</c:v>
                </c:pt>
                <c:pt idx="656">
                  <c:v>2.7807582260371775</c:v>
                </c:pt>
                <c:pt idx="657">
                  <c:v>2.7800429184549174</c:v>
                </c:pt>
                <c:pt idx="658">
                  <c:v>2.7793276108726568</c:v>
                </c:pt>
                <c:pt idx="659">
                  <c:v>2.7786123032903962</c:v>
                </c:pt>
                <c:pt idx="660">
                  <c:v>2.7778969957081361</c:v>
                </c:pt>
                <c:pt idx="661">
                  <c:v>2.7771816881258755</c:v>
                </c:pt>
                <c:pt idx="662">
                  <c:v>2.7764663805436154</c:v>
                </c:pt>
                <c:pt idx="663">
                  <c:v>2.7757510729613548</c:v>
                </c:pt>
                <c:pt idx="664">
                  <c:v>2.7750357653790942</c:v>
                </c:pt>
                <c:pt idx="665">
                  <c:v>2.7743204577968341</c:v>
                </c:pt>
                <c:pt idx="666">
                  <c:v>2.7736051502145735</c:v>
                </c:pt>
                <c:pt idx="667">
                  <c:v>2.7728898426323134</c:v>
                </c:pt>
                <c:pt idx="668">
                  <c:v>2.7721745350500528</c:v>
                </c:pt>
                <c:pt idx="669">
                  <c:v>2.7714592274677923</c:v>
                </c:pt>
                <c:pt idx="670">
                  <c:v>2.7707439198855321</c:v>
                </c:pt>
                <c:pt idx="671">
                  <c:v>2.7700286123032716</c:v>
                </c:pt>
                <c:pt idx="672">
                  <c:v>2.769313304721011</c:v>
                </c:pt>
                <c:pt idx="673">
                  <c:v>2.7685979971387509</c:v>
                </c:pt>
                <c:pt idx="674">
                  <c:v>2.7678826895564903</c:v>
                </c:pt>
                <c:pt idx="675">
                  <c:v>2.7671673819742297</c:v>
                </c:pt>
                <c:pt idx="676">
                  <c:v>2.7664520743919696</c:v>
                </c:pt>
                <c:pt idx="677">
                  <c:v>2.765736766809709</c:v>
                </c:pt>
                <c:pt idx="678">
                  <c:v>2.7650214592274489</c:v>
                </c:pt>
                <c:pt idx="679">
                  <c:v>2.7643061516451883</c:v>
                </c:pt>
                <c:pt idx="680">
                  <c:v>2.7635908440629278</c:v>
                </c:pt>
                <c:pt idx="681">
                  <c:v>2.7628755364806676</c:v>
                </c:pt>
                <c:pt idx="682">
                  <c:v>2.7621602288984071</c:v>
                </c:pt>
                <c:pt idx="683">
                  <c:v>2.7614449213161469</c:v>
                </c:pt>
                <c:pt idx="684">
                  <c:v>2.7607296137338864</c:v>
                </c:pt>
                <c:pt idx="685">
                  <c:v>2.7600143061516258</c:v>
                </c:pt>
                <c:pt idx="686">
                  <c:v>2.7592989985693657</c:v>
                </c:pt>
                <c:pt idx="687">
                  <c:v>2.7585836909871051</c:v>
                </c:pt>
                <c:pt idx="688">
                  <c:v>2.757868383404845</c:v>
                </c:pt>
                <c:pt idx="689">
                  <c:v>2.7571530758225844</c:v>
                </c:pt>
                <c:pt idx="690">
                  <c:v>2.7564377682403238</c:v>
                </c:pt>
                <c:pt idx="691">
                  <c:v>2.7557224606580637</c:v>
                </c:pt>
                <c:pt idx="692">
                  <c:v>2.7550071530758031</c:v>
                </c:pt>
                <c:pt idx="693">
                  <c:v>2.754291845493543</c:v>
                </c:pt>
                <c:pt idx="694">
                  <c:v>2.7535765379112824</c:v>
                </c:pt>
                <c:pt idx="695">
                  <c:v>2.7528612303290219</c:v>
                </c:pt>
                <c:pt idx="696">
                  <c:v>2.7521459227467617</c:v>
                </c:pt>
                <c:pt idx="697">
                  <c:v>2.7514306151645012</c:v>
                </c:pt>
                <c:pt idx="698">
                  <c:v>2.7507153075822406</c:v>
                </c:pt>
                <c:pt idx="699">
                  <c:v>2.7499999999999805</c:v>
                </c:pt>
              </c:numCache>
            </c:numRef>
          </c:xVal>
          <c:yVal>
            <c:numRef>
              <c:f>'Box Plots Top 3'!ydata3</c:f>
              <c:numCache>
                <c:formatCode>General</c:formatCode>
                <c:ptCount val="700"/>
                <c:pt idx="0">
                  <c:v>94.84</c:v>
                </c:pt>
                <c:pt idx="1">
                  <c:v>94.33</c:v>
                </c:pt>
                <c:pt idx="2">
                  <c:v>94.84</c:v>
                </c:pt>
                <c:pt idx="3">
                  <c:v>94.33</c:v>
                </c:pt>
                <c:pt idx="4">
                  <c:v>94.84</c:v>
                </c:pt>
                <c:pt idx="5">
                  <c:v>94.33</c:v>
                </c:pt>
                <c:pt idx="6">
                  <c:v>94.84</c:v>
                </c:pt>
                <c:pt idx="7">
                  <c:v>94.33</c:v>
                </c:pt>
                <c:pt idx="8">
                  <c:v>94.84</c:v>
                </c:pt>
                <c:pt idx="9">
                  <c:v>94.33</c:v>
                </c:pt>
                <c:pt idx="10">
                  <c:v>94.84</c:v>
                </c:pt>
                <c:pt idx="11">
                  <c:v>94.33</c:v>
                </c:pt>
                <c:pt idx="12">
                  <c:v>94.84</c:v>
                </c:pt>
                <c:pt idx="13">
                  <c:v>94.33</c:v>
                </c:pt>
                <c:pt idx="14">
                  <c:v>94.84</c:v>
                </c:pt>
                <c:pt idx="15">
                  <c:v>94.33</c:v>
                </c:pt>
                <c:pt idx="16">
                  <c:v>94.84</c:v>
                </c:pt>
                <c:pt idx="17">
                  <c:v>94.33</c:v>
                </c:pt>
                <c:pt idx="18">
                  <c:v>94.84</c:v>
                </c:pt>
                <c:pt idx="19">
                  <c:v>94.33</c:v>
                </c:pt>
                <c:pt idx="20">
                  <c:v>94.84</c:v>
                </c:pt>
                <c:pt idx="21">
                  <c:v>94.33</c:v>
                </c:pt>
                <c:pt idx="22">
                  <c:v>94.84</c:v>
                </c:pt>
                <c:pt idx="23">
                  <c:v>94.33</c:v>
                </c:pt>
                <c:pt idx="24">
                  <c:v>94.84</c:v>
                </c:pt>
                <c:pt idx="25">
                  <c:v>94.33</c:v>
                </c:pt>
                <c:pt idx="26">
                  <c:v>94.84</c:v>
                </c:pt>
                <c:pt idx="27">
                  <c:v>94.33</c:v>
                </c:pt>
                <c:pt idx="28">
                  <c:v>94.84</c:v>
                </c:pt>
                <c:pt idx="29">
                  <c:v>94.33</c:v>
                </c:pt>
                <c:pt idx="30">
                  <c:v>94.84</c:v>
                </c:pt>
                <c:pt idx="31">
                  <c:v>94.33</c:v>
                </c:pt>
                <c:pt idx="32">
                  <c:v>94.84</c:v>
                </c:pt>
                <c:pt idx="33">
                  <c:v>94.33</c:v>
                </c:pt>
                <c:pt idx="34">
                  <c:v>94.84</c:v>
                </c:pt>
                <c:pt idx="35">
                  <c:v>94.33</c:v>
                </c:pt>
                <c:pt idx="36">
                  <c:v>94.84</c:v>
                </c:pt>
                <c:pt idx="37">
                  <c:v>94.33</c:v>
                </c:pt>
                <c:pt idx="38">
                  <c:v>94.84</c:v>
                </c:pt>
                <c:pt idx="39">
                  <c:v>94.33</c:v>
                </c:pt>
                <c:pt idx="40">
                  <c:v>94.84</c:v>
                </c:pt>
                <c:pt idx="41">
                  <c:v>94.33</c:v>
                </c:pt>
                <c:pt idx="42">
                  <c:v>94.84</c:v>
                </c:pt>
                <c:pt idx="43">
                  <c:v>94.33</c:v>
                </c:pt>
                <c:pt idx="44">
                  <c:v>94.84</c:v>
                </c:pt>
                <c:pt idx="45">
                  <c:v>94.33</c:v>
                </c:pt>
                <c:pt idx="46">
                  <c:v>94.84</c:v>
                </c:pt>
                <c:pt idx="47">
                  <c:v>94.33</c:v>
                </c:pt>
                <c:pt idx="48">
                  <c:v>94.84</c:v>
                </c:pt>
                <c:pt idx="49">
                  <c:v>94.33</c:v>
                </c:pt>
                <c:pt idx="50">
                  <c:v>94.84</c:v>
                </c:pt>
                <c:pt idx="51">
                  <c:v>94.33</c:v>
                </c:pt>
                <c:pt idx="52">
                  <c:v>94.84</c:v>
                </c:pt>
                <c:pt idx="53">
                  <c:v>94.33</c:v>
                </c:pt>
                <c:pt idx="54">
                  <c:v>94.84</c:v>
                </c:pt>
                <c:pt idx="55">
                  <c:v>94.33</c:v>
                </c:pt>
                <c:pt idx="56">
                  <c:v>94.84</c:v>
                </c:pt>
                <c:pt idx="57">
                  <c:v>94.33</c:v>
                </c:pt>
                <c:pt idx="58">
                  <c:v>94.84</c:v>
                </c:pt>
                <c:pt idx="59">
                  <c:v>94.33</c:v>
                </c:pt>
                <c:pt idx="60">
                  <c:v>94.84</c:v>
                </c:pt>
                <c:pt idx="61">
                  <c:v>94.33</c:v>
                </c:pt>
                <c:pt idx="62">
                  <c:v>94.84</c:v>
                </c:pt>
                <c:pt idx="63">
                  <c:v>94.33</c:v>
                </c:pt>
                <c:pt idx="64">
                  <c:v>94.84</c:v>
                </c:pt>
                <c:pt idx="65">
                  <c:v>94.33</c:v>
                </c:pt>
                <c:pt idx="66">
                  <c:v>94.84</c:v>
                </c:pt>
                <c:pt idx="67">
                  <c:v>94.33</c:v>
                </c:pt>
                <c:pt idx="68">
                  <c:v>94.84</c:v>
                </c:pt>
                <c:pt idx="69">
                  <c:v>94.33</c:v>
                </c:pt>
                <c:pt idx="70">
                  <c:v>94.84</c:v>
                </c:pt>
                <c:pt idx="71">
                  <c:v>94.33</c:v>
                </c:pt>
                <c:pt idx="72">
                  <c:v>94.84</c:v>
                </c:pt>
                <c:pt idx="73">
                  <c:v>94.33</c:v>
                </c:pt>
                <c:pt idx="74">
                  <c:v>94.84</c:v>
                </c:pt>
                <c:pt idx="75">
                  <c:v>94.33</c:v>
                </c:pt>
                <c:pt idx="76">
                  <c:v>94.84</c:v>
                </c:pt>
                <c:pt idx="77">
                  <c:v>94.33</c:v>
                </c:pt>
                <c:pt idx="78">
                  <c:v>94.84</c:v>
                </c:pt>
                <c:pt idx="79">
                  <c:v>94.33</c:v>
                </c:pt>
                <c:pt idx="80">
                  <c:v>94.84</c:v>
                </c:pt>
                <c:pt idx="81">
                  <c:v>94.33</c:v>
                </c:pt>
                <c:pt idx="82">
                  <c:v>94.84</c:v>
                </c:pt>
                <c:pt idx="83">
                  <c:v>94.33</c:v>
                </c:pt>
                <c:pt idx="84">
                  <c:v>94.84</c:v>
                </c:pt>
                <c:pt idx="85">
                  <c:v>94.33</c:v>
                </c:pt>
                <c:pt idx="86">
                  <c:v>94.84</c:v>
                </c:pt>
                <c:pt idx="87">
                  <c:v>94.33</c:v>
                </c:pt>
                <c:pt idx="88">
                  <c:v>94.84</c:v>
                </c:pt>
                <c:pt idx="89">
                  <c:v>94.33</c:v>
                </c:pt>
                <c:pt idx="90">
                  <c:v>94.84</c:v>
                </c:pt>
                <c:pt idx="91">
                  <c:v>94.33</c:v>
                </c:pt>
                <c:pt idx="92">
                  <c:v>94.84</c:v>
                </c:pt>
                <c:pt idx="93">
                  <c:v>94.33</c:v>
                </c:pt>
                <c:pt idx="94">
                  <c:v>94.84</c:v>
                </c:pt>
                <c:pt idx="95">
                  <c:v>94.33</c:v>
                </c:pt>
                <c:pt idx="96">
                  <c:v>94.84</c:v>
                </c:pt>
                <c:pt idx="97">
                  <c:v>94.33</c:v>
                </c:pt>
                <c:pt idx="98">
                  <c:v>94.84</c:v>
                </c:pt>
                <c:pt idx="99">
                  <c:v>94.33</c:v>
                </c:pt>
                <c:pt idx="100">
                  <c:v>94.84</c:v>
                </c:pt>
                <c:pt idx="101">
                  <c:v>94.33</c:v>
                </c:pt>
                <c:pt idx="102">
                  <c:v>94.84</c:v>
                </c:pt>
                <c:pt idx="103">
                  <c:v>94.33</c:v>
                </c:pt>
                <c:pt idx="104">
                  <c:v>94.84</c:v>
                </c:pt>
                <c:pt idx="105">
                  <c:v>94.33</c:v>
                </c:pt>
                <c:pt idx="106">
                  <c:v>94.84</c:v>
                </c:pt>
                <c:pt idx="107">
                  <c:v>94.33</c:v>
                </c:pt>
                <c:pt idx="108">
                  <c:v>94.84</c:v>
                </c:pt>
                <c:pt idx="109">
                  <c:v>94.33</c:v>
                </c:pt>
                <c:pt idx="110">
                  <c:v>94.84</c:v>
                </c:pt>
                <c:pt idx="111">
                  <c:v>94.33</c:v>
                </c:pt>
                <c:pt idx="112">
                  <c:v>94.84</c:v>
                </c:pt>
                <c:pt idx="113">
                  <c:v>94.33</c:v>
                </c:pt>
                <c:pt idx="114">
                  <c:v>94.84</c:v>
                </c:pt>
                <c:pt idx="115">
                  <c:v>94.33</c:v>
                </c:pt>
                <c:pt idx="116">
                  <c:v>94.84</c:v>
                </c:pt>
                <c:pt idx="117">
                  <c:v>94.33</c:v>
                </c:pt>
                <c:pt idx="118">
                  <c:v>94.84</c:v>
                </c:pt>
                <c:pt idx="119">
                  <c:v>94.33</c:v>
                </c:pt>
                <c:pt idx="120">
                  <c:v>94.84</c:v>
                </c:pt>
                <c:pt idx="121">
                  <c:v>94.33</c:v>
                </c:pt>
                <c:pt idx="122">
                  <c:v>94.84</c:v>
                </c:pt>
                <c:pt idx="123">
                  <c:v>94.33</c:v>
                </c:pt>
                <c:pt idx="124">
                  <c:v>94.84</c:v>
                </c:pt>
                <c:pt idx="125">
                  <c:v>94.33</c:v>
                </c:pt>
                <c:pt idx="126">
                  <c:v>94.84</c:v>
                </c:pt>
                <c:pt idx="127">
                  <c:v>94.33</c:v>
                </c:pt>
                <c:pt idx="128">
                  <c:v>94.84</c:v>
                </c:pt>
                <c:pt idx="129">
                  <c:v>94.33</c:v>
                </c:pt>
                <c:pt idx="130">
                  <c:v>94.84</c:v>
                </c:pt>
                <c:pt idx="131">
                  <c:v>94.33</c:v>
                </c:pt>
                <c:pt idx="132">
                  <c:v>94.84</c:v>
                </c:pt>
                <c:pt idx="133">
                  <c:v>94.33</c:v>
                </c:pt>
                <c:pt idx="134">
                  <c:v>94.84</c:v>
                </c:pt>
                <c:pt idx="135">
                  <c:v>94.33</c:v>
                </c:pt>
                <c:pt idx="136">
                  <c:v>94.84</c:v>
                </c:pt>
                <c:pt idx="137">
                  <c:v>94.33</c:v>
                </c:pt>
                <c:pt idx="138">
                  <c:v>94.84</c:v>
                </c:pt>
                <c:pt idx="139">
                  <c:v>94.33</c:v>
                </c:pt>
                <c:pt idx="140">
                  <c:v>94.84</c:v>
                </c:pt>
                <c:pt idx="141">
                  <c:v>94.33</c:v>
                </c:pt>
                <c:pt idx="142">
                  <c:v>94.84</c:v>
                </c:pt>
                <c:pt idx="143">
                  <c:v>94.33</c:v>
                </c:pt>
                <c:pt idx="144">
                  <c:v>94.84</c:v>
                </c:pt>
                <c:pt idx="145">
                  <c:v>94.33</c:v>
                </c:pt>
                <c:pt idx="146">
                  <c:v>94.84</c:v>
                </c:pt>
                <c:pt idx="147">
                  <c:v>94.33</c:v>
                </c:pt>
                <c:pt idx="148">
                  <c:v>94.84</c:v>
                </c:pt>
                <c:pt idx="149">
                  <c:v>94.33</c:v>
                </c:pt>
                <c:pt idx="150">
                  <c:v>94.84</c:v>
                </c:pt>
                <c:pt idx="151">
                  <c:v>94.33</c:v>
                </c:pt>
                <c:pt idx="152">
                  <c:v>94.84</c:v>
                </c:pt>
                <c:pt idx="153">
                  <c:v>94.33</c:v>
                </c:pt>
                <c:pt idx="154">
                  <c:v>94.84</c:v>
                </c:pt>
                <c:pt idx="155">
                  <c:v>94.33</c:v>
                </c:pt>
                <c:pt idx="156">
                  <c:v>94.84</c:v>
                </c:pt>
                <c:pt idx="157">
                  <c:v>94.33</c:v>
                </c:pt>
                <c:pt idx="158">
                  <c:v>94.84</c:v>
                </c:pt>
                <c:pt idx="159">
                  <c:v>94.33</c:v>
                </c:pt>
                <c:pt idx="160">
                  <c:v>94.84</c:v>
                </c:pt>
                <c:pt idx="161">
                  <c:v>94.33</c:v>
                </c:pt>
                <c:pt idx="162">
                  <c:v>94.84</c:v>
                </c:pt>
                <c:pt idx="163">
                  <c:v>94.33</c:v>
                </c:pt>
                <c:pt idx="164">
                  <c:v>94.84</c:v>
                </c:pt>
                <c:pt idx="165">
                  <c:v>94.33</c:v>
                </c:pt>
                <c:pt idx="166">
                  <c:v>94.84</c:v>
                </c:pt>
                <c:pt idx="167">
                  <c:v>94.33</c:v>
                </c:pt>
                <c:pt idx="168">
                  <c:v>94.84</c:v>
                </c:pt>
                <c:pt idx="169">
                  <c:v>94.33</c:v>
                </c:pt>
                <c:pt idx="170">
                  <c:v>94.84</c:v>
                </c:pt>
                <c:pt idx="171">
                  <c:v>94.33</c:v>
                </c:pt>
                <c:pt idx="172">
                  <c:v>94.84</c:v>
                </c:pt>
                <c:pt idx="173">
                  <c:v>94.33</c:v>
                </c:pt>
                <c:pt idx="174">
                  <c:v>94.84</c:v>
                </c:pt>
                <c:pt idx="175">
                  <c:v>94.33</c:v>
                </c:pt>
                <c:pt idx="176">
                  <c:v>94.84</c:v>
                </c:pt>
                <c:pt idx="177">
                  <c:v>94.33</c:v>
                </c:pt>
                <c:pt idx="178">
                  <c:v>94.84</c:v>
                </c:pt>
                <c:pt idx="179">
                  <c:v>94.33</c:v>
                </c:pt>
                <c:pt idx="180">
                  <c:v>94.84</c:v>
                </c:pt>
                <c:pt idx="181">
                  <c:v>94.33</c:v>
                </c:pt>
                <c:pt idx="182">
                  <c:v>94.84</c:v>
                </c:pt>
                <c:pt idx="183">
                  <c:v>94.33</c:v>
                </c:pt>
                <c:pt idx="184">
                  <c:v>94.84</c:v>
                </c:pt>
                <c:pt idx="185">
                  <c:v>94.33</c:v>
                </c:pt>
                <c:pt idx="186">
                  <c:v>94.84</c:v>
                </c:pt>
                <c:pt idx="187">
                  <c:v>94.33</c:v>
                </c:pt>
                <c:pt idx="188">
                  <c:v>94.84</c:v>
                </c:pt>
                <c:pt idx="189">
                  <c:v>94.33</c:v>
                </c:pt>
                <c:pt idx="190">
                  <c:v>94.84</c:v>
                </c:pt>
                <c:pt idx="191">
                  <c:v>94.33</c:v>
                </c:pt>
                <c:pt idx="192">
                  <c:v>94.84</c:v>
                </c:pt>
                <c:pt idx="193">
                  <c:v>94.33</c:v>
                </c:pt>
                <c:pt idx="194">
                  <c:v>94.84</c:v>
                </c:pt>
                <c:pt idx="195">
                  <c:v>94.33</c:v>
                </c:pt>
                <c:pt idx="196">
                  <c:v>94.84</c:v>
                </c:pt>
                <c:pt idx="197">
                  <c:v>94.33</c:v>
                </c:pt>
                <c:pt idx="198">
                  <c:v>94.84</c:v>
                </c:pt>
                <c:pt idx="199">
                  <c:v>94.33</c:v>
                </c:pt>
                <c:pt idx="200">
                  <c:v>94.84</c:v>
                </c:pt>
                <c:pt idx="201">
                  <c:v>94.33</c:v>
                </c:pt>
                <c:pt idx="202">
                  <c:v>94.84</c:v>
                </c:pt>
                <c:pt idx="203">
                  <c:v>94.33</c:v>
                </c:pt>
                <c:pt idx="204">
                  <c:v>94.84</c:v>
                </c:pt>
                <c:pt idx="205">
                  <c:v>94.33</c:v>
                </c:pt>
                <c:pt idx="206">
                  <c:v>94.84</c:v>
                </c:pt>
                <c:pt idx="207">
                  <c:v>94.33</c:v>
                </c:pt>
                <c:pt idx="208">
                  <c:v>94.84</c:v>
                </c:pt>
                <c:pt idx="209">
                  <c:v>94.33</c:v>
                </c:pt>
                <c:pt idx="210">
                  <c:v>94.84</c:v>
                </c:pt>
                <c:pt idx="211">
                  <c:v>94.33</c:v>
                </c:pt>
                <c:pt idx="212">
                  <c:v>94.84</c:v>
                </c:pt>
                <c:pt idx="213">
                  <c:v>94.33</c:v>
                </c:pt>
                <c:pt idx="214">
                  <c:v>94.84</c:v>
                </c:pt>
                <c:pt idx="215">
                  <c:v>94.33</c:v>
                </c:pt>
                <c:pt idx="216">
                  <c:v>94.84</c:v>
                </c:pt>
                <c:pt idx="217">
                  <c:v>94.33</c:v>
                </c:pt>
                <c:pt idx="218">
                  <c:v>94.84</c:v>
                </c:pt>
                <c:pt idx="219">
                  <c:v>94.33</c:v>
                </c:pt>
                <c:pt idx="220">
                  <c:v>94.84</c:v>
                </c:pt>
                <c:pt idx="221">
                  <c:v>94.33</c:v>
                </c:pt>
                <c:pt idx="222">
                  <c:v>94.84</c:v>
                </c:pt>
                <c:pt idx="223">
                  <c:v>94.33</c:v>
                </c:pt>
                <c:pt idx="224">
                  <c:v>94.84</c:v>
                </c:pt>
                <c:pt idx="225">
                  <c:v>94.33</c:v>
                </c:pt>
                <c:pt idx="226">
                  <c:v>94.84</c:v>
                </c:pt>
                <c:pt idx="227">
                  <c:v>94.33</c:v>
                </c:pt>
                <c:pt idx="228">
                  <c:v>94.84</c:v>
                </c:pt>
                <c:pt idx="229">
                  <c:v>94.33</c:v>
                </c:pt>
                <c:pt idx="230">
                  <c:v>94.84</c:v>
                </c:pt>
                <c:pt idx="231">
                  <c:v>94.33</c:v>
                </c:pt>
                <c:pt idx="232">
                  <c:v>94.84</c:v>
                </c:pt>
                <c:pt idx="233">
                  <c:v>94.33</c:v>
                </c:pt>
                <c:pt idx="234">
                  <c:v>94.84</c:v>
                </c:pt>
                <c:pt idx="235">
                  <c:v>94.33</c:v>
                </c:pt>
                <c:pt idx="236">
                  <c:v>94.84</c:v>
                </c:pt>
                <c:pt idx="237">
                  <c:v>94.33</c:v>
                </c:pt>
                <c:pt idx="238">
                  <c:v>94.84</c:v>
                </c:pt>
                <c:pt idx="239">
                  <c:v>94.33</c:v>
                </c:pt>
                <c:pt idx="240">
                  <c:v>94.84</c:v>
                </c:pt>
                <c:pt idx="241">
                  <c:v>94.33</c:v>
                </c:pt>
                <c:pt idx="242">
                  <c:v>94.84</c:v>
                </c:pt>
                <c:pt idx="243">
                  <c:v>94.33</c:v>
                </c:pt>
                <c:pt idx="244">
                  <c:v>94.84</c:v>
                </c:pt>
                <c:pt idx="245">
                  <c:v>94.33</c:v>
                </c:pt>
                <c:pt idx="246">
                  <c:v>94.84</c:v>
                </c:pt>
                <c:pt idx="247">
                  <c:v>94.33</c:v>
                </c:pt>
                <c:pt idx="248">
                  <c:v>94.84</c:v>
                </c:pt>
                <c:pt idx="249">
                  <c:v>94.33</c:v>
                </c:pt>
                <c:pt idx="250">
                  <c:v>94.84</c:v>
                </c:pt>
                <c:pt idx="251">
                  <c:v>94.33</c:v>
                </c:pt>
                <c:pt idx="252">
                  <c:v>94.84</c:v>
                </c:pt>
                <c:pt idx="253">
                  <c:v>94.33</c:v>
                </c:pt>
                <c:pt idx="254">
                  <c:v>94.84</c:v>
                </c:pt>
                <c:pt idx="255">
                  <c:v>94.33</c:v>
                </c:pt>
                <c:pt idx="256">
                  <c:v>94.84</c:v>
                </c:pt>
                <c:pt idx="257">
                  <c:v>94.33</c:v>
                </c:pt>
                <c:pt idx="258">
                  <c:v>94.84</c:v>
                </c:pt>
                <c:pt idx="259">
                  <c:v>94.33</c:v>
                </c:pt>
                <c:pt idx="260">
                  <c:v>94.84</c:v>
                </c:pt>
                <c:pt idx="261">
                  <c:v>94.33</c:v>
                </c:pt>
                <c:pt idx="262">
                  <c:v>94.84</c:v>
                </c:pt>
                <c:pt idx="263">
                  <c:v>94.33</c:v>
                </c:pt>
                <c:pt idx="264">
                  <c:v>94.84</c:v>
                </c:pt>
                <c:pt idx="265">
                  <c:v>94.33</c:v>
                </c:pt>
                <c:pt idx="266">
                  <c:v>94.84</c:v>
                </c:pt>
                <c:pt idx="267">
                  <c:v>94.33</c:v>
                </c:pt>
                <c:pt idx="268">
                  <c:v>94.84</c:v>
                </c:pt>
                <c:pt idx="269">
                  <c:v>94.33</c:v>
                </c:pt>
                <c:pt idx="270">
                  <c:v>94.84</c:v>
                </c:pt>
                <c:pt idx="271">
                  <c:v>94.33</c:v>
                </c:pt>
                <c:pt idx="272">
                  <c:v>94.84</c:v>
                </c:pt>
                <c:pt idx="273">
                  <c:v>94.33</c:v>
                </c:pt>
                <c:pt idx="274">
                  <c:v>94.84</c:v>
                </c:pt>
                <c:pt idx="275">
                  <c:v>94.33</c:v>
                </c:pt>
                <c:pt idx="276">
                  <c:v>94.84</c:v>
                </c:pt>
                <c:pt idx="277">
                  <c:v>94.33</c:v>
                </c:pt>
                <c:pt idx="278">
                  <c:v>94.84</c:v>
                </c:pt>
                <c:pt idx="279">
                  <c:v>94.33</c:v>
                </c:pt>
                <c:pt idx="280">
                  <c:v>94.84</c:v>
                </c:pt>
                <c:pt idx="281">
                  <c:v>94.33</c:v>
                </c:pt>
                <c:pt idx="282">
                  <c:v>94.84</c:v>
                </c:pt>
                <c:pt idx="283">
                  <c:v>94.33</c:v>
                </c:pt>
                <c:pt idx="284">
                  <c:v>94.84</c:v>
                </c:pt>
                <c:pt idx="285">
                  <c:v>94.33</c:v>
                </c:pt>
                <c:pt idx="286">
                  <c:v>94.84</c:v>
                </c:pt>
                <c:pt idx="287">
                  <c:v>94.33</c:v>
                </c:pt>
                <c:pt idx="288">
                  <c:v>94.84</c:v>
                </c:pt>
                <c:pt idx="289">
                  <c:v>94.33</c:v>
                </c:pt>
                <c:pt idx="290">
                  <c:v>94.84</c:v>
                </c:pt>
                <c:pt idx="291">
                  <c:v>94.33</c:v>
                </c:pt>
                <c:pt idx="292">
                  <c:v>94.84</c:v>
                </c:pt>
                <c:pt idx="293">
                  <c:v>94.33</c:v>
                </c:pt>
                <c:pt idx="294">
                  <c:v>94.84</c:v>
                </c:pt>
                <c:pt idx="295">
                  <c:v>94.33</c:v>
                </c:pt>
                <c:pt idx="296">
                  <c:v>94.84</c:v>
                </c:pt>
                <c:pt idx="297">
                  <c:v>94.33</c:v>
                </c:pt>
                <c:pt idx="298">
                  <c:v>94.84</c:v>
                </c:pt>
                <c:pt idx="299">
                  <c:v>94.33</c:v>
                </c:pt>
                <c:pt idx="300">
                  <c:v>94.84</c:v>
                </c:pt>
                <c:pt idx="301">
                  <c:v>94.33</c:v>
                </c:pt>
                <c:pt idx="302">
                  <c:v>94.84</c:v>
                </c:pt>
                <c:pt idx="303">
                  <c:v>94.33</c:v>
                </c:pt>
                <c:pt idx="304">
                  <c:v>94.84</c:v>
                </c:pt>
                <c:pt idx="305">
                  <c:v>94.33</c:v>
                </c:pt>
                <c:pt idx="306">
                  <c:v>94.84</c:v>
                </c:pt>
                <c:pt idx="307">
                  <c:v>94.33</c:v>
                </c:pt>
                <c:pt idx="308">
                  <c:v>94.84</c:v>
                </c:pt>
                <c:pt idx="309">
                  <c:v>94.33</c:v>
                </c:pt>
                <c:pt idx="310">
                  <c:v>94.84</c:v>
                </c:pt>
                <c:pt idx="311">
                  <c:v>94.33</c:v>
                </c:pt>
                <c:pt idx="312">
                  <c:v>94.84</c:v>
                </c:pt>
                <c:pt idx="313">
                  <c:v>94.33</c:v>
                </c:pt>
                <c:pt idx="314">
                  <c:v>94.84</c:v>
                </c:pt>
                <c:pt idx="315">
                  <c:v>94.33</c:v>
                </c:pt>
                <c:pt idx="316">
                  <c:v>94.84</c:v>
                </c:pt>
                <c:pt idx="317">
                  <c:v>94.33</c:v>
                </c:pt>
                <c:pt idx="318">
                  <c:v>94.84</c:v>
                </c:pt>
                <c:pt idx="319">
                  <c:v>94.33</c:v>
                </c:pt>
                <c:pt idx="320">
                  <c:v>94.84</c:v>
                </c:pt>
                <c:pt idx="321">
                  <c:v>94.33</c:v>
                </c:pt>
                <c:pt idx="322">
                  <c:v>94.84</c:v>
                </c:pt>
                <c:pt idx="323">
                  <c:v>94.33</c:v>
                </c:pt>
                <c:pt idx="324">
                  <c:v>94.84</c:v>
                </c:pt>
                <c:pt idx="325">
                  <c:v>94.33</c:v>
                </c:pt>
                <c:pt idx="326">
                  <c:v>94.84</c:v>
                </c:pt>
                <c:pt idx="327">
                  <c:v>94.33</c:v>
                </c:pt>
                <c:pt idx="328">
                  <c:v>94.84</c:v>
                </c:pt>
                <c:pt idx="329">
                  <c:v>94.33</c:v>
                </c:pt>
                <c:pt idx="330">
                  <c:v>94.84</c:v>
                </c:pt>
                <c:pt idx="331">
                  <c:v>94.33</c:v>
                </c:pt>
                <c:pt idx="332">
                  <c:v>94.84</c:v>
                </c:pt>
                <c:pt idx="333">
                  <c:v>94.33</c:v>
                </c:pt>
                <c:pt idx="334">
                  <c:v>94.84</c:v>
                </c:pt>
                <c:pt idx="335">
                  <c:v>94.33</c:v>
                </c:pt>
                <c:pt idx="336">
                  <c:v>94.84</c:v>
                </c:pt>
                <c:pt idx="337">
                  <c:v>94.33</c:v>
                </c:pt>
                <c:pt idx="338">
                  <c:v>94.84</c:v>
                </c:pt>
                <c:pt idx="339">
                  <c:v>94.33</c:v>
                </c:pt>
                <c:pt idx="340">
                  <c:v>94.84</c:v>
                </c:pt>
                <c:pt idx="341">
                  <c:v>94.33</c:v>
                </c:pt>
                <c:pt idx="342">
                  <c:v>94.84</c:v>
                </c:pt>
                <c:pt idx="343">
                  <c:v>94.33</c:v>
                </c:pt>
                <c:pt idx="344">
                  <c:v>94.84</c:v>
                </c:pt>
                <c:pt idx="345">
                  <c:v>94.33</c:v>
                </c:pt>
                <c:pt idx="346">
                  <c:v>94.84</c:v>
                </c:pt>
                <c:pt idx="347">
                  <c:v>94.33</c:v>
                </c:pt>
                <c:pt idx="348">
                  <c:v>94.84</c:v>
                </c:pt>
                <c:pt idx="349">
                  <c:v>94.33</c:v>
                </c:pt>
                <c:pt idx="350">
                  <c:v>94.84</c:v>
                </c:pt>
                <c:pt idx="351">
                  <c:v>94.33</c:v>
                </c:pt>
                <c:pt idx="352">
                  <c:v>94.84</c:v>
                </c:pt>
                <c:pt idx="353">
                  <c:v>94.33</c:v>
                </c:pt>
                <c:pt idx="354">
                  <c:v>94.84</c:v>
                </c:pt>
                <c:pt idx="355">
                  <c:v>94.33</c:v>
                </c:pt>
                <c:pt idx="356">
                  <c:v>94.84</c:v>
                </c:pt>
                <c:pt idx="357">
                  <c:v>94.33</c:v>
                </c:pt>
                <c:pt idx="358">
                  <c:v>94.84</c:v>
                </c:pt>
                <c:pt idx="359">
                  <c:v>94.33</c:v>
                </c:pt>
                <c:pt idx="360">
                  <c:v>94.84</c:v>
                </c:pt>
                <c:pt idx="361">
                  <c:v>94.33</c:v>
                </c:pt>
                <c:pt idx="362">
                  <c:v>94.84</c:v>
                </c:pt>
                <c:pt idx="363">
                  <c:v>94.33</c:v>
                </c:pt>
                <c:pt idx="364">
                  <c:v>94.84</c:v>
                </c:pt>
                <c:pt idx="365">
                  <c:v>94.33</c:v>
                </c:pt>
                <c:pt idx="366">
                  <c:v>94.84</c:v>
                </c:pt>
                <c:pt idx="367">
                  <c:v>94.33</c:v>
                </c:pt>
                <c:pt idx="368">
                  <c:v>94.84</c:v>
                </c:pt>
                <c:pt idx="369">
                  <c:v>94.33</c:v>
                </c:pt>
                <c:pt idx="370">
                  <c:v>94.84</c:v>
                </c:pt>
                <c:pt idx="371">
                  <c:v>94.33</c:v>
                </c:pt>
                <c:pt idx="372">
                  <c:v>94.84</c:v>
                </c:pt>
                <c:pt idx="373">
                  <c:v>94.33</c:v>
                </c:pt>
                <c:pt idx="374">
                  <c:v>94.84</c:v>
                </c:pt>
                <c:pt idx="375">
                  <c:v>94.33</c:v>
                </c:pt>
                <c:pt idx="376">
                  <c:v>94.84</c:v>
                </c:pt>
                <c:pt idx="377">
                  <c:v>94.33</c:v>
                </c:pt>
                <c:pt idx="378">
                  <c:v>94.84</c:v>
                </c:pt>
                <c:pt idx="379">
                  <c:v>94.33</c:v>
                </c:pt>
                <c:pt idx="380">
                  <c:v>94.84</c:v>
                </c:pt>
                <c:pt idx="381">
                  <c:v>94.33</c:v>
                </c:pt>
                <c:pt idx="382">
                  <c:v>94.84</c:v>
                </c:pt>
                <c:pt idx="383">
                  <c:v>94.33</c:v>
                </c:pt>
                <c:pt idx="384">
                  <c:v>94.84</c:v>
                </c:pt>
                <c:pt idx="385">
                  <c:v>94.33</c:v>
                </c:pt>
                <c:pt idx="386">
                  <c:v>94.84</c:v>
                </c:pt>
                <c:pt idx="387">
                  <c:v>94.33</c:v>
                </c:pt>
                <c:pt idx="388">
                  <c:v>94.84</c:v>
                </c:pt>
                <c:pt idx="389">
                  <c:v>94.33</c:v>
                </c:pt>
                <c:pt idx="390">
                  <c:v>94.84</c:v>
                </c:pt>
                <c:pt idx="391">
                  <c:v>94.33</c:v>
                </c:pt>
                <c:pt idx="392">
                  <c:v>94.84</c:v>
                </c:pt>
                <c:pt idx="393">
                  <c:v>94.33</c:v>
                </c:pt>
                <c:pt idx="394">
                  <c:v>94.84</c:v>
                </c:pt>
                <c:pt idx="395">
                  <c:v>94.33</c:v>
                </c:pt>
                <c:pt idx="396">
                  <c:v>94.84</c:v>
                </c:pt>
                <c:pt idx="397">
                  <c:v>94.33</c:v>
                </c:pt>
                <c:pt idx="398">
                  <c:v>94.84</c:v>
                </c:pt>
                <c:pt idx="399">
                  <c:v>94.33</c:v>
                </c:pt>
                <c:pt idx="400">
                  <c:v>94.84</c:v>
                </c:pt>
                <c:pt idx="401">
                  <c:v>94.33</c:v>
                </c:pt>
                <c:pt idx="402">
                  <c:v>94.84</c:v>
                </c:pt>
                <c:pt idx="403">
                  <c:v>94.33</c:v>
                </c:pt>
                <c:pt idx="404">
                  <c:v>94.84</c:v>
                </c:pt>
                <c:pt idx="405">
                  <c:v>94.33</c:v>
                </c:pt>
                <c:pt idx="406">
                  <c:v>94.84</c:v>
                </c:pt>
                <c:pt idx="407">
                  <c:v>94.33</c:v>
                </c:pt>
                <c:pt idx="408">
                  <c:v>94.84</c:v>
                </c:pt>
                <c:pt idx="409">
                  <c:v>94.33</c:v>
                </c:pt>
                <c:pt idx="410">
                  <c:v>94.84</c:v>
                </c:pt>
                <c:pt idx="411">
                  <c:v>94.33</c:v>
                </c:pt>
                <c:pt idx="412">
                  <c:v>94.84</c:v>
                </c:pt>
                <c:pt idx="413">
                  <c:v>94.33</c:v>
                </c:pt>
                <c:pt idx="414">
                  <c:v>94.84</c:v>
                </c:pt>
                <c:pt idx="415">
                  <c:v>94.33</c:v>
                </c:pt>
                <c:pt idx="416">
                  <c:v>94.84</c:v>
                </c:pt>
                <c:pt idx="417">
                  <c:v>94.33</c:v>
                </c:pt>
                <c:pt idx="418">
                  <c:v>94.84</c:v>
                </c:pt>
                <c:pt idx="419">
                  <c:v>94.33</c:v>
                </c:pt>
                <c:pt idx="420">
                  <c:v>94.84</c:v>
                </c:pt>
                <c:pt idx="421">
                  <c:v>94.33</c:v>
                </c:pt>
                <c:pt idx="422">
                  <c:v>94.84</c:v>
                </c:pt>
                <c:pt idx="423">
                  <c:v>94.33</c:v>
                </c:pt>
                <c:pt idx="424">
                  <c:v>94.84</c:v>
                </c:pt>
                <c:pt idx="425">
                  <c:v>94.33</c:v>
                </c:pt>
                <c:pt idx="426">
                  <c:v>94.84</c:v>
                </c:pt>
                <c:pt idx="427">
                  <c:v>94.33</c:v>
                </c:pt>
                <c:pt idx="428">
                  <c:v>94.84</c:v>
                </c:pt>
                <c:pt idx="429">
                  <c:v>94.33</c:v>
                </c:pt>
                <c:pt idx="430">
                  <c:v>94.84</c:v>
                </c:pt>
                <c:pt idx="431">
                  <c:v>94.33</c:v>
                </c:pt>
                <c:pt idx="432">
                  <c:v>94.84</c:v>
                </c:pt>
                <c:pt idx="433">
                  <c:v>94.33</c:v>
                </c:pt>
                <c:pt idx="434">
                  <c:v>94.84</c:v>
                </c:pt>
                <c:pt idx="435">
                  <c:v>94.33</c:v>
                </c:pt>
                <c:pt idx="436">
                  <c:v>94.84</c:v>
                </c:pt>
                <c:pt idx="437">
                  <c:v>94.33</c:v>
                </c:pt>
                <c:pt idx="438">
                  <c:v>94.84</c:v>
                </c:pt>
                <c:pt idx="439">
                  <c:v>94.33</c:v>
                </c:pt>
                <c:pt idx="440">
                  <c:v>94.84</c:v>
                </c:pt>
                <c:pt idx="441">
                  <c:v>94.33</c:v>
                </c:pt>
                <c:pt idx="442">
                  <c:v>94.84</c:v>
                </c:pt>
                <c:pt idx="443">
                  <c:v>94.33</c:v>
                </c:pt>
                <c:pt idx="444">
                  <c:v>94.84</c:v>
                </c:pt>
                <c:pt idx="445">
                  <c:v>94.33</c:v>
                </c:pt>
                <c:pt idx="446">
                  <c:v>94.84</c:v>
                </c:pt>
                <c:pt idx="447">
                  <c:v>94.33</c:v>
                </c:pt>
                <c:pt idx="448">
                  <c:v>94.84</c:v>
                </c:pt>
                <c:pt idx="449">
                  <c:v>94.33</c:v>
                </c:pt>
                <c:pt idx="450">
                  <c:v>94.84</c:v>
                </c:pt>
                <c:pt idx="451">
                  <c:v>94.33</c:v>
                </c:pt>
                <c:pt idx="452">
                  <c:v>94.84</c:v>
                </c:pt>
                <c:pt idx="453">
                  <c:v>94.33</c:v>
                </c:pt>
                <c:pt idx="454">
                  <c:v>94.84</c:v>
                </c:pt>
                <c:pt idx="455">
                  <c:v>94.33</c:v>
                </c:pt>
                <c:pt idx="456">
                  <c:v>94.84</c:v>
                </c:pt>
                <c:pt idx="457">
                  <c:v>94.33</c:v>
                </c:pt>
                <c:pt idx="458">
                  <c:v>94.84</c:v>
                </c:pt>
                <c:pt idx="459">
                  <c:v>94.33</c:v>
                </c:pt>
                <c:pt idx="460">
                  <c:v>94.84</c:v>
                </c:pt>
                <c:pt idx="461">
                  <c:v>94.33</c:v>
                </c:pt>
                <c:pt idx="462">
                  <c:v>94.84</c:v>
                </c:pt>
                <c:pt idx="463">
                  <c:v>94.33</c:v>
                </c:pt>
                <c:pt idx="464">
                  <c:v>94.84</c:v>
                </c:pt>
                <c:pt idx="465">
                  <c:v>94.33</c:v>
                </c:pt>
                <c:pt idx="466">
                  <c:v>94.84</c:v>
                </c:pt>
                <c:pt idx="467">
                  <c:v>94.33</c:v>
                </c:pt>
                <c:pt idx="468">
                  <c:v>94.84</c:v>
                </c:pt>
                <c:pt idx="469">
                  <c:v>94.33</c:v>
                </c:pt>
                <c:pt idx="470">
                  <c:v>94.84</c:v>
                </c:pt>
                <c:pt idx="471">
                  <c:v>94.33</c:v>
                </c:pt>
                <c:pt idx="472">
                  <c:v>94.84</c:v>
                </c:pt>
                <c:pt idx="473">
                  <c:v>94.33</c:v>
                </c:pt>
                <c:pt idx="474">
                  <c:v>94.84</c:v>
                </c:pt>
                <c:pt idx="475">
                  <c:v>94.33</c:v>
                </c:pt>
                <c:pt idx="476">
                  <c:v>94.84</c:v>
                </c:pt>
                <c:pt idx="477">
                  <c:v>94.33</c:v>
                </c:pt>
                <c:pt idx="478">
                  <c:v>94.84</c:v>
                </c:pt>
                <c:pt idx="479">
                  <c:v>94.33</c:v>
                </c:pt>
                <c:pt idx="480">
                  <c:v>94.84</c:v>
                </c:pt>
                <c:pt idx="481">
                  <c:v>94.33</c:v>
                </c:pt>
                <c:pt idx="482">
                  <c:v>94.84</c:v>
                </c:pt>
                <c:pt idx="483">
                  <c:v>94.33</c:v>
                </c:pt>
                <c:pt idx="484">
                  <c:v>94.84</c:v>
                </c:pt>
                <c:pt idx="485">
                  <c:v>94.33</c:v>
                </c:pt>
                <c:pt idx="486">
                  <c:v>94.84</c:v>
                </c:pt>
                <c:pt idx="487">
                  <c:v>94.33</c:v>
                </c:pt>
                <c:pt idx="488">
                  <c:v>94.84</c:v>
                </c:pt>
                <c:pt idx="489">
                  <c:v>94.33</c:v>
                </c:pt>
                <c:pt idx="490">
                  <c:v>94.84</c:v>
                </c:pt>
                <c:pt idx="491">
                  <c:v>94.33</c:v>
                </c:pt>
                <c:pt idx="492">
                  <c:v>94.84</c:v>
                </c:pt>
                <c:pt idx="493">
                  <c:v>94.33</c:v>
                </c:pt>
                <c:pt idx="494">
                  <c:v>94.84</c:v>
                </c:pt>
                <c:pt idx="495">
                  <c:v>94.33</c:v>
                </c:pt>
                <c:pt idx="496">
                  <c:v>94.84</c:v>
                </c:pt>
                <c:pt idx="497">
                  <c:v>94.33</c:v>
                </c:pt>
                <c:pt idx="498">
                  <c:v>94.84</c:v>
                </c:pt>
                <c:pt idx="499">
                  <c:v>94.33</c:v>
                </c:pt>
                <c:pt idx="500">
                  <c:v>94.84</c:v>
                </c:pt>
                <c:pt idx="501">
                  <c:v>94.33</c:v>
                </c:pt>
                <c:pt idx="502">
                  <c:v>94.84</c:v>
                </c:pt>
                <c:pt idx="503">
                  <c:v>94.33</c:v>
                </c:pt>
                <c:pt idx="504">
                  <c:v>94.84</c:v>
                </c:pt>
                <c:pt idx="505">
                  <c:v>94.33</c:v>
                </c:pt>
                <c:pt idx="506">
                  <c:v>94.84</c:v>
                </c:pt>
                <c:pt idx="507">
                  <c:v>94.33</c:v>
                </c:pt>
                <c:pt idx="508">
                  <c:v>94.84</c:v>
                </c:pt>
                <c:pt idx="509">
                  <c:v>94.33</c:v>
                </c:pt>
                <c:pt idx="510">
                  <c:v>94.84</c:v>
                </c:pt>
                <c:pt idx="511">
                  <c:v>94.33</c:v>
                </c:pt>
                <c:pt idx="512">
                  <c:v>94.84</c:v>
                </c:pt>
                <c:pt idx="513">
                  <c:v>94.33</c:v>
                </c:pt>
                <c:pt idx="514">
                  <c:v>94.84</c:v>
                </c:pt>
                <c:pt idx="515">
                  <c:v>94.33</c:v>
                </c:pt>
                <c:pt idx="516">
                  <c:v>94.84</c:v>
                </c:pt>
                <c:pt idx="517">
                  <c:v>94.33</c:v>
                </c:pt>
                <c:pt idx="518">
                  <c:v>94.84</c:v>
                </c:pt>
                <c:pt idx="519">
                  <c:v>94.33</c:v>
                </c:pt>
                <c:pt idx="520">
                  <c:v>94.84</c:v>
                </c:pt>
                <c:pt idx="521">
                  <c:v>94.33</c:v>
                </c:pt>
                <c:pt idx="522">
                  <c:v>94.84</c:v>
                </c:pt>
                <c:pt idx="523">
                  <c:v>94.33</c:v>
                </c:pt>
                <c:pt idx="524">
                  <c:v>94.84</c:v>
                </c:pt>
                <c:pt idx="525">
                  <c:v>94.33</c:v>
                </c:pt>
                <c:pt idx="526">
                  <c:v>94.84</c:v>
                </c:pt>
                <c:pt idx="527">
                  <c:v>94.33</c:v>
                </c:pt>
                <c:pt idx="528">
                  <c:v>94.84</c:v>
                </c:pt>
                <c:pt idx="529">
                  <c:v>94.33</c:v>
                </c:pt>
                <c:pt idx="530">
                  <c:v>94.84</c:v>
                </c:pt>
                <c:pt idx="531">
                  <c:v>94.33</c:v>
                </c:pt>
                <c:pt idx="532">
                  <c:v>94.84</c:v>
                </c:pt>
                <c:pt idx="533">
                  <c:v>94.33</c:v>
                </c:pt>
                <c:pt idx="534">
                  <c:v>94.84</c:v>
                </c:pt>
                <c:pt idx="535">
                  <c:v>94.33</c:v>
                </c:pt>
                <c:pt idx="536">
                  <c:v>94.84</c:v>
                </c:pt>
                <c:pt idx="537">
                  <c:v>94.33</c:v>
                </c:pt>
                <c:pt idx="538">
                  <c:v>94.84</c:v>
                </c:pt>
                <c:pt idx="539">
                  <c:v>94.33</c:v>
                </c:pt>
                <c:pt idx="540">
                  <c:v>94.84</c:v>
                </c:pt>
                <c:pt idx="541">
                  <c:v>94.33</c:v>
                </c:pt>
                <c:pt idx="542">
                  <c:v>94.84</c:v>
                </c:pt>
                <c:pt idx="543">
                  <c:v>94.33</c:v>
                </c:pt>
                <c:pt idx="544">
                  <c:v>94.84</c:v>
                </c:pt>
                <c:pt idx="545">
                  <c:v>94.33</c:v>
                </c:pt>
                <c:pt idx="546">
                  <c:v>94.84</c:v>
                </c:pt>
                <c:pt idx="547">
                  <c:v>94.33</c:v>
                </c:pt>
                <c:pt idx="548">
                  <c:v>94.84</c:v>
                </c:pt>
                <c:pt idx="549">
                  <c:v>94.33</c:v>
                </c:pt>
                <c:pt idx="550">
                  <c:v>94.84</c:v>
                </c:pt>
                <c:pt idx="551">
                  <c:v>94.33</c:v>
                </c:pt>
                <c:pt idx="552">
                  <c:v>94.84</c:v>
                </c:pt>
                <c:pt idx="553">
                  <c:v>94.33</c:v>
                </c:pt>
                <c:pt idx="554">
                  <c:v>94.84</c:v>
                </c:pt>
                <c:pt idx="555">
                  <c:v>94.33</c:v>
                </c:pt>
                <c:pt idx="556">
                  <c:v>94.84</c:v>
                </c:pt>
                <c:pt idx="557">
                  <c:v>94.33</c:v>
                </c:pt>
                <c:pt idx="558">
                  <c:v>94.84</c:v>
                </c:pt>
                <c:pt idx="559">
                  <c:v>94.33</c:v>
                </c:pt>
                <c:pt idx="560">
                  <c:v>94.84</c:v>
                </c:pt>
                <c:pt idx="561">
                  <c:v>94.33</c:v>
                </c:pt>
                <c:pt idx="562">
                  <c:v>94.84</c:v>
                </c:pt>
                <c:pt idx="563">
                  <c:v>94.33</c:v>
                </c:pt>
                <c:pt idx="564">
                  <c:v>94.84</c:v>
                </c:pt>
                <c:pt idx="565">
                  <c:v>94.33</c:v>
                </c:pt>
                <c:pt idx="566">
                  <c:v>94.84</c:v>
                </c:pt>
                <c:pt idx="567">
                  <c:v>94.33</c:v>
                </c:pt>
                <c:pt idx="568">
                  <c:v>94.84</c:v>
                </c:pt>
                <c:pt idx="569">
                  <c:v>94.33</c:v>
                </c:pt>
                <c:pt idx="570">
                  <c:v>94.84</c:v>
                </c:pt>
                <c:pt idx="571">
                  <c:v>94.33</c:v>
                </c:pt>
                <c:pt idx="572">
                  <c:v>94.84</c:v>
                </c:pt>
                <c:pt idx="573">
                  <c:v>94.33</c:v>
                </c:pt>
                <c:pt idx="574">
                  <c:v>94.84</c:v>
                </c:pt>
                <c:pt idx="575">
                  <c:v>94.33</c:v>
                </c:pt>
                <c:pt idx="576">
                  <c:v>94.84</c:v>
                </c:pt>
                <c:pt idx="577">
                  <c:v>94.33</c:v>
                </c:pt>
                <c:pt idx="578">
                  <c:v>94.84</c:v>
                </c:pt>
                <c:pt idx="579">
                  <c:v>94.33</c:v>
                </c:pt>
                <c:pt idx="580">
                  <c:v>94.84</c:v>
                </c:pt>
                <c:pt idx="581">
                  <c:v>94.33</c:v>
                </c:pt>
                <c:pt idx="582">
                  <c:v>94.84</c:v>
                </c:pt>
                <c:pt idx="583">
                  <c:v>94.33</c:v>
                </c:pt>
                <c:pt idx="584">
                  <c:v>94.84</c:v>
                </c:pt>
                <c:pt idx="585">
                  <c:v>94.33</c:v>
                </c:pt>
                <c:pt idx="586">
                  <c:v>94.84</c:v>
                </c:pt>
                <c:pt idx="587">
                  <c:v>94.33</c:v>
                </c:pt>
                <c:pt idx="588">
                  <c:v>94.84</c:v>
                </c:pt>
                <c:pt idx="589">
                  <c:v>94.33</c:v>
                </c:pt>
                <c:pt idx="590">
                  <c:v>94.84</c:v>
                </c:pt>
                <c:pt idx="591">
                  <c:v>94.33</c:v>
                </c:pt>
                <c:pt idx="592">
                  <c:v>94.84</c:v>
                </c:pt>
                <c:pt idx="593">
                  <c:v>94.33</c:v>
                </c:pt>
                <c:pt idx="594">
                  <c:v>94.84</c:v>
                </c:pt>
                <c:pt idx="595">
                  <c:v>94.33</c:v>
                </c:pt>
                <c:pt idx="596">
                  <c:v>94.84</c:v>
                </c:pt>
                <c:pt idx="597">
                  <c:v>94.33</c:v>
                </c:pt>
                <c:pt idx="598">
                  <c:v>94.84</c:v>
                </c:pt>
                <c:pt idx="599">
                  <c:v>94.33</c:v>
                </c:pt>
                <c:pt idx="600">
                  <c:v>94.84</c:v>
                </c:pt>
                <c:pt idx="601">
                  <c:v>94.33</c:v>
                </c:pt>
                <c:pt idx="602">
                  <c:v>94.84</c:v>
                </c:pt>
                <c:pt idx="603">
                  <c:v>94.33</c:v>
                </c:pt>
                <c:pt idx="604">
                  <c:v>94.84</c:v>
                </c:pt>
                <c:pt idx="605">
                  <c:v>94.33</c:v>
                </c:pt>
                <c:pt idx="606">
                  <c:v>94.84</c:v>
                </c:pt>
                <c:pt idx="607">
                  <c:v>94.33</c:v>
                </c:pt>
                <c:pt idx="608">
                  <c:v>94.84</c:v>
                </c:pt>
                <c:pt idx="609">
                  <c:v>94.33</c:v>
                </c:pt>
                <c:pt idx="610">
                  <c:v>94.84</c:v>
                </c:pt>
                <c:pt idx="611">
                  <c:v>94.33</c:v>
                </c:pt>
                <c:pt idx="612">
                  <c:v>94.84</c:v>
                </c:pt>
                <c:pt idx="613">
                  <c:v>94.33</c:v>
                </c:pt>
                <c:pt idx="614">
                  <c:v>94.84</c:v>
                </c:pt>
                <c:pt idx="615">
                  <c:v>94.33</c:v>
                </c:pt>
                <c:pt idx="616">
                  <c:v>94.84</c:v>
                </c:pt>
                <c:pt idx="617">
                  <c:v>94.33</c:v>
                </c:pt>
                <c:pt idx="618">
                  <c:v>94.84</c:v>
                </c:pt>
                <c:pt idx="619">
                  <c:v>94.33</c:v>
                </c:pt>
                <c:pt idx="620">
                  <c:v>94.84</c:v>
                </c:pt>
                <c:pt idx="621">
                  <c:v>94.33</c:v>
                </c:pt>
                <c:pt idx="622">
                  <c:v>94.84</c:v>
                </c:pt>
                <c:pt idx="623">
                  <c:v>94.33</c:v>
                </c:pt>
                <c:pt idx="624">
                  <c:v>94.84</c:v>
                </c:pt>
                <c:pt idx="625">
                  <c:v>94.33</c:v>
                </c:pt>
                <c:pt idx="626">
                  <c:v>94.84</c:v>
                </c:pt>
                <c:pt idx="627">
                  <c:v>94.33</c:v>
                </c:pt>
                <c:pt idx="628">
                  <c:v>94.84</c:v>
                </c:pt>
                <c:pt idx="629">
                  <c:v>94.33</c:v>
                </c:pt>
                <c:pt idx="630">
                  <c:v>94.84</c:v>
                </c:pt>
                <c:pt idx="631">
                  <c:v>94.33</c:v>
                </c:pt>
                <c:pt idx="632">
                  <c:v>94.84</c:v>
                </c:pt>
                <c:pt idx="633">
                  <c:v>94.33</c:v>
                </c:pt>
                <c:pt idx="634">
                  <c:v>94.84</c:v>
                </c:pt>
                <c:pt idx="635">
                  <c:v>94.33</c:v>
                </c:pt>
                <c:pt idx="636">
                  <c:v>94.84</c:v>
                </c:pt>
                <c:pt idx="637">
                  <c:v>94.33</c:v>
                </c:pt>
                <c:pt idx="638">
                  <c:v>94.84</c:v>
                </c:pt>
                <c:pt idx="639">
                  <c:v>94.33</c:v>
                </c:pt>
                <c:pt idx="640">
                  <c:v>94.84</c:v>
                </c:pt>
                <c:pt idx="641">
                  <c:v>94.33</c:v>
                </c:pt>
                <c:pt idx="642">
                  <c:v>94.84</c:v>
                </c:pt>
                <c:pt idx="643">
                  <c:v>94.33</c:v>
                </c:pt>
                <c:pt idx="644">
                  <c:v>94.84</c:v>
                </c:pt>
                <c:pt idx="645">
                  <c:v>94.33</c:v>
                </c:pt>
                <c:pt idx="646">
                  <c:v>94.84</c:v>
                </c:pt>
                <c:pt idx="647">
                  <c:v>94.33</c:v>
                </c:pt>
                <c:pt idx="648">
                  <c:v>94.84</c:v>
                </c:pt>
                <c:pt idx="649">
                  <c:v>94.33</c:v>
                </c:pt>
                <c:pt idx="650">
                  <c:v>94.84</c:v>
                </c:pt>
                <c:pt idx="651">
                  <c:v>94.33</c:v>
                </c:pt>
                <c:pt idx="652">
                  <c:v>94.84</c:v>
                </c:pt>
                <c:pt idx="653">
                  <c:v>94.33</c:v>
                </c:pt>
                <c:pt idx="654">
                  <c:v>94.84</c:v>
                </c:pt>
                <c:pt idx="655">
                  <c:v>94.33</c:v>
                </c:pt>
                <c:pt idx="656">
                  <c:v>94.84</c:v>
                </c:pt>
                <c:pt idx="657">
                  <c:v>94.33</c:v>
                </c:pt>
                <c:pt idx="658">
                  <c:v>94.84</c:v>
                </c:pt>
                <c:pt idx="659">
                  <c:v>94.33</c:v>
                </c:pt>
                <c:pt idx="660">
                  <c:v>94.84</c:v>
                </c:pt>
                <c:pt idx="661">
                  <c:v>94.33</c:v>
                </c:pt>
                <c:pt idx="662">
                  <c:v>94.84</c:v>
                </c:pt>
                <c:pt idx="663">
                  <c:v>94.33</c:v>
                </c:pt>
                <c:pt idx="664">
                  <c:v>94.84</c:v>
                </c:pt>
                <c:pt idx="665">
                  <c:v>94.33</c:v>
                </c:pt>
                <c:pt idx="666">
                  <c:v>94.84</c:v>
                </c:pt>
                <c:pt idx="667">
                  <c:v>94.33</c:v>
                </c:pt>
                <c:pt idx="668">
                  <c:v>94.84</c:v>
                </c:pt>
                <c:pt idx="669">
                  <c:v>94.33</c:v>
                </c:pt>
                <c:pt idx="670">
                  <c:v>94.84</c:v>
                </c:pt>
                <c:pt idx="671">
                  <c:v>94.33</c:v>
                </c:pt>
                <c:pt idx="672">
                  <c:v>94.84</c:v>
                </c:pt>
                <c:pt idx="673">
                  <c:v>94.33</c:v>
                </c:pt>
                <c:pt idx="674">
                  <c:v>94.84</c:v>
                </c:pt>
                <c:pt idx="675">
                  <c:v>94.33</c:v>
                </c:pt>
                <c:pt idx="676">
                  <c:v>94.84</c:v>
                </c:pt>
                <c:pt idx="677">
                  <c:v>94.33</c:v>
                </c:pt>
                <c:pt idx="678">
                  <c:v>94.84</c:v>
                </c:pt>
                <c:pt idx="679">
                  <c:v>94.33</c:v>
                </c:pt>
                <c:pt idx="680">
                  <c:v>94.84</c:v>
                </c:pt>
                <c:pt idx="681">
                  <c:v>94.33</c:v>
                </c:pt>
                <c:pt idx="682">
                  <c:v>94.84</c:v>
                </c:pt>
                <c:pt idx="683">
                  <c:v>94.33</c:v>
                </c:pt>
                <c:pt idx="684">
                  <c:v>94.84</c:v>
                </c:pt>
                <c:pt idx="685">
                  <c:v>94.33</c:v>
                </c:pt>
                <c:pt idx="686">
                  <c:v>94.84</c:v>
                </c:pt>
                <c:pt idx="687">
                  <c:v>94.33</c:v>
                </c:pt>
                <c:pt idx="688">
                  <c:v>94.84</c:v>
                </c:pt>
                <c:pt idx="689">
                  <c:v>94.33</c:v>
                </c:pt>
                <c:pt idx="690">
                  <c:v>94.84</c:v>
                </c:pt>
                <c:pt idx="691">
                  <c:v>94.33</c:v>
                </c:pt>
                <c:pt idx="692">
                  <c:v>94.84</c:v>
                </c:pt>
                <c:pt idx="693">
                  <c:v>94.33</c:v>
                </c:pt>
                <c:pt idx="694">
                  <c:v>94.84</c:v>
                </c:pt>
                <c:pt idx="695">
                  <c:v>94.33</c:v>
                </c:pt>
                <c:pt idx="696">
                  <c:v>94.84</c:v>
                </c:pt>
                <c:pt idx="697">
                  <c:v>94.33</c:v>
                </c:pt>
                <c:pt idx="698">
                  <c:v>94.84</c:v>
                </c:pt>
                <c:pt idx="699">
                  <c:v>94.33</c:v>
                </c:pt>
              </c:numCache>
            </c:numRef>
          </c:yVal>
          <c:smooth val="0"/>
          <c:extLst>
            <c:ext xmlns:c16="http://schemas.microsoft.com/office/drawing/2014/chart" uri="{C3380CC4-5D6E-409C-BE32-E72D297353CC}">
              <c16:uniqueId val="{00000007-1EFD-45FC-9A8B-69557AEBD81E}"/>
            </c:ext>
          </c:extLst>
        </c:ser>
        <c:ser>
          <c:idx val="7"/>
          <c:order val="7"/>
          <c:tx>
            <c:v/>
          </c:tx>
          <c:spPr>
            <a:ln w="6350">
              <a:solidFill>
                <a:srgbClr val="000000"/>
              </a:solidFill>
              <a:prstDash val="solid"/>
            </a:ln>
            <a:effectLst/>
          </c:spPr>
          <c:marker>
            <c:symbol val="none"/>
          </c:marker>
          <c:xVal>
            <c:numLit>
              <c:formatCode>General</c:formatCode>
              <c:ptCount val="23"/>
              <c:pt idx="0">
                <c:v>2.9</c:v>
              </c:pt>
              <c:pt idx="1">
                <c:v>3.1</c:v>
              </c:pt>
              <c:pt idx="2">
                <c:v>3</c:v>
              </c:pt>
              <c:pt idx="3">
                <c:v>3</c:v>
              </c:pt>
              <c:pt idx="4">
                <c:v>2.75</c:v>
              </c:pt>
              <c:pt idx="5">
                <c:v>3.25</c:v>
              </c:pt>
              <c:pt idx="6">
                <c:v>3.25</c:v>
              </c:pt>
              <c:pt idx="7">
                <c:v>3.25</c:v>
              </c:pt>
              <c:pt idx="8">
                <c:v>3.25</c:v>
              </c:pt>
              <c:pt idx="9">
                <c:v>3.25</c:v>
              </c:pt>
              <c:pt idx="10">
                <c:v>3</c:v>
              </c:pt>
              <c:pt idx="11">
                <c:v>3</c:v>
              </c:pt>
              <c:pt idx="12">
                <c:v>3.1</c:v>
              </c:pt>
              <c:pt idx="13">
                <c:v>2.9</c:v>
              </c:pt>
              <c:pt idx="14">
                <c:v>3</c:v>
              </c:pt>
              <c:pt idx="15">
                <c:v>3</c:v>
              </c:pt>
              <c:pt idx="16">
                <c:v>2.75</c:v>
              </c:pt>
              <c:pt idx="17">
                <c:v>2.75</c:v>
              </c:pt>
              <c:pt idx="18">
                <c:v>2.75</c:v>
              </c:pt>
              <c:pt idx="19">
                <c:v>3.25</c:v>
              </c:pt>
              <c:pt idx="20">
                <c:v>2.75</c:v>
              </c:pt>
              <c:pt idx="21">
                <c:v>2.75</c:v>
              </c:pt>
              <c:pt idx="22">
                <c:v>2.75</c:v>
              </c:pt>
            </c:numLit>
          </c:xVal>
          <c:yVal>
            <c:numLit>
              <c:formatCode>General</c:formatCode>
              <c:ptCount val="23"/>
              <c:pt idx="0">
                <c:v>95.31</c:v>
              </c:pt>
              <c:pt idx="1">
                <c:v>95.31</c:v>
              </c:pt>
              <c:pt idx="2">
                <c:v>95.31</c:v>
              </c:pt>
              <c:pt idx="3">
                <c:v>94.84</c:v>
              </c:pt>
              <c:pt idx="4">
                <c:v>94.84</c:v>
              </c:pt>
              <c:pt idx="5">
                <c:v>94.84</c:v>
              </c:pt>
              <c:pt idx="6">
                <c:v>94.84</c:v>
              </c:pt>
              <c:pt idx="7">
                <c:v>94.54</c:v>
              </c:pt>
              <c:pt idx="8">
                <c:v>94.33</c:v>
              </c:pt>
              <c:pt idx="9">
                <c:v>94.33</c:v>
              </c:pt>
              <c:pt idx="10">
                <c:v>94.33</c:v>
              </c:pt>
              <c:pt idx="11">
                <c:v>94.25</c:v>
              </c:pt>
              <c:pt idx="12">
                <c:v>94.25</c:v>
              </c:pt>
              <c:pt idx="13">
                <c:v>94.25</c:v>
              </c:pt>
              <c:pt idx="14">
                <c:v>94.25</c:v>
              </c:pt>
              <c:pt idx="15">
                <c:v>94.33</c:v>
              </c:pt>
              <c:pt idx="16">
                <c:v>94.33</c:v>
              </c:pt>
              <c:pt idx="17">
                <c:v>94.33</c:v>
              </c:pt>
              <c:pt idx="18">
                <c:v>94.54</c:v>
              </c:pt>
              <c:pt idx="19">
                <c:v>94.54</c:v>
              </c:pt>
              <c:pt idx="20">
                <c:v>94.54</c:v>
              </c:pt>
              <c:pt idx="21">
                <c:v>94.84</c:v>
              </c:pt>
              <c:pt idx="22">
                <c:v>94.84</c:v>
              </c:pt>
            </c:numLit>
          </c:yVal>
          <c:smooth val="0"/>
          <c:extLst>
            <c:ext xmlns:c16="http://schemas.microsoft.com/office/drawing/2014/chart" uri="{C3380CC4-5D6E-409C-BE32-E72D297353CC}">
              <c16:uniqueId val="{00000008-1EFD-45FC-9A8B-69557AEBD81E}"/>
            </c:ext>
          </c:extLst>
        </c:ser>
        <c:ser>
          <c:idx val="8"/>
          <c:order val="8"/>
          <c:tx>
            <c:v/>
          </c:tx>
          <c:spPr>
            <a:ln w="19050">
              <a:noFill/>
            </a:ln>
            <a:effectLst/>
          </c:spPr>
          <c:marker>
            <c:symbol val="none"/>
          </c:marker>
          <c:dLbls>
            <c:dLbl>
              <c:idx val="0"/>
              <c:tx>
                <c:rich>
                  <a:bodyPr/>
                  <a:lstStyle/>
                  <a:p>
                    <a:r>
                      <a:rPr lang="en-US"/>
                      <a:t>Ardbeg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1EFD-45FC-9A8B-69557AEBD81E}"/>
                </c:ext>
              </c:extLst>
            </c:dLbl>
            <c:dLbl>
              <c:idx val="1"/>
              <c:tx>
                <c:rich>
                  <a:bodyPr/>
                  <a:lstStyle/>
                  <a:p>
                    <a:r>
                      <a:rPr lang="en-US"/>
                      <a:t>Bowmore</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1EFD-45FC-9A8B-69557AEBD81E}"/>
                </c:ext>
              </c:extLst>
            </c:dLbl>
            <c:dLbl>
              <c:idx val="2"/>
              <c:tx>
                <c:rich>
                  <a:bodyPr/>
                  <a:lstStyle/>
                  <a:p>
                    <a:r>
                      <a:rPr lang="en-US"/>
                      <a:t>Macallan</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1EFD-45FC-9A8B-69557AEBD81E}"/>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3"/>
              <c:pt idx="0">
                <c:v>1</c:v>
              </c:pt>
              <c:pt idx="1">
                <c:v>2</c:v>
              </c:pt>
              <c:pt idx="2">
                <c:v>3</c:v>
              </c:pt>
            </c:numLit>
          </c:xVal>
          <c:yVal>
            <c:numLit>
              <c:formatCode>General</c:formatCode>
              <c:ptCount val="3"/>
              <c:pt idx="0">
                <c:v>94.075000000000003</c:v>
              </c:pt>
              <c:pt idx="1">
                <c:v>97</c:v>
              </c:pt>
              <c:pt idx="2">
                <c:v>94.075000000000003</c:v>
              </c:pt>
            </c:numLit>
          </c:yVal>
          <c:smooth val="0"/>
          <c:extLst>
            <c:ext xmlns:c16="http://schemas.microsoft.com/office/drawing/2014/chart" uri="{C3380CC4-5D6E-409C-BE32-E72D297353CC}">
              <c16:uniqueId val="{00000009-1EFD-45FC-9A8B-69557AEBD81E}"/>
            </c:ext>
          </c:extLst>
        </c:ser>
        <c:dLbls>
          <c:showLegendKey val="0"/>
          <c:showVal val="0"/>
          <c:showCatName val="0"/>
          <c:showSerName val="0"/>
          <c:showPercent val="0"/>
          <c:showBubbleSize val="0"/>
        </c:dLbls>
        <c:axId val="703554816"/>
        <c:axId val="304441936"/>
      </c:scatterChart>
      <c:valAx>
        <c:axId val="703554816"/>
        <c:scaling>
          <c:orientation val="minMax"/>
          <c:max val="4"/>
          <c:min val="0"/>
        </c:scaling>
        <c:delete val="0"/>
        <c:axPos val="b"/>
        <c:numFmt formatCode="General" sourceLinked="0"/>
        <c:majorTickMark val="none"/>
        <c:minorTickMark val="none"/>
        <c:tickLblPos val="none"/>
        <c:spPr>
          <a:ln w="6350">
            <a:noFill/>
          </a:ln>
        </c:spPr>
        <c:txPr>
          <a:bodyPr/>
          <a:lstStyle/>
          <a:p>
            <a:pPr>
              <a:defRPr sz="700"/>
            </a:pPr>
            <a:endParaRPr lang="en-US"/>
          </a:p>
        </c:txPr>
        <c:crossAx val="304441936"/>
        <c:crosses val="autoZero"/>
        <c:crossBetween val="midCat"/>
      </c:valAx>
      <c:valAx>
        <c:axId val="304441936"/>
        <c:scaling>
          <c:orientation val="minMax"/>
          <c:max val="97"/>
          <c:min val="94"/>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703554816"/>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9271-4F9B-8AF6-32ED30242387}"/>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9271-4F9B-8AF6-32ED30242387}"/>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9271-4F9B-8AF6-32ED30242387}"/>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9271-4F9B-8AF6-32ED30242387}"/>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9271-4F9B-8AF6-32ED30242387}"/>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9271-4F9B-8AF6-32ED30242387}"/>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9271-4F9B-8AF6-32ED30242387}"/>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9271-4F9B-8AF6-32ED30242387}"/>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9271-4F9B-8AF6-32ED30242387}"/>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9271-4F9B-8AF6-32ED30242387}"/>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9271-4F9B-8AF6-32ED30242387}"/>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9271-4F9B-8AF6-32ED30242387}"/>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9271-4F9B-8AF6-32ED30242387}"/>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9271-4F9B-8AF6-32ED30242387}"/>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9271-4F9B-8AF6-32ED30242387}"/>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9271-4F9B-8AF6-32ED30242387}"/>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9271-4F9B-8AF6-32ED30242387}"/>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9271-4F9B-8AF6-32ED30242387}"/>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9271-4F9B-8AF6-32ED30242387}"/>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9271-4F9B-8AF6-32ED30242387}"/>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9271-4F9B-8AF6-32ED30242387}"/>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9271-4F9B-8AF6-32ED30242387}"/>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9271-4F9B-8AF6-32ED30242387}"/>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9271-4F9B-8AF6-32ED30242387}"/>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9271-4F9B-8AF6-32ED30242387}"/>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9271-4F9B-8AF6-32ED30242387}"/>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9271-4F9B-8AF6-32ED30242387}"/>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9271-4F9B-8AF6-32ED30242387}"/>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9271-4F9B-8AF6-32ED30242387}"/>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9271-4F9B-8AF6-32ED30242387}"/>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9271-4F9B-8AF6-32ED30242387}"/>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9271-4F9B-8AF6-32ED30242387}"/>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9271-4F9B-8AF6-32ED30242387}"/>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9271-4F9B-8AF6-32ED30242387}"/>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9271-4F9B-8AF6-32ED30242387}"/>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9271-4F9B-8AF6-32ED30242387}"/>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9271-4F9B-8AF6-32ED30242387}"/>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9271-4F9B-8AF6-32ED30242387}"/>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9271-4F9B-8AF6-32ED30242387}"/>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9271-4F9B-8AF6-32ED30242387}"/>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9271-4F9B-8AF6-32ED30242387}"/>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9271-4F9B-8AF6-32ED30242387}"/>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9271-4F9B-8AF6-32ED30242387}"/>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9271-4F9B-8AF6-32ED30242387}"/>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9271-4F9B-8AF6-32ED30242387}"/>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9271-4F9B-8AF6-32ED30242387}"/>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9271-4F9B-8AF6-32ED30242387}"/>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9271-4F9B-8AF6-32ED30242387}"/>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9271-4F9B-8AF6-32ED30242387}"/>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9271-4F9B-8AF6-32ED30242387}"/>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9271-4F9B-8AF6-32ED30242387}"/>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9271-4F9B-8AF6-32ED30242387}"/>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9271-4F9B-8AF6-32ED30242387}"/>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9271-4F9B-8AF6-32ED30242387}"/>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9271-4F9B-8AF6-32ED30242387}"/>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9271-4F9B-8AF6-32ED30242387}"/>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9271-4F9B-8AF6-32ED30242387}"/>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9271-4F9B-8AF6-32ED30242387}"/>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9271-4F9B-8AF6-32ED30242387}"/>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9271-4F9B-8AF6-32ED30242387}"/>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9271-4F9B-8AF6-32ED30242387}"/>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9271-4F9B-8AF6-32ED30242387}"/>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9271-4F9B-8AF6-32ED30242387}"/>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9271-4F9B-8AF6-32ED30242387}"/>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9271-4F9B-8AF6-32ED30242387}"/>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9271-4F9B-8AF6-32ED30242387}"/>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9271-4F9B-8AF6-32ED30242387}"/>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9271-4F9B-8AF6-32ED30242387}"/>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9271-4F9B-8AF6-32ED30242387}"/>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9271-4F9B-8AF6-32ED30242387}"/>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9271-4F9B-8AF6-32ED30242387}"/>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9271-4F9B-8AF6-32ED30242387}"/>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9271-4F9B-8AF6-32ED30242387}"/>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9271-4F9B-8AF6-32ED30242387}"/>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9271-4F9B-8AF6-32ED30242387}"/>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9271-4F9B-8AF6-32ED30242387}"/>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9271-4F9B-8AF6-32ED30242387}"/>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9271-4F9B-8AF6-32ED30242387}"/>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9271-4F9B-8AF6-32ED30242387}"/>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9271-4F9B-8AF6-32ED30242387}"/>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9271-4F9B-8AF6-32ED30242387}"/>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9271-4F9B-8AF6-32ED30242387}"/>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9271-4F9B-8AF6-32ED30242387}"/>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9271-4F9B-8AF6-32ED30242387}"/>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9271-4F9B-8AF6-32ED30242387}"/>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9271-4F9B-8AF6-32ED30242387}"/>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9271-4F9B-8AF6-32ED30242387}"/>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9271-4F9B-8AF6-32ED30242387}"/>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9271-4F9B-8AF6-32ED30242387}"/>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9271-4F9B-8AF6-32ED30242387}"/>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9271-4F9B-8AF6-32ED30242387}"/>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9271-4F9B-8AF6-32ED30242387}"/>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9271-4F9B-8AF6-32ED30242387}"/>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9271-4F9B-8AF6-32ED30242387}"/>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9271-4F9B-8AF6-32ED30242387}"/>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9271-4F9B-8AF6-32ED30242387}"/>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9271-4F9B-8AF6-32ED30242387}"/>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9271-4F9B-8AF6-32ED30242387}"/>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9271-4F9B-8AF6-32ED30242387}"/>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9271-4F9B-8AF6-32ED30242387}"/>
              </c:ext>
            </c:extLst>
          </c:dPt>
          <c:xVal>
            <c:numRef>
              <c:f>'Best Model No Age'!$E$116:$E$215</c:f>
              <c:numCache>
                <c:formatCode>0.000</c:formatCode>
                <c:ptCount val="100"/>
                <c:pt idx="0">
                  <c:v>96.34</c:v>
                </c:pt>
                <c:pt idx="1">
                  <c:v>96.18</c:v>
                </c:pt>
                <c:pt idx="2">
                  <c:v>96.16</c:v>
                </c:pt>
                <c:pt idx="3">
                  <c:v>96.08</c:v>
                </c:pt>
                <c:pt idx="4">
                  <c:v>95.61</c:v>
                </c:pt>
                <c:pt idx="5">
                  <c:v>95.41</c:v>
                </c:pt>
                <c:pt idx="6">
                  <c:v>95.39</c:v>
                </c:pt>
                <c:pt idx="7">
                  <c:v>95.38</c:v>
                </c:pt>
                <c:pt idx="8">
                  <c:v>95.38</c:v>
                </c:pt>
                <c:pt idx="9">
                  <c:v>95.32</c:v>
                </c:pt>
                <c:pt idx="10">
                  <c:v>95.31</c:v>
                </c:pt>
                <c:pt idx="11">
                  <c:v>95.3</c:v>
                </c:pt>
                <c:pt idx="12">
                  <c:v>95.29</c:v>
                </c:pt>
                <c:pt idx="13">
                  <c:v>95.29</c:v>
                </c:pt>
                <c:pt idx="14">
                  <c:v>95.23</c:v>
                </c:pt>
                <c:pt idx="15">
                  <c:v>95.23</c:v>
                </c:pt>
                <c:pt idx="16">
                  <c:v>95.21</c:v>
                </c:pt>
                <c:pt idx="17">
                  <c:v>95.18</c:v>
                </c:pt>
                <c:pt idx="18">
                  <c:v>95.14</c:v>
                </c:pt>
                <c:pt idx="19">
                  <c:v>95.12</c:v>
                </c:pt>
                <c:pt idx="20">
                  <c:v>95.06</c:v>
                </c:pt>
                <c:pt idx="21">
                  <c:v>95.05</c:v>
                </c:pt>
                <c:pt idx="22">
                  <c:v>95.04</c:v>
                </c:pt>
                <c:pt idx="23">
                  <c:v>95.02</c:v>
                </c:pt>
                <c:pt idx="24">
                  <c:v>95.02</c:v>
                </c:pt>
                <c:pt idx="25">
                  <c:v>94.96</c:v>
                </c:pt>
                <c:pt idx="26">
                  <c:v>94.93</c:v>
                </c:pt>
                <c:pt idx="27">
                  <c:v>94.92</c:v>
                </c:pt>
                <c:pt idx="28">
                  <c:v>94.91</c:v>
                </c:pt>
                <c:pt idx="29">
                  <c:v>94.91</c:v>
                </c:pt>
                <c:pt idx="30">
                  <c:v>94.9</c:v>
                </c:pt>
                <c:pt idx="31">
                  <c:v>94.89</c:v>
                </c:pt>
                <c:pt idx="32">
                  <c:v>94.89</c:v>
                </c:pt>
                <c:pt idx="33">
                  <c:v>94.89</c:v>
                </c:pt>
                <c:pt idx="34">
                  <c:v>94.89</c:v>
                </c:pt>
                <c:pt idx="35">
                  <c:v>94.88</c:v>
                </c:pt>
                <c:pt idx="36">
                  <c:v>94.88</c:v>
                </c:pt>
                <c:pt idx="37">
                  <c:v>94.87</c:v>
                </c:pt>
                <c:pt idx="38">
                  <c:v>94.86</c:v>
                </c:pt>
                <c:pt idx="39">
                  <c:v>94.84</c:v>
                </c:pt>
                <c:pt idx="40">
                  <c:v>94.84</c:v>
                </c:pt>
                <c:pt idx="41">
                  <c:v>94.83</c:v>
                </c:pt>
                <c:pt idx="42">
                  <c:v>94.82</c:v>
                </c:pt>
                <c:pt idx="43">
                  <c:v>94.81</c:v>
                </c:pt>
                <c:pt idx="44">
                  <c:v>94.81</c:v>
                </c:pt>
                <c:pt idx="45">
                  <c:v>94.79</c:v>
                </c:pt>
                <c:pt idx="46">
                  <c:v>94.75</c:v>
                </c:pt>
                <c:pt idx="47">
                  <c:v>94.74</c:v>
                </c:pt>
                <c:pt idx="48">
                  <c:v>94.71</c:v>
                </c:pt>
                <c:pt idx="49">
                  <c:v>94.71</c:v>
                </c:pt>
                <c:pt idx="50">
                  <c:v>94.71</c:v>
                </c:pt>
                <c:pt idx="51">
                  <c:v>94.68</c:v>
                </c:pt>
                <c:pt idx="52">
                  <c:v>94.68</c:v>
                </c:pt>
                <c:pt idx="53">
                  <c:v>94.67</c:v>
                </c:pt>
                <c:pt idx="54">
                  <c:v>94.64</c:v>
                </c:pt>
                <c:pt idx="55">
                  <c:v>94.64</c:v>
                </c:pt>
                <c:pt idx="56">
                  <c:v>94.63</c:v>
                </c:pt>
                <c:pt idx="57">
                  <c:v>94.62</c:v>
                </c:pt>
                <c:pt idx="58">
                  <c:v>94.62</c:v>
                </c:pt>
                <c:pt idx="59">
                  <c:v>94.62</c:v>
                </c:pt>
                <c:pt idx="60">
                  <c:v>94.61</c:v>
                </c:pt>
                <c:pt idx="61">
                  <c:v>94.6</c:v>
                </c:pt>
                <c:pt idx="62">
                  <c:v>94.59</c:v>
                </c:pt>
                <c:pt idx="63">
                  <c:v>94.58</c:v>
                </c:pt>
                <c:pt idx="64">
                  <c:v>94.57</c:v>
                </c:pt>
                <c:pt idx="65">
                  <c:v>94.57</c:v>
                </c:pt>
                <c:pt idx="66">
                  <c:v>94.56</c:v>
                </c:pt>
                <c:pt idx="67">
                  <c:v>94.56</c:v>
                </c:pt>
                <c:pt idx="68">
                  <c:v>94.56</c:v>
                </c:pt>
                <c:pt idx="69">
                  <c:v>94.55</c:v>
                </c:pt>
                <c:pt idx="70">
                  <c:v>94.55</c:v>
                </c:pt>
                <c:pt idx="71">
                  <c:v>94.54</c:v>
                </c:pt>
                <c:pt idx="72">
                  <c:v>94.51</c:v>
                </c:pt>
                <c:pt idx="73">
                  <c:v>94.5</c:v>
                </c:pt>
                <c:pt idx="74">
                  <c:v>94.49</c:v>
                </c:pt>
                <c:pt idx="75">
                  <c:v>94.47</c:v>
                </c:pt>
                <c:pt idx="76">
                  <c:v>94.45</c:v>
                </c:pt>
                <c:pt idx="77">
                  <c:v>94.44</c:v>
                </c:pt>
                <c:pt idx="78">
                  <c:v>94.44</c:v>
                </c:pt>
                <c:pt idx="79">
                  <c:v>94.44</c:v>
                </c:pt>
                <c:pt idx="80">
                  <c:v>94.44</c:v>
                </c:pt>
                <c:pt idx="81">
                  <c:v>94.42</c:v>
                </c:pt>
                <c:pt idx="82">
                  <c:v>94.41</c:v>
                </c:pt>
                <c:pt idx="83">
                  <c:v>94.4</c:v>
                </c:pt>
                <c:pt idx="84">
                  <c:v>94.39</c:v>
                </c:pt>
                <c:pt idx="85">
                  <c:v>94.38</c:v>
                </c:pt>
                <c:pt idx="86">
                  <c:v>94.37</c:v>
                </c:pt>
                <c:pt idx="87">
                  <c:v>94.33</c:v>
                </c:pt>
                <c:pt idx="88">
                  <c:v>94.31</c:v>
                </c:pt>
                <c:pt idx="89">
                  <c:v>94.31</c:v>
                </c:pt>
                <c:pt idx="90">
                  <c:v>94.3</c:v>
                </c:pt>
                <c:pt idx="91">
                  <c:v>94.29</c:v>
                </c:pt>
                <c:pt idx="92">
                  <c:v>94.29</c:v>
                </c:pt>
                <c:pt idx="93">
                  <c:v>94.26</c:v>
                </c:pt>
                <c:pt idx="94">
                  <c:v>94.26</c:v>
                </c:pt>
                <c:pt idx="95">
                  <c:v>94.26</c:v>
                </c:pt>
                <c:pt idx="96">
                  <c:v>94.26</c:v>
                </c:pt>
                <c:pt idx="97">
                  <c:v>94.25</c:v>
                </c:pt>
                <c:pt idx="98">
                  <c:v>94.25</c:v>
                </c:pt>
                <c:pt idx="99">
                  <c:v>94.25</c:v>
                </c:pt>
              </c:numCache>
            </c:numRef>
          </c:xVal>
          <c:yVal>
            <c:numRef>
              <c:f>'Best Model No Age'!$H$116:$H$215</c:f>
              <c:numCache>
                <c:formatCode>0.000</c:formatCode>
                <c:ptCount val="100"/>
                <c:pt idx="0">
                  <c:v>2.9760341627512679</c:v>
                </c:pt>
                <c:pt idx="1">
                  <c:v>2.5686873203338036</c:v>
                </c:pt>
                <c:pt idx="2">
                  <c:v>2.5206178435181612</c:v>
                </c:pt>
                <c:pt idx="3">
                  <c:v>2.4195040478263681</c:v>
                </c:pt>
                <c:pt idx="4">
                  <c:v>2.1307677334481707</c:v>
                </c:pt>
                <c:pt idx="5">
                  <c:v>1.6905903482123956</c:v>
                </c:pt>
                <c:pt idx="6">
                  <c:v>0.63828878071095296</c:v>
                </c:pt>
                <c:pt idx="7">
                  <c:v>0.54714712684143652</c:v>
                </c:pt>
                <c:pt idx="8">
                  <c:v>0.90167422739384073</c:v>
                </c:pt>
                <c:pt idx="9">
                  <c:v>1.754100878335308</c:v>
                </c:pt>
                <c:pt idx="10">
                  <c:v>1.6452328694382234</c:v>
                </c:pt>
                <c:pt idx="11">
                  <c:v>0.69926697440136076</c:v>
                </c:pt>
                <c:pt idx="12">
                  <c:v>0.42579709739065108</c:v>
                </c:pt>
                <c:pt idx="13">
                  <c:v>1.5110639539170296</c:v>
                </c:pt>
                <c:pt idx="14">
                  <c:v>0.3297030591616707</c:v>
                </c:pt>
                <c:pt idx="15">
                  <c:v>0.44619053505745704</c:v>
                </c:pt>
                <c:pt idx="16">
                  <c:v>1.4757909054706435</c:v>
                </c:pt>
                <c:pt idx="17">
                  <c:v>1.5805630035100882E-2</c:v>
                </c:pt>
                <c:pt idx="18">
                  <c:v>1.0581125980131145</c:v>
                </c:pt>
                <c:pt idx="19">
                  <c:v>1.2480827458541259</c:v>
                </c:pt>
                <c:pt idx="20">
                  <c:v>0.94940179302377181</c:v>
                </c:pt>
                <c:pt idx="21">
                  <c:v>-0.35362353899799964</c:v>
                </c:pt>
                <c:pt idx="22">
                  <c:v>-0.23711360540106113</c:v>
                </c:pt>
                <c:pt idx="23">
                  <c:v>0.58736751397824694</c:v>
                </c:pt>
                <c:pt idx="24">
                  <c:v>1.0102676982085985</c:v>
                </c:pt>
                <c:pt idx="25">
                  <c:v>-0.3888741297432336</c:v>
                </c:pt>
                <c:pt idx="26">
                  <c:v>0.53945524107045406</c:v>
                </c:pt>
                <c:pt idx="27">
                  <c:v>0.53694536233902979</c:v>
                </c:pt>
                <c:pt idx="28">
                  <c:v>0.46099772706461284</c:v>
                </c:pt>
                <c:pt idx="29">
                  <c:v>0.7218283796138798</c:v>
                </c:pt>
                <c:pt idx="30">
                  <c:v>0.51419924984861298</c:v>
                </c:pt>
                <c:pt idx="31">
                  <c:v>-0.35579655221271655</c:v>
                </c:pt>
                <c:pt idx="32">
                  <c:v>0.66616189350072363</c:v>
                </c:pt>
                <c:pt idx="33">
                  <c:v>0.48889834322453957</c:v>
                </c:pt>
                <c:pt idx="34">
                  <c:v>0.2761820828930755</c:v>
                </c:pt>
                <c:pt idx="35">
                  <c:v>-0.36337110380918602</c:v>
                </c:pt>
                <c:pt idx="36">
                  <c:v>0.64339332330919075</c:v>
                </c:pt>
                <c:pt idx="37">
                  <c:v>-0.40639836546082758</c:v>
                </c:pt>
                <c:pt idx="38">
                  <c:v>0.39780160475725562</c:v>
                </c:pt>
                <c:pt idx="39">
                  <c:v>0.53965736038042822</c:v>
                </c:pt>
                <c:pt idx="40">
                  <c:v>0.46368726740493099</c:v>
                </c:pt>
                <c:pt idx="41">
                  <c:v>0.33709290348017057</c:v>
                </c:pt>
                <c:pt idx="42">
                  <c:v>0.10667274582221872</c:v>
                </c:pt>
                <c:pt idx="43">
                  <c:v>-0.54047745017759252</c:v>
                </c:pt>
                <c:pt idx="44">
                  <c:v>0.39284922039775566</c:v>
                </c:pt>
                <c:pt idx="45">
                  <c:v>0.26121264130910232</c:v>
                </c:pt>
                <c:pt idx="46">
                  <c:v>-0.14640369352172092</c:v>
                </c:pt>
                <c:pt idx="47">
                  <c:v>-4.2555442087413194E-2</c:v>
                </c:pt>
                <c:pt idx="48">
                  <c:v>6.3870061181631563E-2</c:v>
                </c:pt>
                <c:pt idx="49">
                  <c:v>-0.18683124563758111</c:v>
                </c:pt>
                <c:pt idx="50">
                  <c:v>0.28671566724314995</c:v>
                </c:pt>
                <c:pt idx="51">
                  <c:v>0.20828061093846087</c:v>
                </c:pt>
                <c:pt idx="52">
                  <c:v>-4.2420695880715849E-2</c:v>
                </c:pt>
                <c:pt idx="53">
                  <c:v>-0.13862702261527735</c:v>
                </c:pt>
                <c:pt idx="54">
                  <c:v>5.3897919359354868E-2</c:v>
                </c:pt>
                <c:pt idx="55">
                  <c:v>-0.26770880757030985</c:v>
                </c:pt>
                <c:pt idx="56">
                  <c:v>-0.14613420110839812</c:v>
                </c:pt>
                <c:pt idx="57">
                  <c:v>-0.19169379919258023</c:v>
                </c:pt>
                <c:pt idx="58">
                  <c:v>-0.39174837736141349</c:v>
                </c:pt>
                <c:pt idx="59">
                  <c:v>-0.11065903335203789</c:v>
                </c:pt>
                <c:pt idx="60">
                  <c:v>-3.7198819107929056E-2</c:v>
                </c:pt>
                <c:pt idx="61">
                  <c:v>-7.0096735029552257E-2</c:v>
                </c:pt>
                <c:pt idx="62">
                  <c:v>-5.9944931598345762E-2</c:v>
                </c:pt>
                <c:pt idx="63">
                  <c:v>-0.33088247217658678</c:v>
                </c:pt>
                <c:pt idx="64">
                  <c:v>-9.0288053386384098E-2</c:v>
                </c:pt>
                <c:pt idx="65">
                  <c:v>-1.2236693021305656</c:v>
                </c:pt>
                <c:pt idx="66">
                  <c:v>-0.21435008087856799</c:v>
                </c:pt>
                <c:pt idx="67">
                  <c:v>-0.19409138941842341</c:v>
                </c:pt>
                <c:pt idx="68">
                  <c:v>-0.31057886531420975</c:v>
                </c:pt>
                <c:pt idx="69">
                  <c:v>-1.2742711153786765</c:v>
                </c:pt>
                <c:pt idx="70">
                  <c:v>-1.5528281229555836</c:v>
                </c:pt>
                <c:pt idx="71">
                  <c:v>-0.37637469715742017</c:v>
                </c:pt>
                <c:pt idx="72">
                  <c:v>-0.36871031475655774</c:v>
                </c:pt>
                <c:pt idx="73">
                  <c:v>-0.35855851132538724</c:v>
                </c:pt>
                <c:pt idx="74">
                  <c:v>-0.42944147373475899</c:v>
                </c:pt>
                <c:pt idx="75">
                  <c:v>-0.66237151012409923</c:v>
                </c:pt>
                <c:pt idx="76">
                  <c:v>-0.81173444424039254</c:v>
                </c:pt>
                <c:pt idx="77">
                  <c:v>-0.60659273550539794</c:v>
                </c:pt>
                <c:pt idx="78">
                  <c:v>-1.7703620214398141</c:v>
                </c:pt>
                <c:pt idx="79">
                  <c:v>-1.7045212741943714</c:v>
                </c:pt>
                <c:pt idx="80">
                  <c:v>-0.64204544556064191</c:v>
                </c:pt>
                <c:pt idx="81">
                  <c:v>-0.80407006183953011</c:v>
                </c:pt>
                <c:pt idx="82">
                  <c:v>-0.76099788478562014</c:v>
                </c:pt>
                <c:pt idx="83">
                  <c:v>-0.73058738989426908</c:v>
                </c:pt>
                <c:pt idx="84">
                  <c:v>-0.90276380960436375</c:v>
                </c:pt>
                <c:pt idx="85">
                  <c:v>-0.95085574412108642</c:v>
                </c:pt>
                <c:pt idx="86">
                  <c:v>-0.64948525095041409</c:v>
                </c:pt>
                <c:pt idx="87">
                  <c:v>-0.75068887744667201</c:v>
                </c:pt>
                <c:pt idx="88">
                  <c:v>-0.85953442864267615</c:v>
                </c:pt>
                <c:pt idx="89">
                  <c:v>-1.0595890068115095</c:v>
                </c:pt>
                <c:pt idx="90">
                  <c:v>-0.92028804532199371</c:v>
                </c:pt>
                <c:pt idx="91">
                  <c:v>-1.934627024036768</c:v>
                </c:pt>
                <c:pt idx="92">
                  <c:v>-0.92279792405338201</c:v>
                </c:pt>
                <c:pt idx="93">
                  <c:v>-0.93285989668012359</c:v>
                </c:pt>
                <c:pt idx="94">
                  <c:v>-1.0037653167905758</c:v>
                </c:pt>
                <c:pt idx="95">
                  <c:v>-1.1658348484716963</c:v>
                </c:pt>
                <c:pt idx="96">
                  <c:v>-2.3827831994889608</c:v>
                </c:pt>
                <c:pt idx="97">
                  <c:v>-1.3101555674240608</c:v>
                </c:pt>
                <c:pt idx="98">
                  <c:v>-0.87712603746361884</c:v>
                </c:pt>
                <c:pt idx="99">
                  <c:v>-1.1911357550957697</c:v>
                </c:pt>
              </c:numCache>
            </c:numRef>
          </c:yVal>
          <c:smooth val="0"/>
          <c:extLst>
            <c:ext xmlns:c16="http://schemas.microsoft.com/office/drawing/2014/chart" uri="{C3380CC4-5D6E-409C-BE32-E72D297353CC}">
              <c16:uniqueId val="{00000001-9271-4F9B-8AF6-32ED30242387}"/>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95.41</c:v>
              </c:pt>
            </c:numLit>
          </c:xVal>
          <c:yVal>
            <c:numLit>
              <c:formatCode>General</c:formatCode>
              <c:ptCount val="1"/>
              <c:pt idx="0">
                <c:v>1.6905903482123956</c:v>
              </c:pt>
            </c:numLit>
          </c:yVal>
          <c:smooth val="0"/>
          <c:extLst>
            <c:ext xmlns:c16="http://schemas.microsoft.com/office/drawing/2014/chart" uri="{C3380CC4-5D6E-409C-BE32-E72D297353CC}">
              <c16:uniqueId val="{00000066-9271-4F9B-8AF6-32ED30242387}"/>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96.18</c:v>
              </c:pt>
            </c:numLit>
          </c:xVal>
          <c:yVal>
            <c:numLit>
              <c:formatCode>General</c:formatCode>
              <c:ptCount val="1"/>
              <c:pt idx="0">
                <c:v>2.5686873203338036</c:v>
              </c:pt>
            </c:numLit>
          </c:yVal>
          <c:smooth val="0"/>
          <c:extLst>
            <c:ext xmlns:c16="http://schemas.microsoft.com/office/drawing/2014/chart" uri="{C3380CC4-5D6E-409C-BE32-E72D297353CC}">
              <c16:uniqueId val="{00000067-9271-4F9B-8AF6-32ED30242387}"/>
            </c:ext>
          </c:extLst>
        </c:ser>
        <c:dLbls>
          <c:showLegendKey val="0"/>
          <c:showVal val="0"/>
          <c:showCatName val="0"/>
          <c:showSerName val="0"/>
          <c:showPercent val="0"/>
          <c:showBubbleSize val="0"/>
        </c:dLbls>
        <c:axId val="2038692608"/>
        <c:axId val="41946496"/>
      </c:scatterChart>
      <c:valAx>
        <c:axId val="2038692608"/>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1946496"/>
        <c:crosses val="autoZero"/>
        <c:crossBetween val="midCat"/>
      </c:valAx>
      <c:valAx>
        <c:axId val="41946496"/>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F7DA-43C6-A7FE-71BFF575F1EA}"/>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F7DA-43C6-A7FE-71BFF575F1EA}"/>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F7DA-43C6-A7FE-71BFF575F1EA}"/>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F7DA-43C6-A7FE-71BFF575F1EA}"/>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F7DA-43C6-A7FE-71BFF575F1EA}"/>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F7DA-43C6-A7FE-71BFF575F1EA}"/>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F7DA-43C6-A7FE-71BFF575F1EA}"/>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F7DA-43C6-A7FE-71BFF575F1EA}"/>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F7DA-43C6-A7FE-71BFF575F1EA}"/>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F7DA-43C6-A7FE-71BFF575F1EA}"/>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F7DA-43C6-A7FE-71BFF575F1EA}"/>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F7DA-43C6-A7FE-71BFF575F1EA}"/>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F7DA-43C6-A7FE-71BFF575F1EA}"/>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F7DA-43C6-A7FE-71BFF575F1EA}"/>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F7DA-43C6-A7FE-71BFF575F1EA}"/>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F7DA-43C6-A7FE-71BFF575F1EA}"/>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F7DA-43C6-A7FE-71BFF575F1EA}"/>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F7DA-43C6-A7FE-71BFF575F1EA}"/>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F7DA-43C6-A7FE-71BFF575F1EA}"/>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F7DA-43C6-A7FE-71BFF575F1EA}"/>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F7DA-43C6-A7FE-71BFF575F1EA}"/>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F7DA-43C6-A7FE-71BFF575F1EA}"/>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F7DA-43C6-A7FE-71BFF575F1EA}"/>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F7DA-43C6-A7FE-71BFF575F1EA}"/>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F7DA-43C6-A7FE-71BFF575F1EA}"/>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F7DA-43C6-A7FE-71BFF575F1EA}"/>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F7DA-43C6-A7FE-71BFF575F1EA}"/>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F7DA-43C6-A7FE-71BFF575F1EA}"/>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F7DA-43C6-A7FE-71BFF575F1EA}"/>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F7DA-43C6-A7FE-71BFF575F1EA}"/>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F7DA-43C6-A7FE-71BFF575F1EA}"/>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F7DA-43C6-A7FE-71BFF575F1EA}"/>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F7DA-43C6-A7FE-71BFF575F1EA}"/>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F7DA-43C6-A7FE-71BFF575F1EA}"/>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F7DA-43C6-A7FE-71BFF575F1EA}"/>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F7DA-43C6-A7FE-71BFF575F1EA}"/>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F7DA-43C6-A7FE-71BFF575F1EA}"/>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F7DA-43C6-A7FE-71BFF575F1EA}"/>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F7DA-43C6-A7FE-71BFF575F1EA}"/>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F7DA-43C6-A7FE-71BFF575F1EA}"/>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F7DA-43C6-A7FE-71BFF575F1EA}"/>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F7DA-43C6-A7FE-71BFF575F1EA}"/>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F7DA-43C6-A7FE-71BFF575F1EA}"/>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F7DA-43C6-A7FE-71BFF575F1EA}"/>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F7DA-43C6-A7FE-71BFF575F1EA}"/>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F7DA-43C6-A7FE-71BFF575F1EA}"/>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F7DA-43C6-A7FE-71BFF575F1EA}"/>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F7DA-43C6-A7FE-71BFF575F1EA}"/>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F7DA-43C6-A7FE-71BFF575F1EA}"/>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F7DA-43C6-A7FE-71BFF575F1EA}"/>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F7DA-43C6-A7FE-71BFF575F1EA}"/>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F7DA-43C6-A7FE-71BFF575F1EA}"/>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F7DA-43C6-A7FE-71BFF575F1EA}"/>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F7DA-43C6-A7FE-71BFF575F1EA}"/>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F7DA-43C6-A7FE-71BFF575F1EA}"/>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F7DA-43C6-A7FE-71BFF575F1EA}"/>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F7DA-43C6-A7FE-71BFF575F1EA}"/>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F7DA-43C6-A7FE-71BFF575F1EA}"/>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F7DA-43C6-A7FE-71BFF575F1EA}"/>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F7DA-43C6-A7FE-71BFF575F1EA}"/>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F7DA-43C6-A7FE-71BFF575F1EA}"/>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F7DA-43C6-A7FE-71BFF575F1EA}"/>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F7DA-43C6-A7FE-71BFF575F1EA}"/>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F7DA-43C6-A7FE-71BFF575F1EA}"/>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F7DA-43C6-A7FE-71BFF575F1EA}"/>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F7DA-43C6-A7FE-71BFF575F1EA}"/>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F7DA-43C6-A7FE-71BFF575F1EA}"/>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F7DA-43C6-A7FE-71BFF575F1EA}"/>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F7DA-43C6-A7FE-71BFF575F1EA}"/>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F7DA-43C6-A7FE-71BFF575F1EA}"/>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F7DA-43C6-A7FE-71BFF575F1EA}"/>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F7DA-43C6-A7FE-71BFF575F1EA}"/>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F7DA-43C6-A7FE-71BFF575F1EA}"/>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F7DA-43C6-A7FE-71BFF575F1EA}"/>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F7DA-43C6-A7FE-71BFF575F1EA}"/>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F7DA-43C6-A7FE-71BFF575F1EA}"/>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F7DA-43C6-A7FE-71BFF575F1EA}"/>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F7DA-43C6-A7FE-71BFF575F1EA}"/>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F7DA-43C6-A7FE-71BFF575F1EA}"/>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F7DA-43C6-A7FE-71BFF575F1EA}"/>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F7DA-43C6-A7FE-71BFF575F1EA}"/>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F7DA-43C6-A7FE-71BFF575F1EA}"/>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F7DA-43C6-A7FE-71BFF575F1EA}"/>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F7DA-43C6-A7FE-71BFF575F1EA}"/>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F7DA-43C6-A7FE-71BFF575F1EA}"/>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F7DA-43C6-A7FE-71BFF575F1EA}"/>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F7DA-43C6-A7FE-71BFF575F1EA}"/>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F7DA-43C6-A7FE-71BFF575F1EA}"/>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F7DA-43C6-A7FE-71BFF575F1EA}"/>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F7DA-43C6-A7FE-71BFF575F1EA}"/>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F7DA-43C6-A7FE-71BFF575F1EA}"/>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F7DA-43C6-A7FE-71BFF575F1EA}"/>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F7DA-43C6-A7FE-71BFF575F1EA}"/>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F7DA-43C6-A7FE-71BFF575F1EA}"/>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F7DA-43C6-A7FE-71BFF575F1EA}"/>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F7DA-43C6-A7FE-71BFF575F1EA}"/>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F7DA-43C6-A7FE-71BFF575F1EA}"/>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F7DA-43C6-A7FE-71BFF575F1EA}"/>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F7DA-43C6-A7FE-71BFF575F1EA}"/>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F7DA-43C6-A7FE-71BFF575F1EA}"/>
              </c:ext>
            </c:extLst>
          </c:dPt>
          <c:xVal>
            <c:numRef>
              <c:f>'Best Model No Age'!$F$116:$F$215</c:f>
              <c:numCache>
                <c:formatCode>0.000</c:formatCode>
                <c:ptCount val="100"/>
                <c:pt idx="0">
                  <c:v>95.163744063020602</c:v>
                </c:pt>
                <c:pt idx="1">
                  <c:v>95.164744950644959</c:v>
                </c:pt>
                <c:pt idx="2">
                  <c:v>95.163744063020602</c:v>
                </c:pt>
                <c:pt idx="3">
                  <c:v>95.123708558046104</c:v>
                </c:pt>
                <c:pt idx="4">
                  <c:v>94.767829493974787</c:v>
                </c:pt>
                <c:pt idx="5">
                  <c:v>94.741806415741365</c:v>
                </c:pt>
                <c:pt idx="6">
                  <c:v>95.13772098478718</c:v>
                </c:pt>
                <c:pt idx="7">
                  <c:v>95.163744063020602</c:v>
                </c:pt>
                <c:pt idx="8">
                  <c:v>95.023619795609861</c:v>
                </c:pt>
                <c:pt idx="9">
                  <c:v>94.626704338939689</c:v>
                </c:pt>
                <c:pt idx="10">
                  <c:v>94.659733630543641</c:v>
                </c:pt>
                <c:pt idx="11">
                  <c:v>95.023619795609861</c:v>
                </c:pt>
                <c:pt idx="12">
                  <c:v>95.121706782797375</c:v>
                </c:pt>
                <c:pt idx="13">
                  <c:v>94.692762922147608</c:v>
                </c:pt>
                <c:pt idx="14">
                  <c:v>95.099687255061397</c:v>
                </c:pt>
                <c:pt idx="15">
                  <c:v>95.053646424340727</c:v>
                </c:pt>
                <c:pt idx="16">
                  <c:v>94.626704338939689</c:v>
                </c:pt>
                <c:pt idx="17">
                  <c:v>95.173752939264219</c:v>
                </c:pt>
                <c:pt idx="18">
                  <c:v>94.721788663254117</c:v>
                </c:pt>
                <c:pt idx="19">
                  <c:v>94.626704338939689</c:v>
                </c:pt>
                <c:pt idx="20">
                  <c:v>94.684755821152706</c:v>
                </c:pt>
                <c:pt idx="21">
                  <c:v>95.189767141254023</c:v>
                </c:pt>
                <c:pt idx="22">
                  <c:v>95.133717434289721</c:v>
                </c:pt>
                <c:pt idx="23">
                  <c:v>94.787847246462036</c:v>
                </c:pt>
                <c:pt idx="24">
                  <c:v>94.620699013193516</c:v>
                </c:pt>
                <c:pt idx="25">
                  <c:v>95.113699681802473</c:v>
                </c:pt>
                <c:pt idx="26">
                  <c:v>94.716784225132301</c:v>
                </c:pt>
                <c:pt idx="27">
                  <c:v>94.707776236513041</c:v>
                </c:pt>
                <c:pt idx="28">
                  <c:v>94.72779398900029</c:v>
                </c:pt>
                <c:pt idx="29">
                  <c:v>94.62470256369096</c:v>
                </c:pt>
                <c:pt idx="30">
                  <c:v>94.696766472645052</c:v>
                </c:pt>
                <c:pt idx="31">
                  <c:v>95.030626008980391</c:v>
                </c:pt>
                <c:pt idx="32">
                  <c:v>94.626704338939689</c:v>
                </c:pt>
                <c:pt idx="33">
                  <c:v>94.696766472645052</c:v>
                </c:pt>
                <c:pt idx="34">
                  <c:v>94.780841033091505</c:v>
                </c:pt>
                <c:pt idx="35">
                  <c:v>95.023619795609861</c:v>
                </c:pt>
                <c:pt idx="36">
                  <c:v>94.625703451315317</c:v>
                </c:pt>
                <c:pt idx="37">
                  <c:v>95.030626008980391</c:v>
                </c:pt>
                <c:pt idx="38">
                  <c:v>94.702771798391225</c:v>
                </c:pt>
                <c:pt idx="39">
                  <c:v>94.626704338939689</c:v>
                </c:pt>
                <c:pt idx="40">
                  <c:v>94.656730967670555</c:v>
                </c:pt>
                <c:pt idx="41">
                  <c:v>94.696766472645052</c:v>
                </c:pt>
                <c:pt idx="42">
                  <c:v>94.777838370218404</c:v>
                </c:pt>
                <c:pt idx="43">
                  <c:v>95.023619795609861</c:v>
                </c:pt>
                <c:pt idx="44">
                  <c:v>94.65472919242184</c:v>
                </c:pt>
                <c:pt idx="45">
                  <c:v>94.686757596401435</c:v>
                </c:pt>
                <c:pt idx="46">
                  <c:v>94.807864998949285</c:v>
                </c:pt>
                <c:pt idx="47">
                  <c:v>94.756819730106798</c:v>
                </c:pt>
                <c:pt idx="48">
                  <c:v>94.684755821152706</c:v>
                </c:pt>
                <c:pt idx="49">
                  <c:v>94.783843695964592</c:v>
                </c:pt>
                <c:pt idx="50">
                  <c:v>94.596677710208809</c:v>
                </c:pt>
                <c:pt idx="51">
                  <c:v>94.59767859783318</c:v>
                </c:pt>
                <c:pt idx="52">
                  <c:v>94.696766472645052</c:v>
                </c:pt>
                <c:pt idx="53">
                  <c:v>94.724791326127203</c:v>
                </c:pt>
                <c:pt idx="54">
                  <c:v>94.618697237944787</c:v>
                </c:pt>
                <c:pt idx="55">
                  <c:v>94.745809966238809</c:v>
                </c:pt>
                <c:pt idx="56">
                  <c:v>94.687758484025792</c:v>
                </c:pt>
                <c:pt idx="57">
                  <c:v>94.695765585020695</c:v>
                </c:pt>
                <c:pt idx="58">
                  <c:v>94.774835707345318</c:v>
                </c:pt>
                <c:pt idx="59">
                  <c:v>94.6637371810411</c:v>
                </c:pt>
                <c:pt idx="60">
                  <c:v>94.62470256369096</c:v>
                </c:pt>
                <c:pt idx="61">
                  <c:v>94.627705226564046</c:v>
                </c:pt>
                <c:pt idx="62">
                  <c:v>94.613692799822971</c:v>
                </c:pt>
                <c:pt idx="63">
                  <c:v>94.710778899386128</c:v>
                </c:pt>
                <c:pt idx="64">
                  <c:v>94.605685698828083</c:v>
                </c:pt>
                <c:pt idx="65">
                  <c:v>95.053646424340727</c:v>
                </c:pt>
                <c:pt idx="66">
                  <c:v>94.644720316178208</c:v>
                </c:pt>
                <c:pt idx="67">
                  <c:v>94.636713215183306</c:v>
                </c:pt>
                <c:pt idx="68">
                  <c:v>94.682754045903977</c:v>
                </c:pt>
                <c:pt idx="69">
                  <c:v>95.053646424340727</c:v>
                </c:pt>
                <c:pt idx="70">
                  <c:v>95.163744063020602</c:v>
                </c:pt>
                <c:pt idx="71">
                  <c:v>94.68875937165015</c:v>
                </c:pt>
                <c:pt idx="72">
                  <c:v>94.655730080046197</c:v>
                </c:pt>
                <c:pt idx="73">
                  <c:v>94.641717653305122</c:v>
                </c:pt>
                <c:pt idx="74">
                  <c:v>94.659733630543641</c:v>
                </c:pt>
                <c:pt idx="75">
                  <c:v>94.731797539497734</c:v>
                </c:pt>
                <c:pt idx="76">
                  <c:v>94.770832156847874</c:v>
                </c:pt>
                <c:pt idx="77">
                  <c:v>94.67975138303089</c:v>
                </c:pt>
                <c:pt idx="78">
                  <c:v>95.139722760035895</c:v>
                </c:pt>
                <c:pt idx="79">
                  <c:v>95.113699681802473</c:v>
                </c:pt>
                <c:pt idx="80">
                  <c:v>94.693763809771966</c:v>
                </c:pt>
                <c:pt idx="81">
                  <c:v>94.737802865243921</c:v>
                </c:pt>
                <c:pt idx="82">
                  <c:v>94.710778899386128</c:v>
                </c:pt>
                <c:pt idx="83">
                  <c:v>94.68875937165015</c:v>
                </c:pt>
                <c:pt idx="84">
                  <c:v>94.746810853863181</c:v>
                </c:pt>
                <c:pt idx="85">
                  <c:v>94.755818842482441</c:v>
                </c:pt>
                <c:pt idx="86">
                  <c:v>94.626704338939689</c:v>
                </c:pt>
                <c:pt idx="87">
                  <c:v>94.626704338939689</c:v>
                </c:pt>
                <c:pt idx="88">
                  <c:v>94.649724754300024</c:v>
                </c:pt>
                <c:pt idx="89">
                  <c:v>94.728794876624647</c:v>
                </c:pt>
                <c:pt idx="90">
                  <c:v>94.6637371810411</c:v>
                </c:pt>
                <c:pt idx="91">
                  <c:v>95.054647311965098</c:v>
                </c:pt>
                <c:pt idx="92">
                  <c:v>94.65472919242184</c:v>
                </c:pt>
                <c:pt idx="93">
                  <c:v>94.628706114188418</c:v>
                </c:pt>
                <c:pt idx="94">
                  <c:v>94.656730967670555</c:v>
                </c:pt>
                <c:pt idx="95">
                  <c:v>94.720787775629759</c:v>
                </c:pt>
                <c:pt idx="96">
                  <c:v>95.20177779274637</c:v>
                </c:pt>
                <c:pt idx="97">
                  <c:v>94.767829493974787</c:v>
                </c:pt>
                <c:pt idx="98">
                  <c:v>94.596677710208809</c:v>
                </c:pt>
                <c:pt idx="99">
                  <c:v>94.720787775629759</c:v>
                </c:pt>
              </c:numCache>
            </c:numRef>
          </c:xVal>
          <c:yVal>
            <c:numRef>
              <c:f>'Best Model No Age'!$H$116:$H$215</c:f>
              <c:numCache>
                <c:formatCode>0.000</c:formatCode>
                <c:ptCount val="100"/>
                <c:pt idx="0">
                  <c:v>2.9760341627512679</c:v>
                </c:pt>
                <c:pt idx="1">
                  <c:v>2.5686873203338036</c:v>
                </c:pt>
                <c:pt idx="2">
                  <c:v>2.5206178435181612</c:v>
                </c:pt>
                <c:pt idx="3">
                  <c:v>2.4195040478263681</c:v>
                </c:pt>
                <c:pt idx="4">
                  <c:v>2.1307677334481707</c:v>
                </c:pt>
                <c:pt idx="5">
                  <c:v>1.6905903482123956</c:v>
                </c:pt>
                <c:pt idx="6">
                  <c:v>0.63828878071095296</c:v>
                </c:pt>
                <c:pt idx="7">
                  <c:v>0.54714712684143652</c:v>
                </c:pt>
                <c:pt idx="8">
                  <c:v>0.90167422739384073</c:v>
                </c:pt>
                <c:pt idx="9">
                  <c:v>1.754100878335308</c:v>
                </c:pt>
                <c:pt idx="10">
                  <c:v>1.6452328694382234</c:v>
                </c:pt>
                <c:pt idx="11">
                  <c:v>0.69926697440136076</c:v>
                </c:pt>
                <c:pt idx="12">
                  <c:v>0.42579709739065108</c:v>
                </c:pt>
                <c:pt idx="13">
                  <c:v>1.5110639539170296</c:v>
                </c:pt>
                <c:pt idx="14">
                  <c:v>0.3297030591616707</c:v>
                </c:pt>
                <c:pt idx="15">
                  <c:v>0.44619053505745704</c:v>
                </c:pt>
                <c:pt idx="16">
                  <c:v>1.4757909054706435</c:v>
                </c:pt>
                <c:pt idx="17">
                  <c:v>1.5805630035100882E-2</c:v>
                </c:pt>
                <c:pt idx="18">
                  <c:v>1.0581125980131145</c:v>
                </c:pt>
                <c:pt idx="19">
                  <c:v>1.2480827458541259</c:v>
                </c:pt>
                <c:pt idx="20">
                  <c:v>0.94940179302377181</c:v>
                </c:pt>
                <c:pt idx="21">
                  <c:v>-0.35362353899799964</c:v>
                </c:pt>
                <c:pt idx="22">
                  <c:v>-0.23711360540106113</c:v>
                </c:pt>
                <c:pt idx="23">
                  <c:v>0.58736751397824694</c:v>
                </c:pt>
                <c:pt idx="24">
                  <c:v>1.0102676982085985</c:v>
                </c:pt>
                <c:pt idx="25">
                  <c:v>-0.3888741297432336</c:v>
                </c:pt>
                <c:pt idx="26">
                  <c:v>0.53945524107045406</c:v>
                </c:pt>
                <c:pt idx="27">
                  <c:v>0.53694536233902979</c:v>
                </c:pt>
                <c:pt idx="28">
                  <c:v>0.46099772706461284</c:v>
                </c:pt>
                <c:pt idx="29">
                  <c:v>0.7218283796138798</c:v>
                </c:pt>
                <c:pt idx="30">
                  <c:v>0.51419924984861298</c:v>
                </c:pt>
                <c:pt idx="31">
                  <c:v>-0.35579655221271655</c:v>
                </c:pt>
                <c:pt idx="32">
                  <c:v>0.66616189350072363</c:v>
                </c:pt>
                <c:pt idx="33">
                  <c:v>0.48889834322453957</c:v>
                </c:pt>
                <c:pt idx="34">
                  <c:v>0.2761820828930755</c:v>
                </c:pt>
                <c:pt idx="35">
                  <c:v>-0.36337110380918602</c:v>
                </c:pt>
                <c:pt idx="36">
                  <c:v>0.64339332330919075</c:v>
                </c:pt>
                <c:pt idx="37">
                  <c:v>-0.40639836546082758</c:v>
                </c:pt>
                <c:pt idx="38">
                  <c:v>0.39780160475725562</c:v>
                </c:pt>
                <c:pt idx="39">
                  <c:v>0.53965736038042822</c:v>
                </c:pt>
                <c:pt idx="40">
                  <c:v>0.46368726740493099</c:v>
                </c:pt>
                <c:pt idx="41">
                  <c:v>0.33709290348017057</c:v>
                </c:pt>
                <c:pt idx="42">
                  <c:v>0.10667274582221872</c:v>
                </c:pt>
                <c:pt idx="43">
                  <c:v>-0.54047745017759252</c:v>
                </c:pt>
                <c:pt idx="44">
                  <c:v>0.39284922039775566</c:v>
                </c:pt>
                <c:pt idx="45">
                  <c:v>0.26121264130910232</c:v>
                </c:pt>
                <c:pt idx="46">
                  <c:v>-0.14640369352172092</c:v>
                </c:pt>
                <c:pt idx="47">
                  <c:v>-4.2555442087413194E-2</c:v>
                </c:pt>
                <c:pt idx="48">
                  <c:v>6.3870061181631563E-2</c:v>
                </c:pt>
                <c:pt idx="49">
                  <c:v>-0.18683124563758111</c:v>
                </c:pt>
                <c:pt idx="50">
                  <c:v>0.28671566724314995</c:v>
                </c:pt>
                <c:pt idx="51">
                  <c:v>0.20828061093846087</c:v>
                </c:pt>
                <c:pt idx="52">
                  <c:v>-4.2420695880715849E-2</c:v>
                </c:pt>
                <c:pt idx="53">
                  <c:v>-0.13862702261527735</c:v>
                </c:pt>
                <c:pt idx="54">
                  <c:v>5.3897919359354868E-2</c:v>
                </c:pt>
                <c:pt idx="55">
                  <c:v>-0.26770880757030985</c:v>
                </c:pt>
                <c:pt idx="56">
                  <c:v>-0.14613420110839812</c:v>
                </c:pt>
                <c:pt idx="57">
                  <c:v>-0.19169379919258023</c:v>
                </c:pt>
                <c:pt idx="58">
                  <c:v>-0.39174837736141349</c:v>
                </c:pt>
                <c:pt idx="59">
                  <c:v>-0.11065903335203789</c:v>
                </c:pt>
                <c:pt idx="60">
                  <c:v>-3.7198819107929056E-2</c:v>
                </c:pt>
                <c:pt idx="61">
                  <c:v>-7.0096735029552257E-2</c:v>
                </c:pt>
                <c:pt idx="62">
                  <c:v>-5.9944931598345762E-2</c:v>
                </c:pt>
                <c:pt idx="63">
                  <c:v>-0.33088247217658678</c:v>
                </c:pt>
                <c:pt idx="64">
                  <c:v>-9.0288053386384098E-2</c:v>
                </c:pt>
                <c:pt idx="65">
                  <c:v>-1.2236693021305656</c:v>
                </c:pt>
                <c:pt idx="66">
                  <c:v>-0.21435008087856799</c:v>
                </c:pt>
                <c:pt idx="67">
                  <c:v>-0.19409138941842341</c:v>
                </c:pt>
                <c:pt idx="68">
                  <c:v>-0.31057886531420975</c:v>
                </c:pt>
                <c:pt idx="69">
                  <c:v>-1.2742711153786765</c:v>
                </c:pt>
                <c:pt idx="70">
                  <c:v>-1.5528281229555836</c:v>
                </c:pt>
                <c:pt idx="71">
                  <c:v>-0.37637469715742017</c:v>
                </c:pt>
                <c:pt idx="72">
                  <c:v>-0.36871031475655774</c:v>
                </c:pt>
                <c:pt idx="73">
                  <c:v>-0.35855851132538724</c:v>
                </c:pt>
                <c:pt idx="74">
                  <c:v>-0.42944147373475899</c:v>
                </c:pt>
                <c:pt idx="75">
                  <c:v>-0.66237151012409923</c:v>
                </c:pt>
                <c:pt idx="76">
                  <c:v>-0.81173444424039254</c:v>
                </c:pt>
                <c:pt idx="77">
                  <c:v>-0.60659273550539794</c:v>
                </c:pt>
                <c:pt idx="78">
                  <c:v>-1.7703620214398141</c:v>
                </c:pt>
                <c:pt idx="79">
                  <c:v>-1.7045212741943714</c:v>
                </c:pt>
                <c:pt idx="80">
                  <c:v>-0.64204544556064191</c:v>
                </c:pt>
                <c:pt idx="81">
                  <c:v>-0.80407006183953011</c:v>
                </c:pt>
                <c:pt idx="82">
                  <c:v>-0.76099788478562014</c:v>
                </c:pt>
                <c:pt idx="83">
                  <c:v>-0.73058738989426908</c:v>
                </c:pt>
                <c:pt idx="84">
                  <c:v>-0.90276380960436375</c:v>
                </c:pt>
                <c:pt idx="85">
                  <c:v>-0.95085574412108642</c:v>
                </c:pt>
                <c:pt idx="86">
                  <c:v>-0.64948525095041409</c:v>
                </c:pt>
                <c:pt idx="87">
                  <c:v>-0.75068887744667201</c:v>
                </c:pt>
                <c:pt idx="88">
                  <c:v>-0.85953442864267615</c:v>
                </c:pt>
                <c:pt idx="89">
                  <c:v>-1.0595890068115095</c:v>
                </c:pt>
                <c:pt idx="90">
                  <c:v>-0.92028804532199371</c:v>
                </c:pt>
                <c:pt idx="91">
                  <c:v>-1.934627024036768</c:v>
                </c:pt>
                <c:pt idx="92">
                  <c:v>-0.92279792405338201</c:v>
                </c:pt>
                <c:pt idx="93">
                  <c:v>-0.93285989668012359</c:v>
                </c:pt>
                <c:pt idx="94">
                  <c:v>-1.0037653167905758</c:v>
                </c:pt>
                <c:pt idx="95">
                  <c:v>-1.1658348484716963</c:v>
                </c:pt>
                <c:pt idx="96">
                  <c:v>-2.3827831994889608</c:v>
                </c:pt>
                <c:pt idx="97">
                  <c:v>-1.3101555674240608</c:v>
                </c:pt>
                <c:pt idx="98">
                  <c:v>-0.87712603746361884</c:v>
                </c:pt>
                <c:pt idx="99">
                  <c:v>-1.1911357550957697</c:v>
                </c:pt>
              </c:numCache>
            </c:numRef>
          </c:yVal>
          <c:smooth val="0"/>
          <c:extLst>
            <c:ext xmlns:c16="http://schemas.microsoft.com/office/drawing/2014/chart" uri="{C3380CC4-5D6E-409C-BE32-E72D297353CC}">
              <c16:uniqueId val="{00000001-F7DA-43C6-A7FE-71BFF575F1EA}"/>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94.741806415741365</c:v>
              </c:pt>
            </c:numLit>
          </c:xVal>
          <c:yVal>
            <c:numLit>
              <c:formatCode>General</c:formatCode>
              <c:ptCount val="1"/>
              <c:pt idx="0">
                <c:v>1.6905903482123956</c:v>
              </c:pt>
            </c:numLit>
          </c:yVal>
          <c:smooth val="0"/>
          <c:extLst>
            <c:ext xmlns:c16="http://schemas.microsoft.com/office/drawing/2014/chart" uri="{C3380CC4-5D6E-409C-BE32-E72D297353CC}">
              <c16:uniqueId val="{00000066-F7DA-43C6-A7FE-71BFF575F1EA}"/>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95.164744950644959</c:v>
              </c:pt>
            </c:numLit>
          </c:xVal>
          <c:yVal>
            <c:numLit>
              <c:formatCode>General</c:formatCode>
              <c:ptCount val="1"/>
              <c:pt idx="0">
                <c:v>2.5686873203338036</c:v>
              </c:pt>
            </c:numLit>
          </c:yVal>
          <c:smooth val="0"/>
          <c:extLst>
            <c:ext xmlns:c16="http://schemas.microsoft.com/office/drawing/2014/chart" uri="{C3380CC4-5D6E-409C-BE32-E72D297353CC}">
              <c16:uniqueId val="{00000067-F7DA-43C6-A7FE-71BFF575F1EA}"/>
            </c:ext>
          </c:extLst>
        </c:ser>
        <c:dLbls>
          <c:showLegendKey val="0"/>
          <c:showVal val="0"/>
          <c:showCatName val="0"/>
          <c:showSerName val="0"/>
          <c:showPercent val="0"/>
          <c:showBubbleSize val="0"/>
        </c:dLbls>
        <c:axId val="2038692608"/>
        <c:axId val="41949824"/>
      </c:scatterChart>
      <c:valAx>
        <c:axId val="2038692608"/>
        <c:scaling>
          <c:orientation val="minMax"/>
          <c:max val="95.300000000000011"/>
          <c:min val="94.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1949824"/>
        <c:crosses val="autoZero"/>
        <c:crossBetween val="midCat"/>
      </c:valAx>
      <c:valAx>
        <c:axId val="41949824"/>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34AA-4ABB-B49A-AE3BFBF0DD5F}"/>
              </c:ext>
            </c:extLst>
          </c:dPt>
          <c:dPt>
            <c:idx val="1"/>
            <c:marker>
              <c:spPr>
                <a:solidFill>
                  <a:srgbClr val="003CE6"/>
                </a:solidFill>
                <a:ln>
                  <a:solidFill>
                    <a:srgbClr val="003CE6"/>
                  </a:solidFill>
                  <a:prstDash val="solid"/>
                </a:ln>
              </c:spPr>
            </c:marker>
            <c:bubble3D val="0"/>
            <c:extLst>
              <c:ext xmlns:c16="http://schemas.microsoft.com/office/drawing/2014/chart" uri="{C3380CC4-5D6E-409C-BE32-E72D297353CC}">
                <c16:uniqueId val="{00000003-34AA-4ABB-B49A-AE3BFBF0DD5F}"/>
              </c:ext>
            </c:extLst>
          </c:dPt>
          <c:dPt>
            <c:idx val="2"/>
            <c:marker>
              <c:spPr>
                <a:solidFill>
                  <a:srgbClr val="003CE6"/>
                </a:solidFill>
                <a:ln>
                  <a:solidFill>
                    <a:srgbClr val="003CE6"/>
                  </a:solidFill>
                  <a:prstDash val="solid"/>
                </a:ln>
              </c:spPr>
            </c:marker>
            <c:bubble3D val="0"/>
            <c:extLst>
              <c:ext xmlns:c16="http://schemas.microsoft.com/office/drawing/2014/chart" uri="{C3380CC4-5D6E-409C-BE32-E72D297353CC}">
                <c16:uniqueId val="{00000004-34AA-4ABB-B49A-AE3BFBF0DD5F}"/>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34AA-4ABB-B49A-AE3BFBF0DD5F}"/>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34AA-4ABB-B49A-AE3BFBF0DD5F}"/>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34AA-4ABB-B49A-AE3BFBF0DD5F}"/>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34AA-4ABB-B49A-AE3BFBF0DD5F}"/>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34AA-4ABB-B49A-AE3BFBF0DD5F}"/>
              </c:ext>
            </c:extLst>
          </c:dPt>
          <c:dPt>
            <c:idx val="8"/>
            <c:marker>
              <c:spPr>
                <a:solidFill>
                  <a:srgbClr val="003CE6"/>
                </a:solidFill>
                <a:ln>
                  <a:solidFill>
                    <a:srgbClr val="003CE6"/>
                  </a:solidFill>
                  <a:prstDash val="solid"/>
                </a:ln>
              </c:spPr>
            </c:marker>
            <c:bubble3D val="0"/>
            <c:extLst>
              <c:ext xmlns:c16="http://schemas.microsoft.com/office/drawing/2014/chart" uri="{C3380CC4-5D6E-409C-BE32-E72D297353CC}">
                <c16:uniqueId val="{0000000A-34AA-4ABB-B49A-AE3BFBF0DD5F}"/>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34AA-4ABB-B49A-AE3BFBF0DD5F}"/>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34AA-4ABB-B49A-AE3BFBF0DD5F}"/>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34AA-4ABB-B49A-AE3BFBF0DD5F}"/>
              </c:ext>
            </c:extLst>
          </c:dPt>
          <c:dPt>
            <c:idx val="12"/>
            <c:marker>
              <c:spPr>
                <a:solidFill>
                  <a:srgbClr val="003CE6"/>
                </a:solidFill>
                <a:ln>
                  <a:solidFill>
                    <a:srgbClr val="003CE6"/>
                  </a:solidFill>
                  <a:prstDash val="solid"/>
                </a:ln>
              </c:spPr>
            </c:marker>
            <c:bubble3D val="0"/>
            <c:extLst>
              <c:ext xmlns:c16="http://schemas.microsoft.com/office/drawing/2014/chart" uri="{C3380CC4-5D6E-409C-BE32-E72D297353CC}">
                <c16:uniqueId val="{0000000E-34AA-4ABB-B49A-AE3BFBF0DD5F}"/>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34AA-4ABB-B49A-AE3BFBF0DD5F}"/>
              </c:ext>
            </c:extLst>
          </c:dPt>
          <c:dPt>
            <c:idx val="14"/>
            <c:marker>
              <c:spPr>
                <a:solidFill>
                  <a:srgbClr val="003CE6"/>
                </a:solidFill>
                <a:ln>
                  <a:solidFill>
                    <a:srgbClr val="003CE6"/>
                  </a:solidFill>
                  <a:prstDash val="solid"/>
                </a:ln>
              </c:spPr>
            </c:marker>
            <c:bubble3D val="0"/>
            <c:extLst>
              <c:ext xmlns:c16="http://schemas.microsoft.com/office/drawing/2014/chart" uri="{C3380CC4-5D6E-409C-BE32-E72D297353CC}">
                <c16:uniqueId val="{00000010-34AA-4ABB-B49A-AE3BFBF0DD5F}"/>
              </c:ext>
            </c:extLst>
          </c:dPt>
          <c:dPt>
            <c:idx val="15"/>
            <c:marker>
              <c:spPr>
                <a:solidFill>
                  <a:srgbClr val="003CE6"/>
                </a:solidFill>
                <a:ln>
                  <a:solidFill>
                    <a:srgbClr val="003CE6"/>
                  </a:solidFill>
                  <a:prstDash val="solid"/>
                </a:ln>
              </c:spPr>
            </c:marker>
            <c:bubble3D val="0"/>
            <c:extLst>
              <c:ext xmlns:c16="http://schemas.microsoft.com/office/drawing/2014/chart" uri="{C3380CC4-5D6E-409C-BE32-E72D297353CC}">
                <c16:uniqueId val="{00000011-34AA-4ABB-B49A-AE3BFBF0DD5F}"/>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34AA-4ABB-B49A-AE3BFBF0DD5F}"/>
              </c:ext>
            </c:extLst>
          </c:dPt>
          <c:dPt>
            <c:idx val="17"/>
            <c:marker>
              <c:spPr>
                <a:solidFill>
                  <a:srgbClr val="003CE6"/>
                </a:solidFill>
                <a:ln>
                  <a:solidFill>
                    <a:srgbClr val="003CE6"/>
                  </a:solidFill>
                  <a:prstDash val="solid"/>
                </a:ln>
              </c:spPr>
            </c:marker>
            <c:bubble3D val="0"/>
            <c:extLst>
              <c:ext xmlns:c16="http://schemas.microsoft.com/office/drawing/2014/chart" uri="{C3380CC4-5D6E-409C-BE32-E72D297353CC}">
                <c16:uniqueId val="{00000013-34AA-4ABB-B49A-AE3BFBF0DD5F}"/>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34AA-4ABB-B49A-AE3BFBF0DD5F}"/>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34AA-4ABB-B49A-AE3BFBF0DD5F}"/>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34AA-4ABB-B49A-AE3BFBF0DD5F}"/>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34AA-4ABB-B49A-AE3BFBF0DD5F}"/>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34AA-4ABB-B49A-AE3BFBF0DD5F}"/>
              </c:ext>
            </c:extLst>
          </c:dPt>
          <c:dPt>
            <c:idx val="23"/>
            <c:marker>
              <c:spPr>
                <a:solidFill>
                  <a:srgbClr val="FF0000"/>
                </a:solidFill>
                <a:ln>
                  <a:solidFill>
                    <a:srgbClr val="FF0000"/>
                  </a:solidFill>
                  <a:prstDash val="solid"/>
                </a:ln>
              </c:spPr>
            </c:marker>
            <c:bubble3D val="0"/>
            <c:extLst>
              <c:ext xmlns:c16="http://schemas.microsoft.com/office/drawing/2014/chart" uri="{C3380CC4-5D6E-409C-BE32-E72D297353CC}">
                <c16:uniqueId val="{00000019-34AA-4ABB-B49A-AE3BFBF0DD5F}"/>
              </c:ext>
            </c:extLst>
          </c:dPt>
          <c:dPt>
            <c:idx val="24"/>
            <c:marker>
              <c:spPr>
                <a:solidFill>
                  <a:srgbClr val="FF0000"/>
                </a:solidFill>
                <a:ln>
                  <a:solidFill>
                    <a:srgbClr val="FF0000"/>
                  </a:solidFill>
                  <a:prstDash val="solid"/>
                </a:ln>
              </c:spPr>
            </c:marker>
            <c:bubble3D val="0"/>
            <c:extLst>
              <c:ext xmlns:c16="http://schemas.microsoft.com/office/drawing/2014/chart" uri="{C3380CC4-5D6E-409C-BE32-E72D297353CC}">
                <c16:uniqueId val="{0000001A-34AA-4ABB-B49A-AE3BFBF0DD5F}"/>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34AA-4ABB-B49A-AE3BFBF0DD5F}"/>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34AA-4ABB-B49A-AE3BFBF0DD5F}"/>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34AA-4ABB-B49A-AE3BFBF0DD5F}"/>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34AA-4ABB-B49A-AE3BFBF0DD5F}"/>
              </c:ext>
            </c:extLst>
          </c:dPt>
          <c:dPt>
            <c:idx val="29"/>
            <c:marker>
              <c:spPr>
                <a:solidFill>
                  <a:srgbClr val="FF0000"/>
                </a:solidFill>
                <a:ln>
                  <a:solidFill>
                    <a:srgbClr val="FF0000"/>
                  </a:solidFill>
                  <a:prstDash val="solid"/>
                </a:ln>
              </c:spPr>
            </c:marker>
            <c:bubble3D val="0"/>
            <c:extLst>
              <c:ext xmlns:c16="http://schemas.microsoft.com/office/drawing/2014/chart" uri="{C3380CC4-5D6E-409C-BE32-E72D297353CC}">
                <c16:uniqueId val="{0000001F-34AA-4ABB-B49A-AE3BFBF0DD5F}"/>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34AA-4ABB-B49A-AE3BFBF0DD5F}"/>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34AA-4ABB-B49A-AE3BFBF0DD5F}"/>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34AA-4ABB-B49A-AE3BFBF0DD5F}"/>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34AA-4ABB-B49A-AE3BFBF0DD5F}"/>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34AA-4ABB-B49A-AE3BFBF0DD5F}"/>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34AA-4ABB-B49A-AE3BFBF0DD5F}"/>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34AA-4ABB-B49A-AE3BFBF0DD5F}"/>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34AA-4ABB-B49A-AE3BFBF0DD5F}"/>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34AA-4ABB-B49A-AE3BFBF0DD5F}"/>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34AA-4ABB-B49A-AE3BFBF0DD5F}"/>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34AA-4ABB-B49A-AE3BFBF0DD5F}"/>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34AA-4ABB-B49A-AE3BFBF0DD5F}"/>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34AA-4ABB-B49A-AE3BFBF0DD5F}"/>
              </c:ext>
            </c:extLst>
          </c:dPt>
          <c:dPt>
            <c:idx val="43"/>
            <c:marker>
              <c:spPr>
                <a:solidFill>
                  <a:srgbClr val="003CE6"/>
                </a:solidFill>
                <a:ln>
                  <a:solidFill>
                    <a:srgbClr val="003CE6"/>
                  </a:solidFill>
                  <a:prstDash val="solid"/>
                </a:ln>
              </c:spPr>
            </c:marker>
            <c:bubble3D val="0"/>
            <c:extLst>
              <c:ext xmlns:c16="http://schemas.microsoft.com/office/drawing/2014/chart" uri="{C3380CC4-5D6E-409C-BE32-E72D297353CC}">
                <c16:uniqueId val="{0000002D-34AA-4ABB-B49A-AE3BFBF0DD5F}"/>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34AA-4ABB-B49A-AE3BFBF0DD5F}"/>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34AA-4ABB-B49A-AE3BFBF0DD5F}"/>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34AA-4ABB-B49A-AE3BFBF0DD5F}"/>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34AA-4ABB-B49A-AE3BFBF0DD5F}"/>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34AA-4ABB-B49A-AE3BFBF0DD5F}"/>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34AA-4ABB-B49A-AE3BFBF0DD5F}"/>
              </c:ext>
            </c:extLst>
          </c:dPt>
          <c:dPt>
            <c:idx val="50"/>
            <c:marker>
              <c:spPr>
                <a:solidFill>
                  <a:srgbClr val="FF0000"/>
                </a:solidFill>
                <a:ln>
                  <a:solidFill>
                    <a:srgbClr val="FF0000"/>
                  </a:solidFill>
                  <a:prstDash val="solid"/>
                </a:ln>
              </c:spPr>
            </c:marker>
            <c:bubble3D val="0"/>
            <c:extLst>
              <c:ext xmlns:c16="http://schemas.microsoft.com/office/drawing/2014/chart" uri="{C3380CC4-5D6E-409C-BE32-E72D297353CC}">
                <c16:uniqueId val="{00000034-34AA-4ABB-B49A-AE3BFBF0DD5F}"/>
              </c:ext>
            </c:extLst>
          </c:dPt>
          <c:dPt>
            <c:idx val="51"/>
            <c:marker>
              <c:spPr>
                <a:solidFill>
                  <a:srgbClr val="FF0000"/>
                </a:solidFill>
                <a:ln>
                  <a:solidFill>
                    <a:srgbClr val="FF0000"/>
                  </a:solidFill>
                  <a:prstDash val="solid"/>
                </a:ln>
              </c:spPr>
            </c:marker>
            <c:bubble3D val="0"/>
            <c:extLst>
              <c:ext xmlns:c16="http://schemas.microsoft.com/office/drawing/2014/chart" uri="{C3380CC4-5D6E-409C-BE32-E72D297353CC}">
                <c16:uniqueId val="{00000035-34AA-4ABB-B49A-AE3BFBF0DD5F}"/>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34AA-4ABB-B49A-AE3BFBF0DD5F}"/>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34AA-4ABB-B49A-AE3BFBF0DD5F}"/>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34AA-4ABB-B49A-AE3BFBF0DD5F}"/>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34AA-4ABB-B49A-AE3BFBF0DD5F}"/>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34AA-4ABB-B49A-AE3BFBF0DD5F}"/>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34AA-4ABB-B49A-AE3BFBF0DD5F}"/>
              </c:ext>
            </c:extLst>
          </c:dPt>
          <c:dPt>
            <c:idx val="58"/>
            <c:marker>
              <c:spPr>
                <a:solidFill>
                  <a:srgbClr val="FF0000"/>
                </a:solidFill>
                <a:ln>
                  <a:solidFill>
                    <a:srgbClr val="FF0000"/>
                  </a:solidFill>
                  <a:prstDash val="solid"/>
                </a:ln>
              </c:spPr>
            </c:marker>
            <c:bubble3D val="0"/>
            <c:extLst>
              <c:ext xmlns:c16="http://schemas.microsoft.com/office/drawing/2014/chart" uri="{C3380CC4-5D6E-409C-BE32-E72D297353CC}">
                <c16:uniqueId val="{0000003C-34AA-4ABB-B49A-AE3BFBF0DD5F}"/>
              </c:ext>
            </c:extLst>
          </c:dPt>
          <c:dPt>
            <c:idx val="59"/>
            <c:marker>
              <c:spPr>
                <a:solidFill>
                  <a:srgbClr val="FF0000"/>
                </a:solidFill>
                <a:ln>
                  <a:solidFill>
                    <a:srgbClr val="FF0000"/>
                  </a:solidFill>
                  <a:prstDash val="solid"/>
                </a:ln>
              </c:spPr>
            </c:marker>
            <c:bubble3D val="0"/>
            <c:extLst>
              <c:ext xmlns:c16="http://schemas.microsoft.com/office/drawing/2014/chart" uri="{C3380CC4-5D6E-409C-BE32-E72D297353CC}">
                <c16:uniqueId val="{0000003D-34AA-4ABB-B49A-AE3BFBF0DD5F}"/>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34AA-4ABB-B49A-AE3BFBF0DD5F}"/>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34AA-4ABB-B49A-AE3BFBF0DD5F}"/>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34AA-4ABB-B49A-AE3BFBF0DD5F}"/>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34AA-4ABB-B49A-AE3BFBF0DD5F}"/>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34AA-4ABB-B49A-AE3BFBF0DD5F}"/>
              </c:ext>
            </c:extLst>
          </c:dPt>
          <c:dPt>
            <c:idx val="65"/>
            <c:marker>
              <c:spPr>
                <a:solidFill>
                  <a:srgbClr val="003CE6"/>
                </a:solidFill>
                <a:ln>
                  <a:solidFill>
                    <a:srgbClr val="003CE6"/>
                  </a:solidFill>
                  <a:prstDash val="solid"/>
                </a:ln>
              </c:spPr>
            </c:marker>
            <c:bubble3D val="0"/>
            <c:extLst>
              <c:ext xmlns:c16="http://schemas.microsoft.com/office/drawing/2014/chart" uri="{C3380CC4-5D6E-409C-BE32-E72D297353CC}">
                <c16:uniqueId val="{00000043-34AA-4ABB-B49A-AE3BFBF0DD5F}"/>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34AA-4ABB-B49A-AE3BFBF0DD5F}"/>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34AA-4ABB-B49A-AE3BFBF0DD5F}"/>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34AA-4ABB-B49A-AE3BFBF0DD5F}"/>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34AA-4ABB-B49A-AE3BFBF0DD5F}"/>
              </c:ext>
            </c:extLst>
          </c:dPt>
          <c:dPt>
            <c:idx val="70"/>
            <c:marker>
              <c:spPr>
                <a:solidFill>
                  <a:srgbClr val="003CE6"/>
                </a:solidFill>
                <a:ln>
                  <a:solidFill>
                    <a:srgbClr val="003CE6"/>
                  </a:solidFill>
                  <a:prstDash val="solid"/>
                </a:ln>
              </c:spPr>
            </c:marker>
            <c:bubble3D val="0"/>
            <c:extLst>
              <c:ext xmlns:c16="http://schemas.microsoft.com/office/drawing/2014/chart" uri="{C3380CC4-5D6E-409C-BE32-E72D297353CC}">
                <c16:uniqueId val="{00000048-34AA-4ABB-B49A-AE3BFBF0DD5F}"/>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34AA-4ABB-B49A-AE3BFBF0DD5F}"/>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34AA-4ABB-B49A-AE3BFBF0DD5F}"/>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34AA-4ABB-B49A-AE3BFBF0DD5F}"/>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34AA-4ABB-B49A-AE3BFBF0DD5F}"/>
              </c:ext>
            </c:extLst>
          </c:dPt>
          <c:dPt>
            <c:idx val="75"/>
            <c:marker>
              <c:spPr>
                <a:solidFill>
                  <a:srgbClr val="FF0000"/>
                </a:solidFill>
                <a:ln>
                  <a:solidFill>
                    <a:srgbClr val="FF0000"/>
                  </a:solidFill>
                  <a:prstDash val="solid"/>
                </a:ln>
              </c:spPr>
            </c:marker>
            <c:bubble3D val="0"/>
            <c:extLst>
              <c:ext xmlns:c16="http://schemas.microsoft.com/office/drawing/2014/chart" uri="{C3380CC4-5D6E-409C-BE32-E72D297353CC}">
                <c16:uniqueId val="{0000004D-34AA-4ABB-B49A-AE3BFBF0DD5F}"/>
              </c:ext>
            </c:extLst>
          </c:dPt>
          <c:dPt>
            <c:idx val="76"/>
            <c:marker>
              <c:spPr>
                <a:solidFill>
                  <a:srgbClr val="FF0000"/>
                </a:solidFill>
                <a:ln>
                  <a:solidFill>
                    <a:srgbClr val="FF0000"/>
                  </a:solidFill>
                  <a:prstDash val="solid"/>
                </a:ln>
              </c:spPr>
            </c:marker>
            <c:bubble3D val="0"/>
            <c:extLst>
              <c:ext xmlns:c16="http://schemas.microsoft.com/office/drawing/2014/chart" uri="{C3380CC4-5D6E-409C-BE32-E72D297353CC}">
                <c16:uniqueId val="{0000004E-34AA-4ABB-B49A-AE3BFBF0DD5F}"/>
              </c:ext>
            </c:extLst>
          </c:dPt>
          <c:dPt>
            <c:idx val="77"/>
            <c:marker>
              <c:spPr>
                <a:solidFill>
                  <a:srgbClr val="FF0000"/>
                </a:solidFill>
                <a:ln>
                  <a:solidFill>
                    <a:srgbClr val="FF0000"/>
                  </a:solidFill>
                  <a:prstDash val="solid"/>
                </a:ln>
              </c:spPr>
            </c:marker>
            <c:bubble3D val="0"/>
            <c:extLst>
              <c:ext xmlns:c16="http://schemas.microsoft.com/office/drawing/2014/chart" uri="{C3380CC4-5D6E-409C-BE32-E72D297353CC}">
                <c16:uniqueId val="{0000004F-34AA-4ABB-B49A-AE3BFBF0DD5F}"/>
              </c:ext>
            </c:extLst>
          </c:dPt>
          <c:dPt>
            <c:idx val="78"/>
            <c:marker>
              <c:spPr>
                <a:solidFill>
                  <a:srgbClr val="003CE6"/>
                </a:solidFill>
                <a:ln>
                  <a:solidFill>
                    <a:srgbClr val="003CE6"/>
                  </a:solidFill>
                  <a:prstDash val="solid"/>
                </a:ln>
              </c:spPr>
            </c:marker>
            <c:bubble3D val="0"/>
            <c:extLst>
              <c:ext xmlns:c16="http://schemas.microsoft.com/office/drawing/2014/chart" uri="{C3380CC4-5D6E-409C-BE32-E72D297353CC}">
                <c16:uniqueId val="{00000050-34AA-4ABB-B49A-AE3BFBF0DD5F}"/>
              </c:ext>
            </c:extLst>
          </c:dPt>
          <c:dPt>
            <c:idx val="79"/>
            <c:marker>
              <c:spPr>
                <a:solidFill>
                  <a:srgbClr val="003CE6"/>
                </a:solidFill>
                <a:ln>
                  <a:solidFill>
                    <a:srgbClr val="003CE6"/>
                  </a:solidFill>
                  <a:prstDash val="solid"/>
                </a:ln>
              </c:spPr>
            </c:marker>
            <c:bubble3D val="0"/>
            <c:extLst>
              <c:ext xmlns:c16="http://schemas.microsoft.com/office/drawing/2014/chart" uri="{C3380CC4-5D6E-409C-BE32-E72D297353CC}">
                <c16:uniqueId val="{00000051-34AA-4ABB-B49A-AE3BFBF0DD5F}"/>
              </c:ext>
            </c:extLst>
          </c:dPt>
          <c:dPt>
            <c:idx val="80"/>
            <c:marker>
              <c:spPr>
                <a:solidFill>
                  <a:srgbClr val="FF0000"/>
                </a:solidFill>
                <a:ln>
                  <a:solidFill>
                    <a:srgbClr val="FF0000"/>
                  </a:solidFill>
                  <a:prstDash val="solid"/>
                </a:ln>
              </c:spPr>
            </c:marker>
            <c:bubble3D val="0"/>
            <c:extLst>
              <c:ext xmlns:c16="http://schemas.microsoft.com/office/drawing/2014/chart" uri="{C3380CC4-5D6E-409C-BE32-E72D297353CC}">
                <c16:uniqueId val="{00000052-34AA-4ABB-B49A-AE3BFBF0DD5F}"/>
              </c:ext>
            </c:extLst>
          </c:dPt>
          <c:dPt>
            <c:idx val="81"/>
            <c:marker>
              <c:spPr>
                <a:solidFill>
                  <a:srgbClr val="FF0000"/>
                </a:solidFill>
                <a:ln>
                  <a:solidFill>
                    <a:srgbClr val="FF0000"/>
                  </a:solidFill>
                  <a:prstDash val="solid"/>
                </a:ln>
              </c:spPr>
            </c:marker>
            <c:bubble3D val="0"/>
            <c:extLst>
              <c:ext xmlns:c16="http://schemas.microsoft.com/office/drawing/2014/chart" uri="{C3380CC4-5D6E-409C-BE32-E72D297353CC}">
                <c16:uniqueId val="{00000053-34AA-4ABB-B49A-AE3BFBF0DD5F}"/>
              </c:ext>
            </c:extLst>
          </c:dPt>
          <c:dPt>
            <c:idx val="82"/>
            <c:marker>
              <c:spPr>
                <a:solidFill>
                  <a:srgbClr val="FF0000"/>
                </a:solidFill>
                <a:ln>
                  <a:solidFill>
                    <a:srgbClr val="FF0000"/>
                  </a:solidFill>
                  <a:prstDash val="solid"/>
                </a:ln>
              </c:spPr>
            </c:marker>
            <c:bubble3D val="0"/>
            <c:extLst>
              <c:ext xmlns:c16="http://schemas.microsoft.com/office/drawing/2014/chart" uri="{C3380CC4-5D6E-409C-BE32-E72D297353CC}">
                <c16:uniqueId val="{00000054-34AA-4ABB-B49A-AE3BFBF0DD5F}"/>
              </c:ext>
            </c:extLst>
          </c:dPt>
          <c:dPt>
            <c:idx val="83"/>
            <c:marker>
              <c:spPr>
                <a:solidFill>
                  <a:srgbClr val="FF0000"/>
                </a:solidFill>
                <a:ln>
                  <a:solidFill>
                    <a:srgbClr val="FF0000"/>
                  </a:solidFill>
                  <a:prstDash val="solid"/>
                </a:ln>
              </c:spPr>
            </c:marker>
            <c:bubble3D val="0"/>
            <c:extLst>
              <c:ext xmlns:c16="http://schemas.microsoft.com/office/drawing/2014/chart" uri="{C3380CC4-5D6E-409C-BE32-E72D297353CC}">
                <c16:uniqueId val="{00000055-34AA-4ABB-B49A-AE3BFBF0DD5F}"/>
              </c:ext>
            </c:extLst>
          </c:dPt>
          <c:dPt>
            <c:idx val="84"/>
            <c:marker>
              <c:spPr>
                <a:solidFill>
                  <a:srgbClr val="FF0000"/>
                </a:solidFill>
                <a:ln>
                  <a:solidFill>
                    <a:srgbClr val="FF0000"/>
                  </a:solidFill>
                  <a:prstDash val="solid"/>
                </a:ln>
              </c:spPr>
            </c:marker>
            <c:bubble3D val="0"/>
            <c:extLst>
              <c:ext xmlns:c16="http://schemas.microsoft.com/office/drawing/2014/chart" uri="{C3380CC4-5D6E-409C-BE32-E72D297353CC}">
                <c16:uniqueId val="{00000056-34AA-4ABB-B49A-AE3BFBF0DD5F}"/>
              </c:ext>
            </c:extLst>
          </c:dPt>
          <c:dPt>
            <c:idx val="85"/>
            <c:marker>
              <c:spPr>
                <a:solidFill>
                  <a:srgbClr val="FF0000"/>
                </a:solidFill>
                <a:ln>
                  <a:solidFill>
                    <a:srgbClr val="FF0000"/>
                  </a:solidFill>
                  <a:prstDash val="solid"/>
                </a:ln>
              </c:spPr>
            </c:marker>
            <c:bubble3D val="0"/>
            <c:extLst>
              <c:ext xmlns:c16="http://schemas.microsoft.com/office/drawing/2014/chart" uri="{C3380CC4-5D6E-409C-BE32-E72D297353CC}">
                <c16:uniqueId val="{00000057-34AA-4ABB-B49A-AE3BFBF0DD5F}"/>
              </c:ext>
            </c:extLst>
          </c:dPt>
          <c:dPt>
            <c:idx val="86"/>
            <c:marker>
              <c:spPr>
                <a:solidFill>
                  <a:srgbClr val="FF0000"/>
                </a:solidFill>
                <a:ln>
                  <a:solidFill>
                    <a:srgbClr val="FF0000"/>
                  </a:solidFill>
                  <a:prstDash val="solid"/>
                </a:ln>
              </c:spPr>
            </c:marker>
            <c:bubble3D val="0"/>
            <c:extLst>
              <c:ext xmlns:c16="http://schemas.microsoft.com/office/drawing/2014/chart" uri="{C3380CC4-5D6E-409C-BE32-E72D297353CC}">
                <c16:uniqueId val="{00000058-34AA-4ABB-B49A-AE3BFBF0DD5F}"/>
              </c:ext>
            </c:extLst>
          </c:dPt>
          <c:dPt>
            <c:idx val="87"/>
            <c:marker>
              <c:spPr>
                <a:solidFill>
                  <a:srgbClr val="FF0000"/>
                </a:solidFill>
                <a:ln>
                  <a:solidFill>
                    <a:srgbClr val="FF0000"/>
                  </a:solidFill>
                  <a:prstDash val="solid"/>
                </a:ln>
              </c:spPr>
            </c:marker>
            <c:bubble3D val="0"/>
            <c:extLst>
              <c:ext xmlns:c16="http://schemas.microsoft.com/office/drawing/2014/chart" uri="{C3380CC4-5D6E-409C-BE32-E72D297353CC}">
                <c16:uniqueId val="{00000059-34AA-4ABB-B49A-AE3BFBF0DD5F}"/>
              </c:ext>
            </c:extLst>
          </c:dPt>
          <c:dPt>
            <c:idx val="88"/>
            <c:marker>
              <c:spPr>
                <a:solidFill>
                  <a:srgbClr val="FF0000"/>
                </a:solidFill>
                <a:ln>
                  <a:solidFill>
                    <a:srgbClr val="FF0000"/>
                  </a:solidFill>
                  <a:prstDash val="solid"/>
                </a:ln>
              </c:spPr>
            </c:marker>
            <c:bubble3D val="0"/>
            <c:extLst>
              <c:ext xmlns:c16="http://schemas.microsoft.com/office/drawing/2014/chart" uri="{C3380CC4-5D6E-409C-BE32-E72D297353CC}">
                <c16:uniqueId val="{0000005A-34AA-4ABB-B49A-AE3BFBF0DD5F}"/>
              </c:ext>
            </c:extLst>
          </c:dPt>
          <c:dPt>
            <c:idx val="89"/>
            <c:marker>
              <c:spPr>
                <a:solidFill>
                  <a:srgbClr val="FF0000"/>
                </a:solidFill>
                <a:ln>
                  <a:solidFill>
                    <a:srgbClr val="FF0000"/>
                  </a:solidFill>
                  <a:prstDash val="solid"/>
                </a:ln>
              </c:spPr>
            </c:marker>
            <c:bubble3D val="0"/>
            <c:extLst>
              <c:ext xmlns:c16="http://schemas.microsoft.com/office/drawing/2014/chart" uri="{C3380CC4-5D6E-409C-BE32-E72D297353CC}">
                <c16:uniqueId val="{0000005B-34AA-4ABB-B49A-AE3BFBF0DD5F}"/>
              </c:ext>
            </c:extLst>
          </c:dPt>
          <c:dPt>
            <c:idx val="90"/>
            <c:marker>
              <c:spPr>
                <a:solidFill>
                  <a:srgbClr val="FF0000"/>
                </a:solidFill>
                <a:ln>
                  <a:solidFill>
                    <a:srgbClr val="FF0000"/>
                  </a:solidFill>
                  <a:prstDash val="solid"/>
                </a:ln>
              </c:spPr>
            </c:marker>
            <c:bubble3D val="0"/>
            <c:extLst>
              <c:ext xmlns:c16="http://schemas.microsoft.com/office/drawing/2014/chart" uri="{C3380CC4-5D6E-409C-BE32-E72D297353CC}">
                <c16:uniqueId val="{0000005C-34AA-4ABB-B49A-AE3BFBF0DD5F}"/>
              </c:ext>
            </c:extLst>
          </c:dPt>
          <c:dPt>
            <c:idx val="91"/>
            <c:marker>
              <c:spPr>
                <a:solidFill>
                  <a:srgbClr val="003CE6"/>
                </a:solidFill>
                <a:ln>
                  <a:solidFill>
                    <a:srgbClr val="003CE6"/>
                  </a:solidFill>
                  <a:prstDash val="solid"/>
                </a:ln>
              </c:spPr>
            </c:marker>
            <c:bubble3D val="0"/>
            <c:extLst>
              <c:ext xmlns:c16="http://schemas.microsoft.com/office/drawing/2014/chart" uri="{C3380CC4-5D6E-409C-BE32-E72D297353CC}">
                <c16:uniqueId val="{0000005D-34AA-4ABB-B49A-AE3BFBF0DD5F}"/>
              </c:ext>
            </c:extLst>
          </c:dPt>
          <c:dPt>
            <c:idx val="92"/>
            <c:marker>
              <c:spPr>
                <a:solidFill>
                  <a:srgbClr val="FF0000"/>
                </a:solidFill>
                <a:ln>
                  <a:solidFill>
                    <a:srgbClr val="FF0000"/>
                  </a:solidFill>
                  <a:prstDash val="solid"/>
                </a:ln>
              </c:spPr>
            </c:marker>
            <c:bubble3D val="0"/>
            <c:extLst>
              <c:ext xmlns:c16="http://schemas.microsoft.com/office/drawing/2014/chart" uri="{C3380CC4-5D6E-409C-BE32-E72D297353CC}">
                <c16:uniqueId val="{0000005E-34AA-4ABB-B49A-AE3BFBF0DD5F}"/>
              </c:ext>
            </c:extLst>
          </c:dPt>
          <c:dPt>
            <c:idx val="93"/>
            <c:marker>
              <c:spPr>
                <a:solidFill>
                  <a:srgbClr val="FF0000"/>
                </a:solidFill>
                <a:ln>
                  <a:solidFill>
                    <a:srgbClr val="FF0000"/>
                  </a:solidFill>
                  <a:prstDash val="solid"/>
                </a:ln>
              </c:spPr>
            </c:marker>
            <c:bubble3D val="0"/>
            <c:extLst>
              <c:ext xmlns:c16="http://schemas.microsoft.com/office/drawing/2014/chart" uri="{C3380CC4-5D6E-409C-BE32-E72D297353CC}">
                <c16:uniqueId val="{0000005F-34AA-4ABB-B49A-AE3BFBF0DD5F}"/>
              </c:ext>
            </c:extLst>
          </c:dPt>
          <c:dPt>
            <c:idx val="94"/>
            <c:marker>
              <c:spPr>
                <a:solidFill>
                  <a:srgbClr val="FF0000"/>
                </a:solidFill>
                <a:ln>
                  <a:solidFill>
                    <a:srgbClr val="FF0000"/>
                  </a:solidFill>
                  <a:prstDash val="solid"/>
                </a:ln>
              </c:spPr>
            </c:marker>
            <c:bubble3D val="0"/>
            <c:extLst>
              <c:ext xmlns:c16="http://schemas.microsoft.com/office/drawing/2014/chart" uri="{C3380CC4-5D6E-409C-BE32-E72D297353CC}">
                <c16:uniqueId val="{00000060-34AA-4ABB-B49A-AE3BFBF0DD5F}"/>
              </c:ext>
            </c:extLst>
          </c:dPt>
          <c:dPt>
            <c:idx val="95"/>
            <c:marker>
              <c:spPr>
                <a:solidFill>
                  <a:srgbClr val="FF0000"/>
                </a:solidFill>
                <a:ln>
                  <a:solidFill>
                    <a:srgbClr val="FF0000"/>
                  </a:solidFill>
                  <a:prstDash val="solid"/>
                </a:ln>
              </c:spPr>
            </c:marker>
            <c:bubble3D val="0"/>
            <c:extLst>
              <c:ext xmlns:c16="http://schemas.microsoft.com/office/drawing/2014/chart" uri="{C3380CC4-5D6E-409C-BE32-E72D297353CC}">
                <c16:uniqueId val="{00000061-34AA-4ABB-B49A-AE3BFBF0DD5F}"/>
              </c:ext>
            </c:extLst>
          </c:dPt>
          <c:dPt>
            <c:idx val="96"/>
            <c:marker>
              <c:spPr>
                <a:solidFill>
                  <a:srgbClr val="003CE6"/>
                </a:solidFill>
                <a:ln>
                  <a:solidFill>
                    <a:srgbClr val="003CE6"/>
                  </a:solidFill>
                  <a:prstDash val="solid"/>
                </a:ln>
              </c:spPr>
            </c:marker>
            <c:bubble3D val="0"/>
            <c:extLst>
              <c:ext xmlns:c16="http://schemas.microsoft.com/office/drawing/2014/chart" uri="{C3380CC4-5D6E-409C-BE32-E72D297353CC}">
                <c16:uniqueId val="{00000062-34AA-4ABB-B49A-AE3BFBF0DD5F}"/>
              </c:ext>
            </c:extLst>
          </c:dPt>
          <c:dPt>
            <c:idx val="97"/>
            <c:marker>
              <c:spPr>
                <a:solidFill>
                  <a:srgbClr val="FF0000"/>
                </a:solidFill>
                <a:ln>
                  <a:solidFill>
                    <a:srgbClr val="FF0000"/>
                  </a:solidFill>
                  <a:prstDash val="solid"/>
                </a:ln>
              </c:spPr>
            </c:marker>
            <c:bubble3D val="0"/>
            <c:extLst>
              <c:ext xmlns:c16="http://schemas.microsoft.com/office/drawing/2014/chart" uri="{C3380CC4-5D6E-409C-BE32-E72D297353CC}">
                <c16:uniqueId val="{00000063-34AA-4ABB-B49A-AE3BFBF0DD5F}"/>
              </c:ext>
            </c:extLst>
          </c:dPt>
          <c:dPt>
            <c:idx val="98"/>
            <c:marker>
              <c:spPr>
                <a:solidFill>
                  <a:srgbClr val="FF0000"/>
                </a:solidFill>
                <a:ln>
                  <a:solidFill>
                    <a:srgbClr val="FF0000"/>
                  </a:solidFill>
                  <a:prstDash val="solid"/>
                </a:ln>
              </c:spPr>
            </c:marker>
            <c:bubble3D val="0"/>
            <c:extLst>
              <c:ext xmlns:c16="http://schemas.microsoft.com/office/drawing/2014/chart" uri="{C3380CC4-5D6E-409C-BE32-E72D297353CC}">
                <c16:uniqueId val="{00000064-34AA-4ABB-B49A-AE3BFBF0DD5F}"/>
              </c:ext>
            </c:extLst>
          </c:dPt>
          <c:dPt>
            <c:idx val="99"/>
            <c:marker>
              <c:spPr>
                <a:solidFill>
                  <a:srgbClr val="FF0000"/>
                </a:solidFill>
                <a:ln>
                  <a:solidFill>
                    <a:srgbClr val="FF0000"/>
                  </a:solidFill>
                  <a:prstDash val="solid"/>
                </a:ln>
              </c:spPr>
            </c:marker>
            <c:bubble3D val="0"/>
            <c:extLst>
              <c:ext xmlns:c16="http://schemas.microsoft.com/office/drawing/2014/chart" uri="{C3380CC4-5D6E-409C-BE32-E72D297353CC}">
                <c16:uniqueId val="{00000065-34AA-4ABB-B49A-AE3BFBF0DD5F}"/>
              </c:ext>
            </c:extLst>
          </c:dPt>
          <c:xVal>
            <c:numRef>
              <c:f>'Best Model No Age'!$F$116:$F$215</c:f>
              <c:numCache>
                <c:formatCode>0.000</c:formatCode>
                <c:ptCount val="100"/>
                <c:pt idx="0">
                  <c:v>95.163744063020602</c:v>
                </c:pt>
                <c:pt idx="1">
                  <c:v>95.164744950644959</c:v>
                </c:pt>
                <c:pt idx="2">
                  <c:v>95.163744063020602</c:v>
                </c:pt>
                <c:pt idx="3">
                  <c:v>95.123708558046104</c:v>
                </c:pt>
                <c:pt idx="4">
                  <c:v>94.767829493974787</c:v>
                </c:pt>
                <c:pt idx="5">
                  <c:v>94.741806415741365</c:v>
                </c:pt>
                <c:pt idx="6">
                  <c:v>95.13772098478718</c:v>
                </c:pt>
                <c:pt idx="7">
                  <c:v>95.163744063020602</c:v>
                </c:pt>
                <c:pt idx="8">
                  <c:v>95.023619795609861</c:v>
                </c:pt>
                <c:pt idx="9">
                  <c:v>94.626704338939689</c:v>
                </c:pt>
                <c:pt idx="10">
                  <c:v>94.659733630543641</c:v>
                </c:pt>
                <c:pt idx="11">
                  <c:v>95.023619795609861</c:v>
                </c:pt>
                <c:pt idx="12">
                  <c:v>95.121706782797375</c:v>
                </c:pt>
                <c:pt idx="13">
                  <c:v>94.692762922147608</c:v>
                </c:pt>
                <c:pt idx="14">
                  <c:v>95.099687255061397</c:v>
                </c:pt>
                <c:pt idx="15">
                  <c:v>95.053646424340727</c:v>
                </c:pt>
                <c:pt idx="16">
                  <c:v>94.626704338939689</c:v>
                </c:pt>
                <c:pt idx="17">
                  <c:v>95.173752939264219</c:v>
                </c:pt>
                <c:pt idx="18">
                  <c:v>94.721788663254117</c:v>
                </c:pt>
                <c:pt idx="19">
                  <c:v>94.626704338939689</c:v>
                </c:pt>
                <c:pt idx="20">
                  <c:v>94.684755821152706</c:v>
                </c:pt>
                <c:pt idx="21">
                  <c:v>95.189767141254023</c:v>
                </c:pt>
                <c:pt idx="22">
                  <c:v>95.133717434289721</c:v>
                </c:pt>
                <c:pt idx="23">
                  <c:v>94.787847246462036</c:v>
                </c:pt>
                <c:pt idx="24">
                  <c:v>94.620699013193516</c:v>
                </c:pt>
                <c:pt idx="25">
                  <c:v>95.113699681802473</c:v>
                </c:pt>
                <c:pt idx="26">
                  <c:v>94.716784225132301</c:v>
                </c:pt>
                <c:pt idx="27">
                  <c:v>94.707776236513041</c:v>
                </c:pt>
                <c:pt idx="28">
                  <c:v>94.72779398900029</c:v>
                </c:pt>
                <c:pt idx="29">
                  <c:v>94.62470256369096</c:v>
                </c:pt>
                <c:pt idx="30">
                  <c:v>94.696766472645052</c:v>
                </c:pt>
                <c:pt idx="31">
                  <c:v>95.030626008980391</c:v>
                </c:pt>
                <c:pt idx="32">
                  <c:v>94.626704338939689</c:v>
                </c:pt>
                <c:pt idx="33">
                  <c:v>94.696766472645052</c:v>
                </c:pt>
                <c:pt idx="34">
                  <c:v>94.780841033091505</c:v>
                </c:pt>
                <c:pt idx="35">
                  <c:v>95.023619795609861</c:v>
                </c:pt>
                <c:pt idx="36">
                  <c:v>94.625703451315317</c:v>
                </c:pt>
                <c:pt idx="37">
                  <c:v>95.030626008980391</c:v>
                </c:pt>
                <c:pt idx="38">
                  <c:v>94.702771798391225</c:v>
                </c:pt>
                <c:pt idx="39">
                  <c:v>94.626704338939689</c:v>
                </c:pt>
                <c:pt idx="40">
                  <c:v>94.656730967670555</c:v>
                </c:pt>
                <c:pt idx="41">
                  <c:v>94.696766472645052</c:v>
                </c:pt>
                <c:pt idx="42">
                  <c:v>94.777838370218404</c:v>
                </c:pt>
                <c:pt idx="43">
                  <c:v>95.023619795609861</c:v>
                </c:pt>
                <c:pt idx="44">
                  <c:v>94.65472919242184</c:v>
                </c:pt>
                <c:pt idx="45">
                  <c:v>94.686757596401435</c:v>
                </c:pt>
                <c:pt idx="46">
                  <c:v>94.807864998949285</c:v>
                </c:pt>
                <c:pt idx="47">
                  <c:v>94.756819730106798</c:v>
                </c:pt>
                <c:pt idx="48">
                  <c:v>94.684755821152706</c:v>
                </c:pt>
                <c:pt idx="49">
                  <c:v>94.783843695964592</c:v>
                </c:pt>
                <c:pt idx="50">
                  <c:v>94.596677710208809</c:v>
                </c:pt>
                <c:pt idx="51">
                  <c:v>94.59767859783318</c:v>
                </c:pt>
                <c:pt idx="52">
                  <c:v>94.696766472645052</c:v>
                </c:pt>
                <c:pt idx="53">
                  <c:v>94.724791326127203</c:v>
                </c:pt>
                <c:pt idx="54">
                  <c:v>94.618697237944787</c:v>
                </c:pt>
                <c:pt idx="55">
                  <c:v>94.745809966238809</c:v>
                </c:pt>
                <c:pt idx="56">
                  <c:v>94.687758484025792</c:v>
                </c:pt>
                <c:pt idx="57">
                  <c:v>94.695765585020695</c:v>
                </c:pt>
                <c:pt idx="58">
                  <c:v>94.774835707345318</c:v>
                </c:pt>
                <c:pt idx="59">
                  <c:v>94.6637371810411</c:v>
                </c:pt>
                <c:pt idx="60">
                  <c:v>94.62470256369096</c:v>
                </c:pt>
                <c:pt idx="61">
                  <c:v>94.627705226564046</c:v>
                </c:pt>
                <c:pt idx="62">
                  <c:v>94.613692799822971</c:v>
                </c:pt>
                <c:pt idx="63">
                  <c:v>94.710778899386128</c:v>
                </c:pt>
                <c:pt idx="64">
                  <c:v>94.605685698828083</c:v>
                </c:pt>
                <c:pt idx="65">
                  <c:v>95.053646424340727</c:v>
                </c:pt>
                <c:pt idx="66">
                  <c:v>94.644720316178208</c:v>
                </c:pt>
                <c:pt idx="67">
                  <c:v>94.636713215183306</c:v>
                </c:pt>
                <c:pt idx="68">
                  <c:v>94.682754045903977</c:v>
                </c:pt>
                <c:pt idx="69">
                  <c:v>95.053646424340727</c:v>
                </c:pt>
                <c:pt idx="70">
                  <c:v>95.163744063020602</c:v>
                </c:pt>
                <c:pt idx="71">
                  <c:v>94.68875937165015</c:v>
                </c:pt>
                <c:pt idx="72">
                  <c:v>94.655730080046197</c:v>
                </c:pt>
                <c:pt idx="73">
                  <c:v>94.641717653305122</c:v>
                </c:pt>
                <c:pt idx="74">
                  <c:v>94.659733630543641</c:v>
                </c:pt>
                <c:pt idx="75">
                  <c:v>94.731797539497734</c:v>
                </c:pt>
                <c:pt idx="76">
                  <c:v>94.770832156847874</c:v>
                </c:pt>
                <c:pt idx="77">
                  <c:v>94.67975138303089</c:v>
                </c:pt>
                <c:pt idx="78">
                  <c:v>95.139722760035895</c:v>
                </c:pt>
                <c:pt idx="79">
                  <c:v>95.113699681802473</c:v>
                </c:pt>
                <c:pt idx="80">
                  <c:v>94.693763809771966</c:v>
                </c:pt>
                <c:pt idx="81">
                  <c:v>94.737802865243921</c:v>
                </c:pt>
                <c:pt idx="82">
                  <c:v>94.710778899386128</c:v>
                </c:pt>
                <c:pt idx="83">
                  <c:v>94.68875937165015</c:v>
                </c:pt>
                <c:pt idx="84">
                  <c:v>94.746810853863181</c:v>
                </c:pt>
                <c:pt idx="85">
                  <c:v>94.755818842482441</c:v>
                </c:pt>
                <c:pt idx="86">
                  <c:v>94.626704338939689</c:v>
                </c:pt>
                <c:pt idx="87">
                  <c:v>94.626704338939689</c:v>
                </c:pt>
                <c:pt idx="88">
                  <c:v>94.649724754300024</c:v>
                </c:pt>
                <c:pt idx="89">
                  <c:v>94.728794876624647</c:v>
                </c:pt>
                <c:pt idx="90">
                  <c:v>94.6637371810411</c:v>
                </c:pt>
                <c:pt idx="91">
                  <c:v>95.054647311965098</c:v>
                </c:pt>
                <c:pt idx="92">
                  <c:v>94.65472919242184</c:v>
                </c:pt>
                <c:pt idx="93">
                  <c:v>94.628706114188418</c:v>
                </c:pt>
                <c:pt idx="94">
                  <c:v>94.656730967670555</c:v>
                </c:pt>
                <c:pt idx="95">
                  <c:v>94.720787775629759</c:v>
                </c:pt>
                <c:pt idx="96">
                  <c:v>95.20177779274637</c:v>
                </c:pt>
                <c:pt idx="97">
                  <c:v>94.767829493974787</c:v>
                </c:pt>
                <c:pt idx="98">
                  <c:v>94.596677710208809</c:v>
                </c:pt>
                <c:pt idx="99">
                  <c:v>94.720787775629759</c:v>
                </c:pt>
              </c:numCache>
            </c:numRef>
          </c:xVal>
          <c:yVal>
            <c:numRef>
              <c:f>'Best Model No Age'!$E$116:$E$215</c:f>
              <c:numCache>
                <c:formatCode>0.000</c:formatCode>
                <c:ptCount val="100"/>
                <c:pt idx="0">
                  <c:v>96.34</c:v>
                </c:pt>
                <c:pt idx="1">
                  <c:v>96.18</c:v>
                </c:pt>
                <c:pt idx="2">
                  <c:v>96.16</c:v>
                </c:pt>
                <c:pt idx="3">
                  <c:v>96.08</c:v>
                </c:pt>
                <c:pt idx="4">
                  <c:v>95.61</c:v>
                </c:pt>
                <c:pt idx="5">
                  <c:v>95.41</c:v>
                </c:pt>
                <c:pt idx="6">
                  <c:v>95.39</c:v>
                </c:pt>
                <c:pt idx="7">
                  <c:v>95.38</c:v>
                </c:pt>
                <c:pt idx="8">
                  <c:v>95.38</c:v>
                </c:pt>
                <c:pt idx="9">
                  <c:v>95.32</c:v>
                </c:pt>
                <c:pt idx="10">
                  <c:v>95.31</c:v>
                </c:pt>
                <c:pt idx="11">
                  <c:v>95.3</c:v>
                </c:pt>
                <c:pt idx="12">
                  <c:v>95.29</c:v>
                </c:pt>
                <c:pt idx="13">
                  <c:v>95.29</c:v>
                </c:pt>
                <c:pt idx="14">
                  <c:v>95.23</c:v>
                </c:pt>
                <c:pt idx="15">
                  <c:v>95.23</c:v>
                </c:pt>
                <c:pt idx="16">
                  <c:v>95.21</c:v>
                </c:pt>
                <c:pt idx="17">
                  <c:v>95.18</c:v>
                </c:pt>
                <c:pt idx="18">
                  <c:v>95.14</c:v>
                </c:pt>
                <c:pt idx="19">
                  <c:v>95.12</c:v>
                </c:pt>
                <c:pt idx="20">
                  <c:v>95.06</c:v>
                </c:pt>
                <c:pt idx="21">
                  <c:v>95.05</c:v>
                </c:pt>
                <c:pt idx="22">
                  <c:v>95.04</c:v>
                </c:pt>
                <c:pt idx="23">
                  <c:v>95.02</c:v>
                </c:pt>
                <c:pt idx="24">
                  <c:v>95.02</c:v>
                </c:pt>
                <c:pt idx="25">
                  <c:v>94.96</c:v>
                </c:pt>
                <c:pt idx="26">
                  <c:v>94.93</c:v>
                </c:pt>
                <c:pt idx="27">
                  <c:v>94.92</c:v>
                </c:pt>
                <c:pt idx="28">
                  <c:v>94.91</c:v>
                </c:pt>
                <c:pt idx="29">
                  <c:v>94.91</c:v>
                </c:pt>
                <c:pt idx="30">
                  <c:v>94.9</c:v>
                </c:pt>
                <c:pt idx="31">
                  <c:v>94.89</c:v>
                </c:pt>
                <c:pt idx="32">
                  <c:v>94.89</c:v>
                </c:pt>
                <c:pt idx="33">
                  <c:v>94.89</c:v>
                </c:pt>
                <c:pt idx="34">
                  <c:v>94.89</c:v>
                </c:pt>
                <c:pt idx="35">
                  <c:v>94.88</c:v>
                </c:pt>
                <c:pt idx="36">
                  <c:v>94.88</c:v>
                </c:pt>
                <c:pt idx="37">
                  <c:v>94.87</c:v>
                </c:pt>
                <c:pt idx="38">
                  <c:v>94.86</c:v>
                </c:pt>
                <c:pt idx="39">
                  <c:v>94.84</c:v>
                </c:pt>
                <c:pt idx="40">
                  <c:v>94.84</c:v>
                </c:pt>
                <c:pt idx="41">
                  <c:v>94.83</c:v>
                </c:pt>
                <c:pt idx="42">
                  <c:v>94.82</c:v>
                </c:pt>
                <c:pt idx="43">
                  <c:v>94.81</c:v>
                </c:pt>
                <c:pt idx="44">
                  <c:v>94.81</c:v>
                </c:pt>
                <c:pt idx="45">
                  <c:v>94.79</c:v>
                </c:pt>
                <c:pt idx="46">
                  <c:v>94.75</c:v>
                </c:pt>
                <c:pt idx="47">
                  <c:v>94.74</c:v>
                </c:pt>
                <c:pt idx="48">
                  <c:v>94.71</c:v>
                </c:pt>
                <c:pt idx="49">
                  <c:v>94.71</c:v>
                </c:pt>
                <c:pt idx="50">
                  <c:v>94.71</c:v>
                </c:pt>
                <c:pt idx="51">
                  <c:v>94.68</c:v>
                </c:pt>
                <c:pt idx="52">
                  <c:v>94.68</c:v>
                </c:pt>
                <c:pt idx="53">
                  <c:v>94.67</c:v>
                </c:pt>
                <c:pt idx="54">
                  <c:v>94.64</c:v>
                </c:pt>
                <c:pt idx="55">
                  <c:v>94.64</c:v>
                </c:pt>
                <c:pt idx="56">
                  <c:v>94.63</c:v>
                </c:pt>
                <c:pt idx="57">
                  <c:v>94.62</c:v>
                </c:pt>
                <c:pt idx="58">
                  <c:v>94.62</c:v>
                </c:pt>
                <c:pt idx="59">
                  <c:v>94.62</c:v>
                </c:pt>
                <c:pt idx="60">
                  <c:v>94.61</c:v>
                </c:pt>
                <c:pt idx="61">
                  <c:v>94.6</c:v>
                </c:pt>
                <c:pt idx="62">
                  <c:v>94.59</c:v>
                </c:pt>
                <c:pt idx="63">
                  <c:v>94.58</c:v>
                </c:pt>
                <c:pt idx="64">
                  <c:v>94.57</c:v>
                </c:pt>
                <c:pt idx="65">
                  <c:v>94.57</c:v>
                </c:pt>
                <c:pt idx="66">
                  <c:v>94.56</c:v>
                </c:pt>
                <c:pt idx="67">
                  <c:v>94.56</c:v>
                </c:pt>
                <c:pt idx="68">
                  <c:v>94.56</c:v>
                </c:pt>
                <c:pt idx="69">
                  <c:v>94.55</c:v>
                </c:pt>
                <c:pt idx="70">
                  <c:v>94.55</c:v>
                </c:pt>
                <c:pt idx="71">
                  <c:v>94.54</c:v>
                </c:pt>
                <c:pt idx="72">
                  <c:v>94.51</c:v>
                </c:pt>
                <c:pt idx="73">
                  <c:v>94.5</c:v>
                </c:pt>
                <c:pt idx="74">
                  <c:v>94.49</c:v>
                </c:pt>
                <c:pt idx="75">
                  <c:v>94.47</c:v>
                </c:pt>
                <c:pt idx="76">
                  <c:v>94.45</c:v>
                </c:pt>
                <c:pt idx="77">
                  <c:v>94.44</c:v>
                </c:pt>
                <c:pt idx="78">
                  <c:v>94.44</c:v>
                </c:pt>
                <c:pt idx="79">
                  <c:v>94.44</c:v>
                </c:pt>
                <c:pt idx="80">
                  <c:v>94.44</c:v>
                </c:pt>
                <c:pt idx="81">
                  <c:v>94.42</c:v>
                </c:pt>
                <c:pt idx="82">
                  <c:v>94.41</c:v>
                </c:pt>
                <c:pt idx="83">
                  <c:v>94.4</c:v>
                </c:pt>
                <c:pt idx="84">
                  <c:v>94.39</c:v>
                </c:pt>
                <c:pt idx="85">
                  <c:v>94.38</c:v>
                </c:pt>
                <c:pt idx="86">
                  <c:v>94.37</c:v>
                </c:pt>
                <c:pt idx="87">
                  <c:v>94.33</c:v>
                </c:pt>
                <c:pt idx="88">
                  <c:v>94.31</c:v>
                </c:pt>
                <c:pt idx="89">
                  <c:v>94.31</c:v>
                </c:pt>
                <c:pt idx="90">
                  <c:v>94.3</c:v>
                </c:pt>
                <c:pt idx="91">
                  <c:v>94.29</c:v>
                </c:pt>
                <c:pt idx="92">
                  <c:v>94.29</c:v>
                </c:pt>
                <c:pt idx="93">
                  <c:v>94.26</c:v>
                </c:pt>
                <c:pt idx="94">
                  <c:v>94.26</c:v>
                </c:pt>
                <c:pt idx="95">
                  <c:v>94.26</c:v>
                </c:pt>
                <c:pt idx="96">
                  <c:v>94.26</c:v>
                </c:pt>
                <c:pt idx="97">
                  <c:v>94.25</c:v>
                </c:pt>
                <c:pt idx="98">
                  <c:v>94.25</c:v>
                </c:pt>
                <c:pt idx="99">
                  <c:v>94.25</c:v>
                </c:pt>
              </c:numCache>
            </c:numRef>
          </c:yVal>
          <c:smooth val="0"/>
          <c:extLst>
            <c:ext xmlns:c16="http://schemas.microsoft.com/office/drawing/2014/chart" uri="{C3380CC4-5D6E-409C-BE32-E72D297353CC}">
              <c16:uniqueId val="{00000001-34AA-4ABB-B49A-AE3BFBF0DD5F}"/>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94.741806415741365</c:v>
              </c:pt>
            </c:numLit>
          </c:xVal>
          <c:yVal>
            <c:numLit>
              <c:formatCode>General</c:formatCode>
              <c:ptCount val="1"/>
              <c:pt idx="0">
                <c:v>95.41</c:v>
              </c:pt>
            </c:numLit>
          </c:yVal>
          <c:smooth val="0"/>
          <c:extLst>
            <c:ext xmlns:c16="http://schemas.microsoft.com/office/drawing/2014/chart" uri="{C3380CC4-5D6E-409C-BE32-E72D297353CC}">
              <c16:uniqueId val="{00000066-34AA-4ABB-B49A-AE3BFBF0DD5F}"/>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95.164744950644959</c:v>
              </c:pt>
            </c:numLit>
          </c:xVal>
          <c:yVal>
            <c:numLit>
              <c:formatCode>General</c:formatCode>
              <c:ptCount val="1"/>
              <c:pt idx="0">
                <c:v>96.18</c:v>
              </c:pt>
            </c:numLit>
          </c:yVal>
          <c:smooth val="0"/>
          <c:extLst>
            <c:ext xmlns:c16="http://schemas.microsoft.com/office/drawing/2014/chart" uri="{C3380CC4-5D6E-409C-BE32-E72D297353CC}">
              <c16:uniqueId val="{00000067-34AA-4ABB-B49A-AE3BFBF0DD5F}"/>
            </c:ext>
          </c:extLst>
        </c:ser>
        <c:ser>
          <c:idx val="3"/>
          <c:order val="3"/>
          <c:tx>
            <c:v/>
          </c:tx>
          <c:spPr>
            <a:ln w="6350">
              <a:solidFill>
                <a:srgbClr val="C0C0C0"/>
              </a:solidFill>
              <a:prstDash val="solid"/>
            </a:ln>
            <a:effectLst/>
          </c:spPr>
          <c:marker>
            <c:symbol val="none"/>
          </c:marker>
          <c:xVal>
            <c:numRef>
              <c:f>'Best Model No Age'!xdata1</c:f>
              <c:numCache>
                <c:formatCode>General</c:formatCode>
                <c:ptCount val="70"/>
                <c:pt idx="0">
                  <c:v>94.572473706907303</c:v>
                </c:pt>
                <c:pt idx="1">
                  <c:v>94.857541237985401</c:v>
                </c:pt>
                <c:pt idx="2">
                  <c:v>95.142608769063486</c:v>
                </c:pt>
                <c:pt idx="3">
                  <c:v>95.427676300141584</c:v>
                </c:pt>
                <c:pt idx="4">
                  <c:v>95.712743831219669</c:v>
                </c:pt>
                <c:pt idx="5">
                  <c:v>95.997811362297767</c:v>
                </c:pt>
                <c:pt idx="6">
                  <c:v>96.282878893375852</c:v>
                </c:pt>
                <c:pt idx="7">
                  <c:v>96.56794642445395</c:v>
                </c:pt>
                <c:pt idx="8">
                  <c:v>96.853013955532035</c:v>
                </c:pt>
                <c:pt idx="9">
                  <c:v>97.138081486610133</c:v>
                </c:pt>
                <c:pt idx="10">
                  <c:v>97.423149017688218</c:v>
                </c:pt>
                <c:pt idx="11">
                  <c:v>97.708216548766316</c:v>
                </c:pt>
                <c:pt idx="12">
                  <c:v>97.9932840798444</c:v>
                </c:pt>
                <c:pt idx="13">
                  <c:v>98.278351610922499</c:v>
                </c:pt>
                <c:pt idx="14">
                  <c:v>98.563419142000598</c:v>
                </c:pt>
                <c:pt idx="15">
                  <c:v>98.848486673078682</c:v>
                </c:pt>
                <c:pt idx="16">
                  <c:v>99.133554204156781</c:v>
                </c:pt>
                <c:pt idx="17">
                  <c:v>99.418621735234865</c:v>
                </c:pt>
                <c:pt idx="18">
                  <c:v>99.703689266312963</c:v>
                </c:pt>
                <c:pt idx="19">
                  <c:v>99.988756797391048</c:v>
                </c:pt>
                <c:pt idx="20">
                  <c:v>100.27382432846915</c:v>
                </c:pt>
                <c:pt idx="21">
                  <c:v>100.55889185954723</c:v>
                </c:pt>
                <c:pt idx="22">
                  <c:v>100.84395939062533</c:v>
                </c:pt>
                <c:pt idx="23">
                  <c:v>101.12902692170341</c:v>
                </c:pt>
                <c:pt idx="24">
                  <c:v>101.41409445278151</c:v>
                </c:pt>
                <c:pt idx="25">
                  <c:v>101.6991619838596</c:v>
                </c:pt>
                <c:pt idx="26">
                  <c:v>101.9842295149377</c:v>
                </c:pt>
                <c:pt idx="27">
                  <c:v>102.26929704601579</c:v>
                </c:pt>
                <c:pt idx="28">
                  <c:v>102.55436457709388</c:v>
                </c:pt>
                <c:pt idx="29">
                  <c:v>102.83943210817198</c:v>
                </c:pt>
                <c:pt idx="30">
                  <c:v>103.12449963925006</c:v>
                </c:pt>
                <c:pt idx="31">
                  <c:v>103.40956717032816</c:v>
                </c:pt>
                <c:pt idx="32">
                  <c:v>103.69463470140624</c:v>
                </c:pt>
                <c:pt idx="33">
                  <c:v>103.97970223248434</c:v>
                </c:pt>
                <c:pt idx="34">
                  <c:v>104.26476976356243</c:v>
                </c:pt>
                <c:pt idx="35">
                  <c:v>104.54983729464053</c:v>
                </c:pt>
                <c:pt idx="36">
                  <c:v>104.83490482571861</c:v>
                </c:pt>
                <c:pt idx="37">
                  <c:v>105.11997235679671</c:v>
                </c:pt>
                <c:pt idx="38">
                  <c:v>105.40503988787481</c:v>
                </c:pt>
                <c:pt idx="39">
                  <c:v>105.69010741895289</c:v>
                </c:pt>
                <c:pt idx="40">
                  <c:v>105.97517495003098</c:v>
                </c:pt>
                <c:pt idx="41">
                  <c:v>106.26024248110907</c:v>
                </c:pt>
                <c:pt idx="42">
                  <c:v>106.54531001218717</c:v>
                </c:pt>
                <c:pt idx="43">
                  <c:v>106.83037754326526</c:v>
                </c:pt>
                <c:pt idx="44">
                  <c:v>107.11544507434336</c:v>
                </c:pt>
                <c:pt idx="45">
                  <c:v>107.40051260542144</c:v>
                </c:pt>
                <c:pt idx="46">
                  <c:v>107.68558013649954</c:v>
                </c:pt>
                <c:pt idx="47">
                  <c:v>107.97064766757762</c:v>
                </c:pt>
                <c:pt idx="48">
                  <c:v>108.25571519865572</c:v>
                </c:pt>
                <c:pt idx="49">
                  <c:v>108.54078272973381</c:v>
                </c:pt>
                <c:pt idx="50">
                  <c:v>108.8258502608119</c:v>
                </c:pt>
                <c:pt idx="51">
                  <c:v>109.11091779188999</c:v>
                </c:pt>
                <c:pt idx="52">
                  <c:v>109.39598532296809</c:v>
                </c:pt>
                <c:pt idx="53">
                  <c:v>109.68105285404619</c:v>
                </c:pt>
                <c:pt idx="54">
                  <c:v>109.96612038512427</c:v>
                </c:pt>
                <c:pt idx="55">
                  <c:v>110.25118791620237</c:v>
                </c:pt>
                <c:pt idx="56">
                  <c:v>110.53625544728045</c:v>
                </c:pt>
                <c:pt idx="57">
                  <c:v>110.82132297835855</c:v>
                </c:pt>
                <c:pt idx="58">
                  <c:v>111.10639050943664</c:v>
                </c:pt>
                <c:pt idx="59">
                  <c:v>111.39145804051473</c:v>
                </c:pt>
                <c:pt idx="60">
                  <c:v>111.67652557159282</c:v>
                </c:pt>
                <c:pt idx="61">
                  <c:v>111.96159310267092</c:v>
                </c:pt>
                <c:pt idx="62">
                  <c:v>112.246660633749</c:v>
                </c:pt>
                <c:pt idx="63">
                  <c:v>112.5317281648271</c:v>
                </c:pt>
                <c:pt idx="64">
                  <c:v>112.8167956959052</c:v>
                </c:pt>
                <c:pt idx="65">
                  <c:v>113.10186322698328</c:v>
                </c:pt>
                <c:pt idx="66">
                  <c:v>113.38693075806137</c:v>
                </c:pt>
                <c:pt idx="67">
                  <c:v>113.67199828913947</c:v>
                </c:pt>
                <c:pt idx="68">
                  <c:v>113.95706582021757</c:v>
                </c:pt>
                <c:pt idx="69">
                  <c:v>114.24213335129565</c:v>
                </c:pt>
              </c:numCache>
            </c:numRef>
          </c:xVal>
          <c:yVal>
            <c:numRef>
              <c:f>'Best Model No Age'!ydata1</c:f>
              <c:numCache>
                <c:formatCode>General</c:formatCode>
                <c:ptCount val="70"/>
                <c:pt idx="0">
                  <c:v>93.77890805681109</c:v>
                </c:pt>
                <c:pt idx="1">
                  <c:v>94.068767161667026</c:v>
                </c:pt>
                <c:pt idx="2">
                  <c:v>94.341586984351409</c:v>
                </c:pt>
                <c:pt idx="3">
                  <c:v>94.598121896050515</c:v>
                </c:pt>
                <c:pt idx="4">
                  <c:v>94.839967586834774</c:v>
                </c:pt>
                <c:pt idx="5">
                  <c:v>95.069172848218983</c:v>
                </c:pt>
                <c:pt idx="6">
                  <c:v>95.287864390692377</c:v>
                </c:pt>
                <c:pt idx="7">
                  <c:v>95.49799713363565</c:v>
                </c:pt>
                <c:pt idx="8">
                  <c:v>95.701240382755316</c:v>
                </c:pt>
                <c:pt idx="9">
                  <c:v>95.89895821000556</c:v>
                </c:pt>
                <c:pt idx="10">
                  <c:v>96.092238096569972</c:v>
                </c:pt>
                <c:pt idx="11">
                  <c:v>96.281936590647121</c:v>
                </c:pt>
                <c:pt idx="12">
                  <c:v>96.468725648177923</c:v>
                </c:pt>
                <c:pt idx="13">
                  <c:v>96.653132992443645</c:v>
                </c:pt>
                <c:pt idx="14">
                  <c:v>96.835574832524927</c:v>
                </c:pt>
                <c:pt idx="15">
                  <c:v>97.016381432821802</c:v>
                </c:pt>
                <c:pt idx="16">
                  <c:v>97.195816730034409</c:v>
                </c:pt>
                <c:pt idx="17">
                  <c:v>97.374093261598048</c:v>
                </c:pt>
                <c:pt idx="18">
                  <c:v>97.551383504099476</c:v>
                </c:pt>
                <c:pt idx="19">
                  <c:v>97.727828500815676</c:v>
                </c:pt>
                <c:pt idx="20">
                  <c:v>97.903544453832993</c:v>
                </c:pt>
                <c:pt idx="21">
                  <c:v>98.07862778900811</c:v>
                </c:pt>
                <c:pt idx="22">
                  <c:v>98.253159072429895</c:v>
                </c:pt>
                <c:pt idx="23">
                  <c:v>98.427206059475878</c:v>
                </c:pt>
                <c:pt idx="24">
                  <c:v>98.600826085201476</c:v>
                </c:pt>
                <c:pt idx="25">
                  <c:v>98.774067951501465</c:v>
                </c:pt>
                <c:pt idx="26">
                  <c:v>98.94697342729873</c:v>
                </c:pt>
                <c:pt idx="27">
                  <c:v>99.119578449170206</c:v>
                </c:pt>
                <c:pt idx="28">
                  <c:v>99.291914088522134</c:v>
                </c:pt>
                <c:pt idx="29">
                  <c:v>99.464007335628338</c:v>
                </c:pt>
                <c:pt idx="30">
                  <c:v>99.635881739067713</c:v>
                </c:pt>
                <c:pt idx="31">
                  <c:v>99.807557930265574</c:v>
                </c:pt>
                <c:pt idx="32">
                  <c:v>99.97905405618107</c:v>
                </c:pt>
                <c:pt idx="33">
                  <c:v>100.15038613812759</c:v>
                </c:pt>
                <c:pt idx="34">
                  <c:v>100.32156837085121</c:v>
                </c:pt>
                <c:pt idx="35">
                  <c:v>100.49261337302715</c:v>
                </c:pt>
                <c:pt idx="36">
                  <c:v>100.66353239804016</c:v>
                </c:pt>
                <c:pt idx="37">
                  <c:v>100.83433551213378</c:v>
                </c:pt>
                <c:pt idx="38">
                  <c:v>101.0050317456186</c:v>
                </c:pt>
                <c:pt idx="39">
                  <c:v>101.17562922173435</c:v>
                </c:pt>
                <c:pt idx="40">
                  <c:v>101.34613526689427</c:v>
                </c:pt>
                <c:pt idx="41">
                  <c:v>101.51655650535147</c:v>
                </c:pt>
                <c:pt idx="42">
                  <c:v>101.68689894077747</c:v>
                </c:pt>
                <c:pt idx="43">
                  <c:v>101.8571680268015</c:v>
                </c:pt>
                <c:pt idx="44">
                  <c:v>102.02736872820358</c:v>
                </c:pt>
                <c:pt idx="45">
                  <c:v>102.19750557416533</c:v>
                </c:pt>
                <c:pt idx="46">
                  <c:v>102.36758270474891</c:v>
                </c:pt>
                <c:pt idx="47">
                  <c:v>102.53760391158191</c:v>
                </c:pt>
                <c:pt idx="48">
                  <c:v>102.70757267356916</c:v>
                </c:pt>
                <c:pt idx="49">
                  <c:v>102.87749218832275</c:v>
                </c:pt>
                <c:pt idx="50">
                  <c:v>103.04736539989462</c:v>
                </c:pt>
                <c:pt idx="51">
                  <c:v>103.21719502330674</c:v>
                </c:pt>
                <c:pt idx="52">
                  <c:v>103.38698356630042</c:v>
                </c:pt>
                <c:pt idx="53">
                  <c:v>103.55673334866391</c:v>
                </c:pt>
                <c:pt idx="54">
                  <c:v>103.72644651944599</c:v>
                </c:pt>
                <c:pt idx="55">
                  <c:v>103.89612507231928</c:v>
                </c:pt>
                <c:pt idx="56">
                  <c:v>104.06577085932025</c:v>
                </c:pt>
                <c:pt idx="57">
                  <c:v>104.23538560316209</c:v>
                </c:pt>
                <c:pt idx="58">
                  <c:v>104.40497090828934</c:v>
                </c:pt>
                <c:pt idx="59">
                  <c:v>104.57452827082189</c:v>
                </c:pt>
                <c:pt idx="60">
                  <c:v>104.74405908751515</c:v>
                </c:pt>
                <c:pt idx="61">
                  <c:v>104.9135646638486</c:v>
                </c:pt>
                <c:pt idx="62">
                  <c:v>105.08304622133903</c:v>
                </c:pt>
                <c:pt idx="63">
                  <c:v>105.25250490416391</c:v>
                </c:pt>
                <c:pt idx="64">
                  <c:v>105.42194178516942</c:v>
                </c:pt>
                <c:pt idx="65">
                  <c:v>105.59135787132841</c:v>
                </c:pt>
                <c:pt idx="66">
                  <c:v>105.76075410870627</c:v>
                </c:pt>
                <c:pt idx="67">
                  <c:v>105.93013138698532</c:v>
                </c:pt>
                <c:pt idx="68">
                  <c:v>106.09949054359295</c:v>
                </c:pt>
                <c:pt idx="69">
                  <c:v>106.268832367473</c:v>
                </c:pt>
              </c:numCache>
            </c:numRef>
          </c:yVal>
          <c:smooth val="0"/>
          <c:extLst>
            <c:ext xmlns:c16="http://schemas.microsoft.com/office/drawing/2014/chart" uri="{C3380CC4-5D6E-409C-BE32-E72D297353CC}">
              <c16:uniqueId val="{00000068-34AA-4ABB-B49A-AE3BFBF0DD5F}"/>
            </c:ext>
          </c:extLst>
        </c:ser>
        <c:ser>
          <c:idx val="4"/>
          <c:order val="4"/>
          <c:tx>
            <c:v/>
          </c:tx>
          <c:spPr>
            <a:ln w="6350">
              <a:solidFill>
                <a:srgbClr val="C0C0C0"/>
              </a:solidFill>
              <a:prstDash val="solid"/>
            </a:ln>
            <a:effectLst/>
          </c:spPr>
          <c:marker>
            <c:symbol val="none"/>
          </c:marker>
          <c:xVal>
            <c:numRef>
              <c:f>'Best Model No Age'!xdata2</c:f>
              <c:numCache>
                <c:formatCode>General</c:formatCode>
                <c:ptCount val="70"/>
                <c:pt idx="0">
                  <c:v>75.677342168167002</c:v>
                </c:pt>
                <c:pt idx="1">
                  <c:v>76.236252185313788</c:v>
                </c:pt>
                <c:pt idx="2">
                  <c:v>76.795162202460588</c:v>
                </c:pt>
                <c:pt idx="3">
                  <c:v>77.354072219607374</c:v>
                </c:pt>
                <c:pt idx="4">
                  <c:v>77.912982236754161</c:v>
                </c:pt>
                <c:pt idx="5">
                  <c:v>78.471892253900961</c:v>
                </c:pt>
                <c:pt idx="6">
                  <c:v>79.030802271047747</c:v>
                </c:pt>
                <c:pt idx="7">
                  <c:v>79.589712288194534</c:v>
                </c:pt>
                <c:pt idx="8">
                  <c:v>80.148622305341334</c:v>
                </c:pt>
                <c:pt idx="9">
                  <c:v>80.70753232248812</c:v>
                </c:pt>
                <c:pt idx="10">
                  <c:v>81.266442339634906</c:v>
                </c:pt>
                <c:pt idx="11">
                  <c:v>81.825352356781707</c:v>
                </c:pt>
                <c:pt idx="12">
                  <c:v>82.384262373928493</c:v>
                </c:pt>
                <c:pt idx="13">
                  <c:v>82.943172391075279</c:v>
                </c:pt>
                <c:pt idx="14">
                  <c:v>83.50208240822208</c:v>
                </c:pt>
                <c:pt idx="15">
                  <c:v>84.060992425368866</c:v>
                </c:pt>
                <c:pt idx="16">
                  <c:v>84.619902442515652</c:v>
                </c:pt>
                <c:pt idx="17">
                  <c:v>85.178812459662453</c:v>
                </c:pt>
                <c:pt idx="18">
                  <c:v>85.737722476809239</c:v>
                </c:pt>
                <c:pt idx="19">
                  <c:v>86.296632493956025</c:v>
                </c:pt>
                <c:pt idx="20">
                  <c:v>86.855542511102826</c:v>
                </c:pt>
                <c:pt idx="21">
                  <c:v>87.414452528249612</c:v>
                </c:pt>
                <c:pt idx="22">
                  <c:v>87.973362545396398</c:v>
                </c:pt>
                <c:pt idx="23">
                  <c:v>88.532272562543199</c:v>
                </c:pt>
                <c:pt idx="24">
                  <c:v>89.091182579689985</c:v>
                </c:pt>
                <c:pt idx="25">
                  <c:v>89.650092596836771</c:v>
                </c:pt>
                <c:pt idx="26">
                  <c:v>90.209002613983571</c:v>
                </c:pt>
                <c:pt idx="27">
                  <c:v>90.767912631130358</c:v>
                </c:pt>
                <c:pt idx="28">
                  <c:v>91.326822648277144</c:v>
                </c:pt>
                <c:pt idx="29">
                  <c:v>91.885732665423944</c:v>
                </c:pt>
                <c:pt idx="30">
                  <c:v>92.444642682570731</c:v>
                </c:pt>
                <c:pt idx="31">
                  <c:v>93.003552699717517</c:v>
                </c:pt>
                <c:pt idx="32">
                  <c:v>93.562462716864317</c:v>
                </c:pt>
                <c:pt idx="33">
                  <c:v>94.121372734011103</c:v>
                </c:pt>
                <c:pt idx="34">
                  <c:v>94.680282751157904</c:v>
                </c:pt>
                <c:pt idx="35">
                  <c:v>95.23919276830469</c:v>
                </c:pt>
                <c:pt idx="36">
                  <c:v>95.798102785451476</c:v>
                </c:pt>
                <c:pt idx="37">
                  <c:v>96.357012802598263</c:v>
                </c:pt>
                <c:pt idx="38">
                  <c:v>96.915922819745063</c:v>
                </c:pt>
                <c:pt idx="39">
                  <c:v>97.474832836891849</c:v>
                </c:pt>
                <c:pt idx="40">
                  <c:v>98.03374285403865</c:v>
                </c:pt>
                <c:pt idx="41">
                  <c:v>98.592652871185436</c:v>
                </c:pt>
                <c:pt idx="42">
                  <c:v>99.151562888332222</c:v>
                </c:pt>
                <c:pt idx="43">
                  <c:v>99.710472905479008</c:v>
                </c:pt>
                <c:pt idx="44">
                  <c:v>100.26938292262581</c:v>
                </c:pt>
                <c:pt idx="45">
                  <c:v>100.8282929397726</c:v>
                </c:pt>
                <c:pt idx="46">
                  <c:v>101.3872029569194</c:v>
                </c:pt>
                <c:pt idx="47">
                  <c:v>101.94611297406618</c:v>
                </c:pt>
                <c:pt idx="48">
                  <c:v>102.50502299121297</c:v>
                </c:pt>
                <c:pt idx="49">
                  <c:v>103.06393300835975</c:v>
                </c:pt>
                <c:pt idx="50">
                  <c:v>103.62284302550655</c:v>
                </c:pt>
                <c:pt idx="51">
                  <c:v>104.18175304265334</c:v>
                </c:pt>
                <c:pt idx="52">
                  <c:v>104.74066305980014</c:v>
                </c:pt>
                <c:pt idx="53">
                  <c:v>105.29957307694693</c:v>
                </c:pt>
                <c:pt idx="54">
                  <c:v>105.85848309409371</c:v>
                </c:pt>
                <c:pt idx="55">
                  <c:v>106.4173931112405</c:v>
                </c:pt>
                <c:pt idx="56">
                  <c:v>106.9763031283873</c:v>
                </c:pt>
                <c:pt idx="57">
                  <c:v>107.53521314553409</c:v>
                </c:pt>
                <c:pt idx="58">
                  <c:v>108.09412316268089</c:v>
                </c:pt>
                <c:pt idx="59">
                  <c:v>108.65303317982767</c:v>
                </c:pt>
                <c:pt idx="60">
                  <c:v>109.21194319697446</c:v>
                </c:pt>
                <c:pt idx="61">
                  <c:v>109.77085321412125</c:v>
                </c:pt>
                <c:pt idx="62">
                  <c:v>110.32976323126805</c:v>
                </c:pt>
                <c:pt idx="63">
                  <c:v>110.88867324841483</c:v>
                </c:pt>
                <c:pt idx="64">
                  <c:v>111.44758326556163</c:v>
                </c:pt>
                <c:pt idx="65">
                  <c:v>112.00649328270842</c:v>
                </c:pt>
                <c:pt idx="66">
                  <c:v>112.56540329985521</c:v>
                </c:pt>
                <c:pt idx="67">
                  <c:v>113.12431331700199</c:v>
                </c:pt>
                <c:pt idx="68">
                  <c:v>113.68322333414879</c:v>
                </c:pt>
                <c:pt idx="69">
                  <c:v>114.24213335129558</c:v>
                </c:pt>
              </c:numCache>
            </c:numRef>
          </c:xVal>
          <c:yVal>
            <c:numRef>
              <c:f>'Best Model No Age'!ydata2</c:f>
              <c:numCache>
                <c:formatCode>General</c:formatCode>
                <c:ptCount val="70"/>
                <c:pt idx="0">
                  <c:v>83.51680998279403</c:v>
                </c:pt>
                <c:pt idx="1">
                  <c:v>83.84888210638097</c:v>
                </c:pt>
                <c:pt idx="2">
                  <c:v>84.181027547415198</c:v>
                </c:pt>
                <c:pt idx="3">
                  <c:v>84.513253272814225</c:v>
                </c:pt>
                <c:pt idx="4">
                  <c:v>84.845567158088386</c:v>
                </c:pt>
                <c:pt idx="5">
                  <c:v>85.177978139911176</c:v>
                </c:pt>
                <c:pt idx="6">
                  <c:v>85.510496400379793</c:v>
                </c:pt>
                <c:pt idx="7">
                  <c:v>85.843133590887575</c:v>
                </c:pt>
                <c:pt idx="8">
                  <c:v>86.175903105865743</c:v>
                </c:pt>
                <c:pt idx="9">
                  <c:v>86.508820419789046</c:v>
                </c:pt>
                <c:pt idx="10">
                  <c:v>86.841903505092063</c:v>
                </c:pt>
                <c:pt idx="11">
                  <c:v>87.175173354467162</c:v>
                </c:pt>
                <c:pt idx="12">
                  <c:v>87.508654639080703</c:v>
                </c:pt>
                <c:pt idx="13">
                  <c:v>87.842376545542365</c:v>
                </c:pt>
                <c:pt idx="14">
                  <c:v>88.176373850490464</c:v>
                </c:pt>
                <c:pt idx="15">
                  <c:v>88.510688314696509</c:v>
                </c:pt>
                <c:pt idx="16">
                  <c:v>88.845370512192133</c:v>
                </c:pt>
                <c:pt idx="17">
                  <c:v>89.180482259674903</c:v>
                </c:pt>
                <c:pt idx="18">
                  <c:v>89.516099886350005</c:v>
                </c:pt>
                <c:pt idx="19">
                  <c:v>89.852318699127181</c:v>
                </c:pt>
                <c:pt idx="20">
                  <c:v>90.189259177300045</c:v>
                </c:pt>
                <c:pt idx="21">
                  <c:v>90.527075716404227</c:v>
                </c:pt>
                <c:pt idx="22">
                  <c:v>90.865969205921573</c:v>
                </c:pt>
                <c:pt idx="23">
                  <c:v>91.20620549994301</c:v>
                </c:pt>
                <c:pt idx="24">
                  <c:v>91.548143160372689</c:v>
                </c:pt>
                <c:pt idx="25">
                  <c:v>91.89227615677693</c:v>
                </c:pt>
                <c:pt idx="26">
                  <c:v>92.239301315658579</c:v>
                </c:pt>
                <c:pt idx="27">
                  <c:v>92.590227751986433</c:v>
                </c:pt>
                <c:pt idx="28">
                  <c:v>92.946559003829577</c:v>
                </c:pt>
                <c:pt idx="29">
                  <c:v>93.310602204510246</c:v>
                </c:pt>
                <c:pt idx="30">
                  <c:v>93.685994536580637</c:v>
                </c:pt>
                <c:pt idx="31">
                  <c:v>94.078564107848521</c:v>
                </c:pt>
                <c:pt idx="32">
                  <c:v>94.497523415369969</c:v>
                </c:pt>
                <c:pt idx="33">
                  <c:v>94.956250792345429</c:v>
                </c:pt>
                <c:pt idx="34">
                  <c:v>95.470028352479261</c:v>
                </c:pt>
                <c:pt idx="35">
                  <c:v>96.048123381796913</c:v>
                </c:pt>
                <c:pt idx="36">
                  <c:v>96.686378215824007</c:v>
                </c:pt>
                <c:pt idx="37">
                  <c:v>97.370764065523346</c:v>
                </c:pt>
                <c:pt idx="38">
                  <c:v>98.086539702453081</c:v>
                </c:pt>
                <c:pt idx="39">
                  <c:v>98.822790562193347</c:v>
                </c:pt>
                <c:pt idx="40">
                  <c:v>99.57245337016542</c:v>
                </c:pt>
                <c:pt idx="41">
                  <c:v>100.3311188489366</c:v>
                </c:pt>
                <c:pt idx="42">
                  <c:v>101.09601441492723</c:v>
                </c:pt>
                <c:pt idx="43">
                  <c:v>101.86535420218124</c:v>
                </c:pt>
                <c:pt idx="44">
                  <c:v>102.63795399958269</c:v>
                </c:pt>
                <c:pt idx="45">
                  <c:v>103.41300537453907</c:v>
                </c:pt>
                <c:pt idx="46">
                  <c:v>104.18994120270622</c:v>
                </c:pt>
                <c:pt idx="47">
                  <c:v>104.96835367567752</c:v>
                </c:pt>
                <c:pt idx="48">
                  <c:v>105.74794295980243</c:v>
                </c:pt>
                <c:pt idx="49">
                  <c:v>106.5284841866506</c:v>
                </c:pt>
                <c:pt idx="50">
                  <c:v>107.30980569028048</c:v>
                </c:pt>
                <c:pt idx="51">
                  <c:v>108.09177432085596</c:v>
                </c:pt>
                <c:pt idx="52">
                  <c:v>108.87428531887001</c:v>
                </c:pt>
                <c:pt idx="53">
                  <c:v>109.65725519539919</c:v>
                </c:pt>
                <c:pt idx="54">
                  <c:v>110.44061663540386</c:v>
                </c:pt>
                <c:pt idx="55">
                  <c:v>111.2243147889299</c:v>
                </c:pt>
                <c:pt idx="56">
                  <c:v>112.00830453146753</c:v>
                </c:pt>
                <c:pt idx="57">
                  <c:v>112.79254841217656</c:v>
                </c:pt>
                <c:pt idx="58">
                  <c:v>113.57701509771699</c:v>
                </c:pt>
                <c:pt idx="59">
                  <c:v>114.3616781781443</c:v>
                </c:pt>
                <c:pt idx="60">
                  <c:v>115.14651524072345</c:v>
                </c:pt>
                <c:pt idx="61">
                  <c:v>115.93150714436345</c:v>
                </c:pt>
                <c:pt idx="62">
                  <c:v>116.71663744594385</c:v>
                </c:pt>
                <c:pt idx="63">
                  <c:v>117.50189194282473</c:v>
                </c:pt>
                <c:pt idx="64">
                  <c:v>118.2872583050803</c:v>
                </c:pt>
                <c:pt idx="65">
                  <c:v>119.07272577764212</c:v>
                </c:pt>
                <c:pt idx="66">
                  <c:v>119.85828493737128</c:v>
                </c:pt>
                <c:pt idx="67">
                  <c:v>120.64392749362712</c:v>
                </c:pt>
                <c:pt idx="68">
                  <c:v>121.42964612353386</c:v>
                </c:pt>
                <c:pt idx="69">
                  <c:v>122.2154343351182</c:v>
                </c:pt>
              </c:numCache>
            </c:numRef>
          </c:yVal>
          <c:smooth val="0"/>
          <c:extLst>
            <c:ext xmlns:c16="http://schemas.microsoft.com/office/drawing/2014/chart" uri="{C3380CC4-5D6E-409C-BE32-E72D297353CC}">
              <c16:uniqueId val="{00000069-34AA-4ABB-B49A-AE3BFBF0DD5F}"/>
            </c:ext>
          </c:extLst>
        </c:ser>
        <c:ser>
          <c:idx val="5"/>
          <c:order val="5"/>
          <c:spPr>
            <a:ln w="3175">
              <a:solidFill>
                <a:srgbClr val="000000"/>
              </a:solidFill>
              <a:prstDash val="lgDash"/>
            </a:ln>
          </c:spPr>
          <c:marker>
            <c:symbol val="none"/>
          </c:marker>
          <c:xVal>
            <c:numLit>
              <c:formatCode>General</c:formatCode>
              <c:ptCount val="2"/>
              <c:pt idx="0">
                <c:v>75</c:v>
              </c:pt>
              <c:pt idx="1">
                <c:v>125</c:v>
              </c:pt>
            </c:numLit>
          </c:xVal>
          <c:yVal>
            <c:numLit>
              <c:formatCode>General</c:formatCode>
              <c:ptCount val="2"/>
              <c:pt idx="0">
                <c:v>75</c:v>
              </c:pt>
              <c:pt idx="1">
                <c:v>125</c:v>
              </c:pt>
            </c:numLit>
          </c:yVal>
          <c:smooth val="0"/>
          <c:extLst>
            <c:ext xmlns:c16="http://schemas.microsoft.com/office/drawing/2014/chart" uri="{C3380CC4-5D6E-409C-BE32-E72D297353CC}">
              <c16:uniqueId val="{0000006A-34AA-4ABB-B49A-AE3BFBF0DD5F}"/>
            </c:ext>
          </c:extLst>
        </c:ser>
        <c:dLbls>
          <c:showLegendKey val="0"/>
          <c:showVal val="0"/>
          <c:showCatName val="0"/>
          <c:showSerName val="0"/>
          <c:showPercent val="0"/>
          <c:showBubbleSize val="0"/>
        </c:dLbls>
        <c:axId val="2038692608"/>
        <c:axId val="499439792"/>
      </c:scatterChart>
      <c:valAx>
        <c:axId val="2038692608"/>
        <c:scaling>
          <c:orientation val="minMax"/>
          <c:max val="125"/>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9439792"/>
        <c:crosses val="autoZero"/>
        <c:crossBetween val="midCat"/>
      </c:valAx>
      <c:valAx>
        <c:axId val="499439792"/>
        <c:scaling>
          <c:orientation val="minMax"/>
          <c:max val="125"/>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midCat"/>
      </c:valAx>
      <c:spPr>
        <a:ln>
          <a:solidFill>
            <a:srgbClr val="C0C0C0"/>
          </a:solidFill>
          <a:prstDash val="solid"/>
        </a:ln>
      </c:spPr>
    </c:plotArea>
    <c:legend>
      <c:legendPos val="b"/>
      <c:legendEntry>
        <c:idx val="0"/>
        <c:delete val="1"/>
      </c:legendEntry>
      <c:legendEntry>
        <c:idx val="3"/>
        <c:delete val="1"/>
      </c:legendEntry>
      <c:legendEntry>
        <c:idx val="4"/>
        <c:delete val="1"/>
      </c:legendEntry>
      <c:legendEntry>
        <c:idx val="5"/>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2-ED22-45F7-9361-E8F080AC7DCB}"/>
              </c:ext>
            </c:extLst>
          </c:dPt>
          <c:dPt>
            <c:idx val="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3-ED22-45F7-9361-E8F080AC7DCB}"/>
              </c:ext>
            </c:extLst>
          </c:dPt>
          <c:dPt>
            <c:idx val="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4-ED22-45F7-9361-E8F080AC7DCB}"/>
              </c:ext>
            </c:extLst>
          </c:dPt>
          <c:dPt>
            <c:idx val="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5-ED22-45F7-9361-E8F080AC7DCB}"/>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ED22-45F7-9361-E8F080AC7DCB}"/>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ED22-45F7-9361-E8F080AC7DCB}"/>
              </c:ext>
            </c:extLst>
          </c:dPt>
          <c:dPt>
            <c:idx val="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8-ED22-45F7-9361-E8F080AC7DCB}"/>
              </c:ext>
            </c:extLst>
          </c:dPt>
          <c:dPt>
            <c:idx val="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9-ED22-45F7-9361-E8F080AC7DCB}"/>
              </c:ext>
            </c:extLst>
          </c:dPt>
          <c:dPt>
            <c:idx val="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A-ED22-45F7-9361-E8F080AC7DCB}"/>
              </c:ext>
            </c:extLst>
          </c:dPt>
          <c:dPt>
            <c:idx val="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B-ED22-45F7-9361-E8F080AC7DCB}"/>
              </c:ext>
            </c:extLst>
          </c:dPt>
          <c:dPt>
            <c:idx val="1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C-ED22-45F7-9361-E8F080AC7DCB}"/>
              </c:ext>
            </c:extLst>
          </c:dPt>
          <c:dPt>
            <c:idx val="1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D-ED22-45F7-9361-E8F080AC7DCB}"/>
              </c:ext>
            </c:extLst>
          </c:dPt>
          <c:dPt>
            <c:idx val="1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E-ED22-45F7-9361-E8F080AC7DCB}"/>
              </c:ext>
            </c:extLst>
          </c:dPt>
          <c:dPt>
            <c:idx val="1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F-ED22-45F7-9361-E8F080AC7DCB}"/>
              </c:ext>
            </c:extLst>
          </c:dPt>
          <c:dPt>
            <c:idx val="1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0-ED22-45F7-9361-E8F080AC7DCB}"/>
              </c:ext>
            </c:extLst>
          </c:dPt>
          <c:dPt>
            <c:idx val="1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1-ED22-45F7-9361-E8F080AC7DCB}"/>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ED22-45F7-9361-E8F080AC7DCB}"/>
              </c:ext>
            </c:extLst>
          </c:dPt>
          <c:dPt>
            <c:idx val="1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3-ED22-45F7-9361-E8F080AC7DCB}"/>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ED22-45F7-9361-E8F080AC7DCB}"/>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ED22-45F7-9361-E8F080AC7DCB}"/>
              </c:ext>
            </c:extLst>
          </c:dPt>
          <c:dPt>
            <c:idx val="2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6-ED22-45F7-9361-E8F080AC7DCB}"/>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ED22-45F7-9361-E8F080AC7DCB}"/>
              </c:ext>
            </c:extLst>
          </c:dPt>
          <c:dPt>
            <c:idx val="22"/>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8-ED22-45F7-9361-E8F080AC7DCB}"/>
              </c:ext>
            </c:extLst>
          </c:dPt>
          <c:dPt>
            <c:idx val="2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9-ED22-45F7-9361-E8F080AC7DCB}"/>
              </c:ext>
            </c:extLst>
          </c:dPt>
          <c:dPt>
            <c:idx val="2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A-ED22-45F7-9361-E8F080AC7DCB}"/>
              </c:ext>
            </c:extLst>
          </c:dPt>
          <c:dPt>
            <c:idx val="2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B-ED22-45F7-9361-E8F080AC7DCB}"/>
              </c:ext>
            </c:extLst>
          </c:dPt>
          <c:dPt>
            <c:idx val="2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C-ED22-45F7-9361-E8F080AC7DCB}"/>
              </c:ext>
            </c:extLst>
          </c:dPt>
          <c:dPt>
            <c:idx val="2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D-ED22-45F7-9361-E8F080AC7DCB}"/>
              </c:ext>
            </c:extLst>
          </c:dPt>
          <c:dPt>
            <c:idx val="2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E-ED22-45F7-9361-E8F080AC7DCB}"/>
              </c:ext>
            </c:extLst>
          </c:dPt>
          <c:dPt>
            <c:idx val="2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F-ED22-45F7-9361-E8F080AC7DCB}"/>
              </c:ext>
            </c:extLst>
          </c:dPt>
          <c:dPt>
            <c:idx val="3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0-ED22-45F7-9361-E8F080AC7DCB}"/>
              </c:ext>
            </c:extLst>
          </c:dPt>
          <c:dPt>
            <c:idx val="3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1-ED22-45F7-9361-E8F080AC7DCB}"/>
              </c:ext>
            </c:extLst>
          </c:dPt>
          <c:dPt>
            <c:idx val="3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2-ED22-45F7-9361-E8F080AC7DCB}"/>
              </c:ext>
            </c:extLst>
          </c:dPt>
          <c:dPt>
            <c:idx val="3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3-ED22-45F7-9361-E8F080AC7DCB}"/>
              </c:ext>
            </c:extLst>
          </c:dPt>
          <c:dPt>
            <c:idx val="3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4-ED22-45F7-9361-E8F080AC7DCB}"/>
              </c:ext>
            </c:extLst>
          </c:dPt>
          <c:dPt>
            <c:idx val="3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5-ED22-45F7-9361-E8F080AC7DCB}"/>
              </c:ext>
            </c:extLst>
          </c:dPt>
          <c:dPt>
            <c:idx val="3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6-ED22-45F7-9361-E8F080AC7DCB}"/>
              </c:ext>
            </c:extLst>
          </c:dPt>
          <c:dPt>
            <c:idx val="3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7-ED22-45F7-9361-E8F080AC7DCB}"/>
              </c:ext>
            </c:extLst>
          </c:dPt>
          <c:dPt>
            <c:idx val="3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8-ED22-45F7-9361-E8F080AC7DCB}"/>
              </c:ext>
            </c:extLst>
          </c:dPt>
          <c:dPt>
            <c:idx val="3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9-ED22-45F7-9361-E8F080AC7DCB}"/>
              </c:ext>
            </c:extLst>
          </c:dPt>
          <c:dPt>
            <c:idx val="4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A-ED22-45F7-9361-E8F080AC7DCB}"/>
              </c:ext>
            </c:extLst>
          </c:dPt>
          <c:dPt>
            <c:idx val="4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B-ED22-45F7-9361-E8F080AC7DCB}"/>
              </c:ext>
            </c:extLst>
          </c:dPt>
          <c:dPt>
            <c:idx val="4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C-ED22-45F7-9361-E8F080AC7DCB}"/>
              </c:ext>
            </c:extLst>
          </c:dPt>
          <c:dPt>
            <c:idx val="4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2D-ED22-45F7-9361-E8F080AC7DCB}"/>
              </c:ext>
            </c:extLst>
          </c:dPt>
          <c:dPt>
            <c:idx val="4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E-ED22-45F7-9361-E8F080AC7DCB}"/>
              </c:ext>
            </c:extLst>
          </c:dPt>
          <c:dPt>
            <c:idx val="4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F-ED22-45F7-9361-E8F080AC7DCB}"/>
              </c:ext>
            </c:extLst>
          </c:dPt>
          <c:dPt>
            <c:idx val="4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0-ED22-45F7-9361-E8F080AC7DCB}"/>
              </c:ext>
            </c:extLst>
          </c:dPt>
          <c:dPt>
            <c:idx val="4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1-ED22-45F7-9361-E8F080AC7DCB}"/>
              </c:ext>
            </c:extLst>
          </c:dPt>
          <c:dPt>
            <c:idx val="4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2-ED22-45F7-9361-E8F080AC7DCB}"/>
              </c:ext>
            </c:extLst>
          </c:dPt>
          <c:dPt>
            <c:idx val="4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3-ED22-45F7-9361-E8F080AC7DCB}"/>
              </c:ext>
            </c:extLst>
          </c:dPt>
          <c:dPt>
            <c:idx val="5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4-ED22-45F7-9361-E8F080AC7DCB}"/>
              </c:ext>
            </c:extLst>
          </c:dPt>
          <c:dPt>
            <c:idx val="5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5-ED22-45F7-9361-E8F080AC7DCB}"/>
              </c:ext>
            </c:extLst>
          </c:dPt>
          <c:dPt>
            <c:idx val="5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6-ED22-45F7-9361-E8F080AC7DCB}"/>
              </c:ext>
            </c:extLst>
          </c:dPt>
          <c:dPt>
            <c:idx val="5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7-ED22-45F7-9361-E8F080AC7DCB}"/>
              </c:ext>
            </c:extLst>
          </c:dPt>
          <c:dPt>
            <c:idx val="5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8-ED22-45F7-9361-E8F080AC7DCB}"/>
              </c:ext>
            </c:extLst>
          </c:dPt>
          <c:dPt>
            <c:idx val="5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9-ED22-45F7-9361-E8F080AC7DCB}"/>
              </c:ext>
            </c:extLst>
          </c:dPt>
          <c:dPt>
            <c:idx val="5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A-ED22-45F7-9361-E8F080AC7DCB}"/>
              </c:ext>
            </c:extLst>
          </c:dPt>
          <c:dPt>
            <c:idx val="5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B-ED22-45F7-9361-E8F080AC7DCB}"/>
              </c:ext>
            </c:extLst>
          </c:dPt>
          <c:dPt>
            <c:idx val="5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C-ED22-45F7-9361-E8F080AC7DCB}"/>
              </c:ext>
            </c:extLst>
          </c:dPt>
          <c:dPt>
            <c:idx val="5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D-ED22-45F7-9361-E8F080AC7DCB}"/>
              </c:ext>
            </c:extLst>
          </c:dPt>
          <c:dPt>
            <c:idx val="6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E-ED22-45F7-9361-E8F080AC7DCB}"/>
              </c:ext>
            </c:extLst>
          </c:dPt>
          <c:dPt>
            <c:idx val="6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F-ED22-45F7-9361-E8F080AC7DCB}"/>
              </c:ext>
            </c:extLst>
          </c:dPt>
          <c:dPt>
            <c:idx val="6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0-ED22-45F7-9361-E8F080AC7DCB}"/>
              </c:ext>
            </c:extLst>
          </c:dPt>
          <c:dPt>
            <c:idx val="6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1-ED22-45F7-9361-E8F080AC7DCB}"/>
              </c:ext>
            </c:extLst>
          </c:dPt>
          <c:dPt>
            <c:idx val="6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2-ED22-45F7-9361-E8F080AC7DCB}"/>
              </c:ext>
            </c:extLst>
          </c:dPt>
          <c:dPt>
            <c:idx val="65"/>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3-ED22-45F7-9361-E8F080AC7DCB}"/>
              </c:ext>
            </c:extLst>
          </c:dPt>
          <c:dPt>
            <c:idx val="6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4-ED22-45F7-9361-E8F080AC7DCB}"/>
              </c:ext>
            </c:extLst>
          </c:dPt>
          <c:dPt>
            <c:idx val="6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5-ED22-45F7-9361-E8F080AC7DCB}"/>
              </c:ext>
            </c:extLst>
          </c:dPt>
          <c:dPt>
            <c:idx val="6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6-ED22-45F7-9361-E8F080AC7DCB}"/>
              </c:ext>
            </c:extLst>
          </c:dPt>
          <c:dPt>
            <c:idx val="6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7-ED22-45F7-9361-E8F080AC7DCB}"/>
              </c:ext>
            </c:extLst>
          </c:dPt>
          <c:dPt>
            <c:idx val="7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8-ED22-45F7-9361-E8F080AC7DCB}"/>
              </c:ext>
            </c:extLst>
          </c:dPt>
          <c:dPt>
            <c:idx val="7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9-ED22-45F7-9361-E8F080AC7DCB}"/>
              </c:ext>
            </c:extLst>
          </c:dPt>
          <c:dPt>
            <c:idx val="7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A-ED22-45F7-9361-E8F080AC7DCB}"/>
              </c:ext>
            </c:extLst>
          </c:dPt>
          <c:dPt>
            <c:idx val="7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B-ED22-45F7-9361-E8F080AC7DCB}"/>
              </c:ext>
            </c:extLst>
          </c:dPt>
          <c:dPt>
            <c:idx val="7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C-ED22-45F7-9361-E8F080AC7DCB}"/>
              </c:ext>
            </c:extLst>
          </c:dPt>
          <c:dPt>
            <c:idx val="7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D-ED22-45F7-9361-E8F080AC7DCB}"/>
              </c:ext>
            </c:extLst>
          </c:dPt>
          <c:dPt>
            <c:idx val="7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E-ED22-45F7-9361-E8F080AC7DCB}"/>
              </c:ext>
            </c:extLst>
          </c:dPt>
          <c:dPt>
            <c:idx val="7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F-ED22-45F7-9361-E8F080AC7DCB}"/>
              </c:ext>
            </c:extLst>
          </c:dPt>
          <c:dPt>
            <c:idx val="7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0-ED22-45F7-9361-E8F080AC7DCB}"/>
              </c:ext>
            </c:extLst>
          </c:dPt>
          <c:dPt>
            <c:idx val="7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1-ED22-45F7-9361-E8F080AC7DCB}"/>
              </c:ext>
            </c:extLst>
          </c:dPt>
          <c:dPt>
            <c:idx val="8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2-ED22-45F7-9361-E8F080AC7DCB}"/>
              </c:ext>
            </c:extLst>
          </c:dPt>
          <c:dPt>
            <c:idx val="8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3-ED22-45F7-9361-E8F080AC7DCB}"/>
              </c:ext>
            </c:extLst>
          </c:dPt>
          <c:dPt>
            <c:idx val="8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4-ED22-45F7-9361-E8F080AC7DCB}"/>
              </c:ext>
            </c:extLst>
          </c:dPt>
          <c:dPt>
            <c:idx val="8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5-ED22-45F7-9361-E8F080AC7DCB}"/>
              </c:ext>
            </c:extLst>
          </c:dPt>
          <c:dPt>
            <c:idx val="8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6-ED22-45F7-9361-E8F080AC7DCB}"/>
              </c:ext>
            </c:extLst>
          </c:dPt>
          <c:dPt>
            <c:idx val="8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7-ED22-45F7-9361-E8F080AC7DCB}"/>
              </c:ext>
            </c:extLst>
          </c:dPt>
          <c:dPt>
            <c:idx val="8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8-ED22-45F7-9361-E8F080AC7DCB}"/>
              </c:ext>
            </c:extLst>
          </c:dPt>
          <c:dPt>
            <c:idx val="8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9-ED22-45F7-9361-E8F080AC7DCB}"/>
              </c:ext>
            </c:extLst>
          </c:dPt>
          <c:dPt>
            <c:idx val="8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A-ED22-45F7-9361-E8F080AC7DCB}"/>
              </c:ext>
            </c:extLst>
          </c:dPt>
          <c:dPt>
            <c:idx val="8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B-ED22-45F7-9361-E8F080AC7DCB}"/>
              </c:ext>
            </c:extLst>
          </c:dPt>
          <c:dPt>
            <c:idx val="9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C-ED22-45F7-9361-E8F080AC7DCB}"/>
              </c:ext>
            </c:extLst>
          </c:dPt>
          <c:dPt>
            <c:idx val="9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5D-ED22-45F7-9361-E8F080AC7DCB}"/>
              </c:ext>
            </c:extLst>
          </c:dPt>
          <c:dPt>
            <c:idx val="9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E-ED22-45F7-9361-E8F080AC7DCB}"/>
              </c:ext>
            </c:extLst>
          </c:dPt>
          <c:dPt>
            <c:idx val="9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5F-ED22-45F7-9361-E8F080AC7DCB}"/>
              </c:ext>
            </c:extLst>
          </c:dPt>
          <c:dPt>
            <c:idx val="9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0-ED22-45F7-9361-E8F080AC7DCB}"/>
              </c:ext>
            </c:extLst>
          </c:dPt>
          <c:dPt>
            <c:idx val="9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1-ED22-45F7-9361-E8F080AC7DCB}"/>
              </c:ext>
            </c:extLst>
          </c:dPt>
          <c:dPt>
            <c:idx val="9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62-ED22-45F7-9361-E8F080AC7DCB}"/>
              </c:ext>
            </c:extLst>
          </c:dPt>
          <c:dPt>
            <c:idx val="9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3-ED22-45F7-9361-E8F080AC7DCB}"/>
              </c:ext>
            </c:extLst>
          </c:dPt>
          <c:dPt>
            <c:idx val="9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4-ED22-45F7-9361-E8F080AC7DCB}"/>
              </c:ext>
            </c:extLst>
          </c:dPt>
          <c:dPt>
            <c:idx val="9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65-ED22-45F7-9361-E8F080AC7DCB}"/>
              </c:ext>
            </c:extLst>
          </c:dPt>
          <c:cat>
            <c:strRef>
              <c:f>'Best Model No Age'!$B$116:$B$215</c:f>
              <c:strCache>
                <c:ptCount val="100"/>
                <c:pt idx="0">
                  <c:v>Laphroaig 1967 RWD </c:v>
                </c:pt>
                <c:pt idx="1">
                  <c:v>Laphroaig 1970 RWD </c:v>
                </c:pt>
                <c:pt idx="2">
                  <c:v>Strathisla 1967 RWD </c:v>
                </c:pt>
                <c:pt idx="3">
                  <c:v>Bowmore 1966 Sa Bouquet</c:v>
                </c:pt>
                <c:pt idx="4">
                  <c:v>Springbank 100 Proof Imported by Samaroli</c:v>
                </c:pt>
                <c:pt idx="5">
                  <c:v>Ardbeg 1976 </c:v>
                </c:pt>
                <c:pt idx="6">
                  <c:v>Springbank 1969 SV Cask Strength Collection</c:v>
                </c:pt>
                <c:pt idx="7">
                  <c:v>Caol Ila 1968 RWD Full proof</c:v>
                </c:pt>
                <c:pt idx="8">
                  <c:v>Glen Cawdor 1964 RWD Pure Malt Scotch Whisky</c:v>
                </c:pt>
                <c:pt idx="9">
                  <c:v>The Prestonfield 1966 MBo </c:v>
                </c:pt>
                <c:pt idx="10">
                  <c:v>Macallan 65-year-old - Lalique Pearless Spirit</c:v>
                </c:pt>
                <c:pt idx="11">
                  <c:v>Glenlivet 1955 RWD </c:v>
                </c:pt>
                <c:pt idx="12">
                  <c:v>Glenfarclas 1958 SV 10th Anniversary 1988-1998 of Signatory</c:v>
                </c:pt>
                <c:pt idx="13">
                  <c:v>Bowmore 1964 Fino Cask The Trilogy Series</c:v>
                </c:pt>
                <c:pt idx="14">
                  <c:v>Glenlivet 1954 GM Private Collection</c:v>
                </c:pt>
                <c:pt idx="15">
                  <c:v>Glen Cawdor 1951 RWD Pure Malt Scotch Whisky</c:v>
                </c:pt>
                <c:pt idx="16">
                  <c:v>Bowmore 1964 Islay Pure Malt</c:v>
                </c:pt>
                <c:pt idx="17">
                  <c:v>Ord 1962 Sa Bouquet</c:v>
                </c:pt>
                <c:pt idx="18">
                  <c:v>Ardbeg 1974 La Maison du Whisky</c:v>
                </c:pt>
                <c:pt idx="19">
                  <c:v>Bowmore 1956 Islay Pure Malt</c:v>
                </c:pt>
                <c:pt idx="20">
                  <c:v>Macallan 1951 </c:v>
                </c:pt>
                <c:pt idx="21">
                  <c:v>Glen Garioch 1971 Sa Full Proof</c:v>
                </c:pt>
                <c:pt idx="22">
                  <c:v>Laphroaig 1970 RWD </c:v>
                </c:pt>
                <c:pt idx="23">
                  <c:v>Brora 1972 Limited Edition</c:v>
                </c:pt>
                <c:pt idx="24">
                  <c:v>Bowmore 1964 Gold </c:v>
                </c:pt>
                <c:pt idx="25">
                  <c:v>Mortlach 1930 UD Mort Lach</c:v>
                </c:pt>
                <c:pt idx="26">
                  <c:v>Dalmore 50-year-old Crystal Decanter</c:v>
                </c:pt>
                <c:pt idx="27">
                  <c:v>Glendronach 1972 Single Cask - Batch 12</c:v>
                </c:pt>
                <c:pt idx="28">
                  <c:v>Ardbeg 1976 Feis Ile 2002</c:v>
                </c:pt>
                <c:pt idx="29">
                  <c:v>Bowmore 1964 White </c:v>
                </c:pt>
                <c:pt idx="30">
                  <c:v>Bowmore 1964 Black First Edition</c:v>
                </c:pt>
                <c:pt idx="31">
                  <c:v>Bowmore 1966 Kb Celtic Series</c:v>
                </c:pt>
                <c:pt idx="32">
                  <c:v>Bowmore 1956 Islay Pure Malt</c:v>
                </c:pt>
                <c:pt idx="33">
                  <c:v>Bowmore 1967 </c:v>
                </c:pt>
                <c:pt idx="34">
                  <c:v>Macallan 1972 Fine &amp; Rare</c:v>
                </c:pt>
                <c:pt idx="35">
                  <c:v>Glen Grant 27-year-old RWD </c:v>
                </c:pt>
                <c:pt idx="36">
                  <c:v>Bowmore 1964 </c:v>
                </c:pt>
                <c:pt idx="37">
                  <c:v>Bowmore 1966 HSC The Scottish Colourists</c:v>
                </c:pt>
                <c:pt idx="38">
                  <c:v>Glenglassaugh 1972 Rare Cask Release - Batch 1</c:v>
                </c:pt>
                <c:pt idx="39">
                  <c:v>Macallan 1958/59 The Anniversary Malt</c:v>
                </c:pt>
                <c:pt idx="40">
                  <c:v>Springbank 1962 White Label Big Golden S</c:v>
                </c:pt>
                <c:pt idx="41">
                  <c:v>Bowmore 1965 Islay Pure Malt</c:v>
                </c:pt>
                <c:pt idx="42">
                  <c:v>Springbank 1966 Local Barley - West Highland</c:v>
                </c:pt>
                <c:pt idx="43">
                  <c:v>The Prestonfield 1965 MBo </c:v>
                </c:pt>
                <c:pt idx="44">
                  <c:v>Macallan 1955 Rinaldi Import</c:v>
                </c:pt>
                <c:pt idx="45">
                  <c:v>Bowmore 1964 Black Final Edition</c:v>
                </c:pt>
                <c:pt idx="46">
                  <c:v>Brora 1972 Rare Malts Selection</c:v>
                </c:pt>
                <c:pt idx="47">
                  <c:v>Ardbeg 1976 Manager's Choice</c:v>
                </c:pt>
                <c:pt idx="48">
                  <c:v>Glenfarclas 1959 The Family Casks (Release IV)</c:v>
                </c:pt>
                <c:pt idx="49">
                  <c:v>Brora 1972 Rare Malts Selection</c:v>
                </c:pt>
                <c:pt idx="50">
                  <c:v>Bowmore 1955 Ceramic decanter - commemorate opening Visitor Centre</c:v>
                </c:pt>
                <c:pt idx="51">
                  <c:v>Bowmore 1957 </c:v>
                </c:pt>
                <c:pt idx="52">
                  <c:v>Highland Park 35-year-old John Goodwin - Cask Strength</c:v>
                </c:pt>
                <c:pt idx="53">
                  <c:v>Dalmore 50-year-old </c:v>
                </c:pt>
                <c:pt idx="54">
                  <c:v>Highland Park 1964 Orcadian Vintage Series</c:v>
                </c:pt>
                <c:pt idx="55">
                  <c:v>Macallan 1970 Fine &amp; Rare</c:v>
                </c:pt>
                <c:pt idx="56">
                  <c:v>Auchentoshan 1957 Decanter</c:v>
                </c:pt>
                <c:pt idx="57">
                  <c:v>Ardbeg 1972 </c:v>
                </c:pt>
                <c:pt idx="58">
                  <c:v>Bowmore 1965 Islay Pure Malt</c:v>
                </c:pt>
                <c:pt idx="59">
                  <c:v>Ledaig 1972 Dùsgadh</c:v>
                </c:pt>
                <c:pt idx="60">
                  <c:v>Glenury Royal 1953 Special Release</c:v>
                </c:pt>
                <c:pt idx="61">
                  <c:v>Bruichladdich 40-year-old </c:v>
                </c:pt>
                <c:pt idx="62">
                  <c:v>Glenglassaugh 1963 </c:v>
                </c:pt>
                <c:pt idx="63">
                  <c:v>Ardbeg 1972 Ping No. 1</c:v>
                </c:pt>
                <c:pt idx="64">
                  <c:v>Bowmore 1964 Black Bowmore - The Last Cask</c:v>
                </c:pt>
                <c:pt idx="65">
                  <c:v>Longmorn 1964 RWD </c:v>
                </c:pt>
                <c:pt idx="66">
                  <c:v>Highland Park 50-year-old Sterling silver frame - exclusively from Harrods </c:v>
                </c:pt>
                <c:pt idx="67">
                  <c:v>Highland Park 1958 </c:v>
                </c:pt>
                <c:pt idx="68">
                  <c:v>Glendronach 1968 Recherché</c:v>
                </c:pt>
                <c:pt idx="69">
                  <c:v>Glen Moray 1959 RWD </c:v>
                </c:pt>
                <c:pt idx="70">
                  <c:v>Tormore 1966 RWD </c:v>
                </c:pt>
                <c:pt idx="71">
                  <c:v>Macallan 1972 Fine &amp; Rare</c:v>
                </c:pt>
                <c:pt idx="72">
                  <c:v>Glendronach 1968 Single Cask - Batch 13</c:v>
                </c:pt>
                <c:pt idx="73">
                  <c:v>Ardbeg 1974 </c:v>
                </c:pt>
                <c:pt idx="74">
                  <c:v>Ardbeg 1975 Feis Ile 2006</c:v>
                </c:pt>
                <c:pt idx="75">
                  <c:v>Ardbeg 1974 </c:v>
                </c:pt>
                <c:pt idx="76">
                  <c:v>Laphroaig 1980 </c:v>
                </c:pt>
                <c:pt idx="77">
                  <c:v>Ardbeg 1972 </c:v>
                </c:pt>
                <c:pt idx="78">
                  <c:v>Ardbeg 1967 Kb </c:v>
                </c:pt>
                <c:pt idx="79">
                  <c:v>Ardbeg 1967 Kb </c:v>
                </c:pt>
                <c:pt idx="80">
                  <c:v>Laphroaig 1974 La Maison du Whisky</c:v>
                </c:pt>
                <c:pt idx="81">
                  <c:v>Ardbeg 1974 </c:v>
                </c:pt>
                <c:pt idx="82">
                  <c:v>Ardbeg 1976 Islay festival 2004</c:v>
                </c:pt>
                <c:pt idx="83">
                  <c:v>Ardbeg 1972 </c:v>
                </c:pt>
                <c:pt idx="84">
                  <c:v>Ardbeg 1974 Provenance 4th Release</c:v>
                </c:pt>
                <c:pt idx="85">
                  <c:v>Macallan 1971 Fine &amp; Rare</c:v>
                </c:pt>
                <c:pt idx="86">
                  <c:v>Macallan 1970 The Anniversary Malt</c:v>
                </c:pt>
                <c:pt idx="87">
                  <c:v>Macallan 1938 The Malt</c:v>
                </c:pt>
                <c:pt idx="88">
                  <c:v>Ardbeg 1972 </c:v>
                </c:pt>
                <c:pt idx="89">
                  <c:v>Ardbeg 1976 The Ardbeg Committee</c:v>
                </c:pt>
                <c:pt idx="90">
                  <c:v>Ardbeg 1975 Manager's Choice</c:v>
                </c:pt>
                <c:pt idx="91">
                  <c:v>Mortlach 70-year-old GM Generations Crystal Decanter</c:v>
                </c:pt>
                <c:pt idx="92">
                  <c:v>Macallan 1952 80 proof Rinaldi Import</c:v>
                </c:pt>
                <c:pt idx="93">
                  <c:v>Bowmore 1973 Limited Release</c:v>
                </c:pt>
                <c:pt idx="94">
                  <c:v>Springbank 35-year-old Millennium Bottling Limited Edition</c:v>
                </c:pt>
                <c:pt idx="95">
                  <c:v>Macallan 1970 Fine &amp; Rare</c:v>
                </c:pt>
                <c:pt idx="96">
                  <c:v>Longmorn 1974 Sa Natural Strength</c:v>
                </c:pt>
                <c:pt idx="97">
                  <c:v>Glenfarclas 1971 Cask Strength</c:v>
                </c:pt>
                <c:pt idx="98">
                  <c:v>Macallan Private Eye Bonded: -1961</c:v>
                </c:pt>
                <c:pt idx="99">
                  <c:v>Ardbeg 1976 </c:v>
                </c:pt>
              </c:strCache>
            </c:strRef>
          </c:cat>
          <c:val>
            <c:numRef>
              <c:f>'Best Model No Age'!$H$116:$H$215</c:f>
              <c:numCache>
                <c:formatCode>0.000</c:formatCode>
                <c:ptCount val="100"/>
                <c:pt idx="0">
                  <c:v>2.9760341627512679</c:v>
                </c:pt>
                <c:pt idx="1">
                  <c:v>2.5686873203338036</c:v>
                </c:pt>
                <c:pt idx="2">
                  <c:v>2.5206178435181612</c:v>
                </c:pt>
                <c:pt idx="3">
                  <c:v>2.4195040478263681</c:v>
                </c:pt>
                <c:pt idx="4">
                  <c:v>2.1307677334481707</c:v>
                </c:pt>
                <c:pt idx="5">
                  <c:v>1.6905903482123956</c:v>
                </c:pt>
                <c:pt idx="6">
                  <c:v>0.63828878071095296</c:v>
                </c:pt>
                <c:pt idx="7">
                  <c:v>0.54714712684143652</c:v>
                </c:pt>
                <c:pt idx="8">
                  <c:v>0.90167422739384073</c:v>
                </c:pt>
                <c:pt idx="9">
                  <c:v>1.754100878335308</c:v>
                </c:pt>
                <c:pt idx="10">
                  <c:v>1.6452328694382234</c:v>
                </c:pt>
                <c:pt idx="11">
                  <c:v>0.69926697440136076</c:v>
                </c:pt>
                <c:pt idx="12">
                  <c:v>0.42579709739065108</c:v>
                </c:pt>
                <c:pt idx="13">
                  <c:v>1.5110639539170296</c:v>
                </c:pt>
                <c:pt idx="14">
                  <c:v>0.3297030591616707</c:v>
                </c:pt>
                <c:pt idx="15">
                  <c:v>0.44619053505745704</c:v>
                </c:pt>
                <c:pt idx="16">
                  <c:v>1.4757909054706435</c:v>
                </c:pt>
                <c:pt idx="17">
                  <c:v>1.5805630035100882E-2</c:v>
                </c:pt>
                <c:pt idx="18">
                  <c:v>1.0581125980131145</c:v>
                </c:pt>
                <c:pt idx="19">
                  <c:v>1.2480827458541259</c:v>
                </c:pt>
                <c:pt idx="20">
                  <c:v>0.94940179302377181</c:v>
                </c:pt>
                <c:pt idx="21">
                  <c:v>-0.35362353899799964</c:v>
                </c:pt>
                <c:pt idx="22">
                  <c:v>-0.23711360540106113</c:v>
                </c:pt>
                <c:pt idx="23">
                  <c:v>0.58736751397824694</c:v>
                </c:pt>
                <c:pt idx="24">
                  <c:v>1.0102676982085985</c:v>
                </c:pt>
                <c:pt idx="25">
                  <c:v>-0.3888741297432336</c:v>
                </c:pt>
                <c:pt idx="26">
                  <c:v>0.53945524107045406</c:v>
                </c:pt>
                <c:pt idx="27">
                  <c:v>0.53694536233902979</c:v>
                </c:pt>
                <c:pt idx="28">
                  <c:v>0.46099772706461284</c:v>
                </c:pt>
                <c:pt idx="29">
                  <c:v>0.7218283796138798</c:v>
                </c:pt>
                <c:pt idx="30">
                  <c:v>0.51419924984861298</c:v>
                </c:pt>
                <c:pt idx="31">
                  <c:v>-0.35579655221271655</c:v>
                </c:pt>
                <c:pt idx="32">
                  <c:v>0.66616189350072363</c:v>
                </c:pt>
                <c:pt idx="33">
                  <c:v>0.48889834322453957</c:v>
                </c:pt>
                <c:pt idx="34">
                  <c:v>0.2761820828930755</c:v>
                </c:pt>
                <c:pt idx="35">
                  <c:v>-0.36337110380918602</c:v>
                </c:pt>
                <c:pt idx="36">
                  <c:v>0.64339332330919075</c:v>
                </c:pt>
                <c:pt idx="37">
                  <c:v>-0.40639836546082758</c:v>
                </c:pt>
                <c:pt idx="38">
                  <c:v>0.39780160475725562</c:v>
                </c:pt>
                <c:pt idx="39">
                  <c:v>0.53965736038042822</c:v>
                </c:pt>
                <c:pt idx="40">
                  <c:v>0.46368726740493099</c:v>
                </c:pt>
                <c:pt idx="41">
                  <c:v>0.33709290348017057</c:v>
                </c:pt>
                <c:pt idx="42">
                  <c:v>0.10667274582221872</c:v>
                </c:pt>
                <c:pt idx="43">
                  <c:v>-0.54047745017759252</c:v>
                </c:pt>
                <c:pt idx="44">
                  <c:v>0.39284922039775566</c:v>
                </c:pt>
                <c:pt idx="45">
                  <c:v>0.26121264130910232</c:v>
                </c:pt>
                <c:pt idx="46">
                  <c:v>-0.14640369352172092</c:v>
                </c:pt>
                <c:pt idx="47">
                  <c:v>-4.2555442087413194E-2</c:v>
                </c:pt>
                <c:pt idx="48">
                  <c:v>6.3870061181631563E-2</c:v>
                </c:pt>
                <c:pt idx="49">
                  <c:v>-0.18683124563758111</c:v>
                </c:pt>
                <c:pt idx="50">
                  <c:v>0.28671566724314995</c:v>
                </c:pt>
                <c:pt idx="51">
                  <c:v>0.20828061093846087</c:v>
                </c:pt>
                <c:pt idx="52">
                  <c:v>-4.2420695880715849E-2</c:v>
                </c:pt>
                <c:pt idx="53">
                  <c:v>-0.13862702261527735</c:v>
                </c:pt>
                <c:pt idx="54">
                  <c:v>5.3897919359354868E-2</c:v>
                </c:pt>
                <c:pt idx="55">
                  <c:v>-0.26770880757030985</c:v>
                </c:pt>
                <c:pt idx="56">
                  <c:v>-0.14613420110839812</c:v>
                </c:pt>
                <c:pt idx="57">
                  <c:v>-0.19169379919258023</c:v>
                </c:pt>
                <c:pt idx="58">
                  <c:v>-0.39174837736141349</c:v>
                </c:pt>
                <c:pt idx="59">
                  <c:v>-0.11065903335203789</c:v>
                </c:pt>
                <c:pt idx="60">
                  <c:v>-3.7198819107929056E-2</c:v>
                </c:pt>
                <c:pt idx="61">
                  <c:v>-7.0096735029552257E-2</c:v>
                </c:pt>
                <c:pt idx="62">
                  <c:v>-5.9944931598345762E-2</c:v>
                </c:pt>
                <c:pt idx="63">
                  <c:v>-0.33088247217658678</c:v>
                </c:pt>
                <c:pt idx="64">
                  <c:v>-9.0288053386384098E-2</c:v>
                </c:pt>
                <c:pt idx="65">
                  <c:v>-1.2236693021305656</c:v>
                </c:pt>
                <c:pt idx="66">
                  <c:v>-0.21435008087856799</c:v>
                </c:pt>
                <c:pt idx="67">
                  <c:v>-0.19409138941842341</c:v>
                </c:pt>
                <c:pt idx="68">
                  <c:v>-0.31057886531420975</c:v>
                </c:pt>
                <c:pt idx="69">
                  <c:v>-1.2742711153786765</c:v>
                </c:pt>
                <c:pt idx="70">
                  <c:v>-1.5528281229555836</c:v>
                </c:pt>
                <c:pt idx="71">
                  <c:v>-0.37637469715742017</c:v>
                </c:pt>
                <c:pt idx="72">
                  <c:v>-0.36871031475655774</c:v>
                </c:pt>
                <c:pt idx="73">
                  <c:v>-0.35855851132538724</c:v>
                </c:pt>
                <c:pt idx="74">
                  <c:v>-0.42944147373475899</c:v>
                </c:pt>
                <c:pt idx="75">
                  <c:v>-0.66237151012409923</c:v>
                </c:pt>
                <c:pt idx="76">
                  <c:v>-0.81173444424039254</c:v>
                </c:pt>
                <c:pt idx="77">
                  <c:v>-0.60659273550539794</c:v>
                </c:pt>
                <c:pt idx="78">
                  <c:v>-1.7703620214398141</c:v>
                </c:pt>
                <c:pt idx="79">
                  <c:v>-1.7045212741943714</c:v>
                </c:pt>
                <c:pt idx="80">
                  <c:v>-0.64204544556064191</c:v>
                </c:pt>
                <c:pt idx="81">
                  <c:v>-0.80407006183953011</c:v>
                </c:pt>
                <c:pt idx="82">
                  <c:v>-0.76099788478562014</c:v>
                </c:pt>
                <c:pt idx="83">
                  <c:v>-0.73058738989426908</c:v>
                </c:pt>
                <c:pt idx="84">
                  <c:v>-0.90276380960436375</c:v>
                </c:pt>
                <c:pt idx="85">
                  <c:v>-0.95085574412108642</c:v>
                </c:pt>
                <c:pt idx="86">
                  <c:v>-0.64948525095041409</c:v>
                </c:pt>
                <c:pt idx="87">
                  <c:v>-0.75068887744667201</c:v>
                </c:pt>
                <c:pt idx="88">
                  <c:v>-0.85953442864267615</c:v>
                </c:pt>
                <c:pt idx="89">
                  <c:v>-1.0595890068115095</c:v>
                </c:pt>
                <c:pt idx="90">
                  <c:v>-0.92028804532199371</c:v>
                </c:pt>
                <c:pt idx="91">
                  <c:v>-1.934627024036768</c:v>
                </c:pt>
                <c:pt idx="92">
                  <c:v>-0.92279792405338201</c:v>
                </c:pt>
                <c:pt idx="93">
                  <c:v>-0.93285989668012359</c:v>
                </c:pt>
                <c:pt idx="94">
                  <c:v>-1.0037653167905758</c:v>
                </c:pt>
                <c:pt idx="95">
                  <c:v>-1.1658348484716963</c:v>
                </c:pt>
                <c:pt idx="96">
                  <c:v>-2.3827831994889608</c:v>
                </c:pt>
                <c:pt idx="97">
                  <c:v>-1.3101555674240608</c:v>
                </c:pt>
                <c:pt idx="98">
                  <c:v>-0.87712603746361884</c:v>
                </c:pt>
                <c:pt idx="99">
                  <c:v>-1.1911357550957697</c:v>
                </c:pt>
              </c:numCache>
            </c:numRef>
          </c:val>
          <c:extLst>
            <c:ext xmlns:c16="http://schemas.microsoft.com/office/drawing/2014/chart" uri="{C3380CC4-5D6E-409C-BE32-E72D297353CC}">
              <c16:uniqueId val="{00000001-ED22-45F7-9361-E8F080AC7DCB}"/>
            </c:ext>
          </c:extLst>
        </c:ser>
        <c:dLbls>
          <c:showLegendKey val="0"/>
          <c:showVal val="0"/>
          <c:showCatName val="0"/>
          <c:showSerName val="0"/>
          <c:showPercent val="0"/>
          <c:showBubbleSize val="0"/>
        </c:dLbls>
        <c:gapWidth val="60"/>
        <c:overlap val="-30"/>
        <c:axId val="2038692608"/>
        <c:axId val="499436880"/>
      </c:barChart>
      <c:catAx>
        <c:axId val="2038692608"/>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499436880"/>
        <c:crosses val="autoZero"/>
        <c:auto val="1"/>
        <c:lblAlgn val="ctr"/>
        <c:lblOffset val="100"/>
        <c:noMultiLvlLbl val="0"/>
      </c:catAx>
      <c:valAx>
        <c:axId val="499436880"/>
        <c:scaling>
          <c:orientation val="minMax"/>
          <c:max val="3"/>
          <c:min val="-3"/>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3869260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Dist/Ind</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cat>
            <c:strRef>
              <c:f>'Best Model No Age'!$B$289:$B$290</c:f>
              <c:strCache>
                <c:ptCount val="2"/>
                <c:pt idx="0">
                  <c:v>Distillery Bottling</c:v>
                </c:pt>
                <c:pt idx="1">
                  <c:v>Independent Bottling</c:v>
                </c:pt>
              </c:strCache>
            </c:strRef>
          </c:cat>
          <c:val>
            <c:numRef>
              <c:f>'Best Model No Age'!$C$289:$C$290</c:f>
              <c:numCache>
                <c:formatCode>0.000</c:formatCode>
                <c:ptCount val="2"/>
                <c:pt idx="0">
                  <c:v>94.69170198126578</c:v>
                </c:pt>
                <c:pt idx="1">
                  <c:v>95.088617437935952</c:v>
                </c:pt>
              </c:numCache>
            </c:numRef>
          </c:val>
          <c:smooth val="0"/>
          <c:extLst>
            <c:ext xmlns:c16="http://schemas.microsoft.com/office/drawing/2014/chart" uri="{C3380CC4-5D6E-409C-BE32-E72D297353CC}">
              <c16:uniqueId val="{00000001-8A8F-4426-9F8F-97D8CF53FBC7}"/>
            </c:ext>
          </c:extLst>
        </c:ser>
        <c:dLbls>
          <c:showLegendKey val="0"/>
          <c:showVal val="0"/>
          <c:showCatName val="0"/>
          <c:showSerName val="0"/>
          <c:showPercent val="0"/>
          <c:showBubbleSize val="0"/>
        </c:dLbls>
        <c:marker val="1"/>
        <c:smooth val="0"/>
        <c:axId val="2038694208"/>
        <c:axId val="499437296"/>
      </c:lineChart>
      <c:catAx>
        <c:axId val="2038694208"/>
        <c:scaling>
          <c:orientation val="minMax"/>
        </c:scaling>
        <c:delete val="0"/>
        <c:axPos val="b"/>
        <c:title>
          <c:tx>
            <c:rich>
              <a:bodyPr/>
              <a:lstStyle/>
              <a:p>
                <a:pPr>
                  <a:defRPr sz="800" b="0">
                    <a:latin typeface="Arial"/>
                    <a:ea typeface="Arial"/>
                    <a:cs typeface="Arial"/>
                  </a:defRPr>
                </a:pPr>
                <a:r>
                  <a:rPr lang="en-US"/>
                  <a:t>Dist/Ind</a:t>
                </a:r>
              </a:p>
            </c:rich>
          </c:tx>
          <c:overlay val="0"/>
        </c:title>
        <c:numFmt formatCode="General" sourceLinked="0"/>
        <c:majorTickMark val="cross"/>
        <c:minorTickMark val="none"/>
        <c:tickLblPos val="low"/>
        <c:txPr>
          <a:bodyPr rot="-60000000" vert="horz"/>
          <a:lstStyle/>
          <a:p>
            <a:pPr>
              <a:defRPr sz="700"/>
            </a:pPr>
            <a:endParaRPr lang="en-US"/>
          </a:p>
        </c:txPr>
        <c:crossAx val="499437296"/>
        <c:crosses val="autoZero"/>
        <c:auto val="1"/>
        <c:lblAlgn val="ctr"/>
        <c:lblOffset val="100"/>
        <c:noMultiLvlLbl val="0"/>
      </c:catAx>
      <c:valAx>
        <c:axId val="499437296"/>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03869420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0.21754772257316143</c:v>
                </c:pt>
                <c:pt idx="1">
                  <c:v>0</c:v>
                </c:pt>
                <c:pt idx="2">
                  <c:v>0</c:v>
                </c:pt>
                <c:pt idx="3">
                  <c:v>0.21754772257316127</c:v>
                </c:pt>
                <c:pt idx="4">
                  <c:v>0</c:v>
                </c:pt>
              </c:numLit>
            </c:plus>
            <c:minus>
              <c:numLit>
                <c:formatCode>General</c:formatCode>
                <c:ptCount val="5"/>
                <c:pt idx="0">
                  <c:v>0.21754772257316146</c:v>
                </c:pt>
                <c:pt idx="1">
                  <c:v>0</c:v>
                </c:pt>
                <c:pt idx="2">
                  <c:v>0</c:v>
                </c:pt>
                <c:pt idx="3">
                  <c:v>0.21754772257316124</c:v>
                </c:pt>
                <c:pt idx="4">
                  <c:v>0</c:v>
                </c:pt>
              </c:numLit>
            </c:minus>
          </c:errBars>
          <c:cat>
            <c:strRef>
              <c:f>'Best Model 2'!$B$110:$B$114</c:f>
              <c:strCache>
                <c:ptCount val="5"/>
                <c:pt idx="0">
                  <c:v>ABV_Clean</c:v>
                </c:pt>
                <c:pt idx="1">
                  <c:v>Age_Clean</c:v>
                </c:pt>
                <c:pt idx="2">
                  <c:v>Average Value Clean</c:v>
                </c:pt>
                <c:pt idx="3">
                  <c:v>Dist/Ind-Distillery Bottling</c:v>
                </c:pt>
                <c:pt idx="4">
                  <c:v>Dist/Ind-Independent Bottling</c:v>
                </c:pt>
              </c:strCache>
            </c:strRef>
          </c:cat>
          <c:val>
            <c:numRef>
              <c:f>'Best Model 2'!$C$110:$C$114</c:f>
              <c:numCache>
                <c:formatCode>0.000</c:formatCode>
                <c:ptCount val="5"/>
                <c:pt idx="0">
                  <c:v>0.17351370112805001</c:v>
                </c:pt>
                <c:pt idx="1">
                  <c:v>0</c:v>
                </c:pt>
                <c:pt idx="2">
                  <c:v>0</c:v>
                </c:pt>
                <c:pt idx="3">
                  <c:v>-0.33171882451809576</c:v>
                </c:pt>
                <c:pt idx="4">
                  <c:v>0</c:v>
                </c:pt>
              </c:numCache>
            </c:numRef>
          </c:val>
          <c:extLst>
            <c:ext xmlns:c16="http://schemas.microsoft.com/office/drawing/2014/chart" uri="{C3380CC4-5D6E-409C-BE32-E72D297353CC}">
              <c16:uniqueId val="{00000001-6F6D-4407-AEE5-9E1E617ABEB6}"/>
            </c:ext>
          </c:extLst>
        </c:ser>
        <c:dLbls>
          <c:showLegendKey val="0"/>
          <c:showVal val="0"/>
          <c:showCatName val="0"/>
          <c:showSerName val="0"/>
          <c:showPercent val="0"/>
          <c:showBubbleSize val="0"/>
        </c:dLbls>
        <c:gapWidth val="60"/>
        <c:overlap val="-30"/>
        <c:axId val="700760112"/>
        <c:axId val="498815824"/>
      </c:barChart>
      <c:catAx>
        <c:axId val="700760112"/>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498815824"/>
        <c:crosses val="autoZero"/>
        <c:auto val="1"/>
        <c:lblAlgn val="ctr"/>
        <c:lblOffset val="100"/>
        <c:noMultiLvlLbl val="0"/>
      </c:catAx>
      <c:valAx>
        <c:axId val="498815824"/>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700760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 Score v. ABV</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FFDD-4A86-9D5A-8FB3D6EFCD54}"/>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FFDD-4A86-9D5A-8FB3D6EFCD54}"/>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FFDD-4A86-9D5A-8FB3D6EFCD54}"/>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FFDD-4A86-9D5A-8FB3D6EFCD54}"/>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FFDD-4A86-9D5A-8FB3D6EFCD54}"/>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FFDD-4A86-9D5A-8FB3D6EFCD54}"/>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FFDD-4A86-9D5A-8FB3D6EFCD54}"/>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FFDD-4A86-9D5A-8FB3D6EFCD54}"/>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FFDD-4A86-9D5A-8FB3D6EFCD54}"/>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FFDD-4A86-9D5A-8FB3D6EFCD54}"/>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FFDD-4A86-9D5A-8FB3D6EFCD54}"/>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FFDD-4A86-9D5A-8FB3D6EFCD54}"/>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FFDD-4A86-9D5A-8FB3D6EFCD54}"/>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FFDD-4A86-9D5A-8FB3D6EFCD54}"/>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FFDD-4A86-9D5A-8FB3D6EFCD54}"/>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FFDD-4A86-9D5A-8FB3D6EFCD54}"/>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FFDD-4A86-9D5A-8FB3D6EFCD54}"/>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FFDD-4A86-9D5A-8FB3D6EFCD54}"/>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FFDD-4A86-9D5A-8FB3D6EFCD54}"/>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FFDD-4A86-9D5A-8FB3D6EFCD54}"/>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FFDD-4A86-9D5A-8FB3D6EFCD54}"/>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FFDD-4A86-9D5A-8FB3D6EFCD54}"/>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FFDD-4A86-9D5A-8FB3D6EFCD54}"/>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FFDD-4A86-9D5A-8FB3D6EFCD54}"/>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FFDD-4A86-9D5A-8FB3D6EFCD54}"/>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FFDD-4A86-9D5A-8FB3D6EFCD54}"/>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FFDD-4A86-9D5A-8FB3D6EFCD54}"/>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FFDD-4A86-9D5A-8FB3D6EFCD54}"/>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FFDD-4A86-9D5A-8FB3D6EFCD54}"/>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FFDD-4A86-9D5A-8FB3D6EFCD54}"/>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FFDD-4A86-9D5A-8FB3D6EFCD54}"/>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FFDD-4A86-9D5A-8FB3D6EFCD54}"/>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FFDD-4A86-9D5A-8FB3D6EFCD54}"/>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FFDD-4A86-9D5A-8FB3D6EFCD54}"/>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FFDD-4A86-9D5A-8FB3D6EFCD54}"/>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FFDD-4A86-9D5A-8FB3D6EFCD54}"/>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FFDD-4A86-9D5A-8FB3D6EFCD54}"/>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FFDD-4A86-9D5A-8FB3D6EFCD54}"/>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FFDD-4A86-9D5A-8FB3D6EFCD54}"/>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FFDD-4A86-9D5A-8FB3D6EFCD54}"/>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FFDD-4A86-9D5A-8FB3D6EFCD54}"/>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FFDD-4A86-9D5A-8FB3D6EFCD54}"/>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FFDD-4A86-9D5A-8FB3D6EFCD54}"/>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FFDD-4A86-9D5A-8FB3D6EFCD54}"/>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FFDD-4A86-9D5A-8FB3D6EFCD54}"/>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FFDD-4A86-9D5A-8FB3D6EFCD54}"/>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FFDD-4A86-9D5A-8FB3D6EFCD54}"/>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FFDD-4A86-9D5A-8FB3D6EFCD54}"/>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FFDD-4A86-9D5A-8FB3D6EFCD54}"/>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FFDD-4A86-9D5A-8FB3D6EFCD54}"/>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FFDD-4A86-9D5A-8FB3D6EFCD54}"/>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FFDD-4A86-9D5A-8FB3D6EFCD54}"/>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FFDD-4A86-9D5A-8FB3D6EFCD54}"/>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FFDD-4A86-9D5A-8FB3D6EFCD54}"/>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FFDD-4A86-9D5A-8FB3D6EFCD54}"/>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FFDD-4A86-9D5A-8FB3D6EFCD54}"/>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FFDD-4A86-9D5A-8FB3D6EFCD54}"/>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FFDD-4A86-9D5A-8FB3D6EFCD54}"/>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FFDD-4A86-9D5A-8FB3D6EFCD54}"/>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FFDD-4A86-9D5A-8FB3D6EFCD54}"/>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FFDD-4A86-9D5A-8FB3D6EFCD54}"/>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FFDD-4A86-9D5A-8FB3D6EFCD54}"/>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FFDD-4A86-9D5A-8FB3D6EFCD54}"/>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FFDD-4A86-9D5A-8FB3D6EFCD54}"/>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FFDD-4A86-9D5A-8FB3D6EFCD54}"/>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FFDD-4A86-9D5A-8FB3D6EFCD54}"/>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FFDD-4A86-9D5A-8FB3D6EFCD54}"/>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FFDD-4A86-9D5A-8FB3D6EFCD54}"/>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FFDD-4A86-9D5A-8FB3D6EFCD54}"/>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FFDD-4A86-9D5A-8FB3D6EFCD54}"/>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FFDD-4A86-9D5A-8FB3D6EFCD54}"/>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FFDD-4A86-9D5A-8FB3D6EFCD54}"/>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FFDD-4A86-9D5A-8FB3D6EFCD54}"/>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FFDD-4A86-9D5A-8FB3D6EFCD54}"/>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FFDD-4A86-9D5A-8FB3D6EFCD54}"/>
              </c:ext>
            </c:extLst>
          </c:dPt>
          <c:xVal>
            <c:numRef>
              <c:f>'Best Model 2'!$D$139:$D$213</c:f>
              <c:numCache>
                <c:formatCode>0.000</c:formatCode>
                <c:ptCount val="75"/>
                <c:pt idx="0">
                  <c:v>57</c:v>
                </c:pt>
                <c:pt idx="1">
                  <c:v>57.1</c:v>
                </c:pt>
                <c:pt idx="2">
                  <c:v>54.5</c:v>
                </c:pt>
                <c:pt idx="3">
                  <c:v>54.4</c:v>
                </c:pt>
                <c:pt idx="4">
                  <c:v>43</c:v>
                </c:pt>
                <c:pt idx="5">
                  <c:v>46.3</c:v>
                </c:pt>
                <c:pt idx="6">
                  <c:v>43</c:v>
                </c:pt>
                <c:pt idx="7">
                  <c:v>52.8</c:v>
                </c:pt>
                <c:pt idx="8">
                  <c:v>49.6</c:v>
                </c:pt>
                <c:pt idx="9">
                  <c:v>50.6</c:v>
                </c:pt>
                <c:pt idx="10">
                  <c:v>46</c:v>
                </c:pt>
                <c:pt idx="11">
                  <c:v>58</c:v>
                </c:pt>
                <c:pt idx="12">
                  <c:v>52.5</c:v>
                </c:pt>
                <c:pt idx="13">
                  <c:v>54</c:v>
                </c:pt>
                <c:pt idx="14">
                  <c:v>59.1</c:v>
                </c:pt>
                <c:pt idx="15">
                  <c:v>42.4</c:v>
                </c:pt>
                <c:pt idx="16">
                  <c:v>52</c:v>
                </c:pt>
                <c:pt idx="17">
                  <c:v>51.1</c:v>
                </c:pt>
                <c:pt idx="18">
                  <c:v>53.1</c:v>
                </c:pt>
                <c:pt idx="19">
                  <c:v>42.8</c:v>
                </c:pt>
                <c:pt idx="20">
                  <c:v>50</c:v>
                </c:pt>
                <c:pt idx="21">
                  <c:v>43.7</c:v>
                </c:pt>
                <c:pt idx="22">
                  <c:v>58.4</c:v>
                </c:pt>
                <c:pt idx="23">
                  <c:v>43</c:v>
                </c:pt>
                <c:pt idx="24">
                  <c:v>43.7</c:v>
                </c:pt>
                <c:pt idx="25">
                  <c:v>50.6</c:v>
                </c:pt>
                <c:pt idx="26">
                  <c:v>43</c:v>
                </c:pt>
                <c:pt idx="27">
                  <c:v>46</c:v>
                </c:pt>
                <c:pt idx="28">
                  <c:v>58.1</c:v>
                </c:pt>
                <c:pt idx="29">
                  <c:v>43</c:v>
                </c:pt>
                <c:pt idx="30">
                  <c:v>45.8</c:v>
                </c:pt>
                <c:pt idx="31">
                  <c:v>49</c:v>
                </c:pt>
                <c:pt idx="32">
                  <c:v>61.1</c:v>
                </c:pt>
                <c:pt idx="33">
                  <c:v>56</c:v>
                </c:pt>
                <c:pt idx="34">
                  <c:v>48.8</c:v>
                </c:pt>
                <c:pt idx="35">
                  <c:v>58.7</c:v>
                </c:pt>
                <c:pt idx="36">
                  <c:v>40.1</c:v>
                </c:pt>
                <c:pt idx="37">
                  <c:v>50</c:v>
                </c:pt>
                <c:pt idx="38">
                  <c:v>52.8</c:v>
                </c:pt>
                <c:pt idx="39">
                  <c:v>49.1</c:v>
                </c:pt>
                <c:pt idx="40">
                  <c:v>49.9</c:v>
                </c:pt>
                <c:pt idx="41">
                  <c:v>46.7</c:v>
                </c:pt>
                <c:pt idx="42">
                  <c:v>42.8</c:v>
                </c:pt>
                <c:pt idx="43">
                  <c:v>43.1</c:v>
                </c:pt>
                <c:pt idx="44">
                  <c:v>41.7</c:v>
                </c:pt>
                <c:pt idx="45">
                  <c:v>51.4</c:v>
                </c:pt>
                <c:pt idx="46">
                  <c:v>40.9</c:v>
                </c:pt>
                <c:pt idx="47">
                  <c:v>44.8</c:v>
                </c:pt>
                <c:pt idx="48">
                  <c:v>44</c:v>
                </c:pt>
                <c:pt idx="49">
                  <c:v>48.6</c:v>
                </c:pt>
                <c:pt idx="50">
                  <c:v>46</c:v>
                </c:pt>
                <c:pt idx="51">
                  <c:v>57</c:v>
                </c:pt>
                <c:pt idx="52">
                  <c:v>45.9</c:v>
                </c:pt>
                <c:pt idx="53">
                  <c:v>44.5</c:v>
                </c:pt>
                <c:pt idx="54">
                  <c:v>46.3</c:v>
                </c:pt>
                <c:pt idx="55">
                  <c:v>53.5</c:v>
                </c:pt>
                <c:pt idx="56">
                  <c:v>57.4</c:v>
                </c:pt>
                <c:pt idx="57">
                  <c:v>48.3</c:v>
                </c:pt>
                <c:pt idx="58">
                  <c:v>54.6</c:v>
                </c:pt>
                <c:pt idx="59">
                  <c:v>52</c:v>
                </c:pt>
                <c:pt idx="60">
                  <c:v>49.7</c:v>
                </c:pt>
                <c:pt idx="61">
                  <c:v>54.1</c:v>
                </c:pt>
                <c:pt idx="62">
                  <c:v>51.4</c:v>
                </c:pt>
                <c:pt idx="63">
                  <c:v>49.2</c:v>
                </c:pt>
                <c:pt idx="64">
                  <c:v>55.9</c:v>
                </c:pt>
                <c:pt idx="65">
                  <c:v>43</c:v>
                </c:pt>
                <c:pt idx="66">
                  <c:v>45.3</c:v>
                </c:pt>
                <c:pt idx="67">
                  <c:v>53.2</c:v>
                </c:pt>
                <c:pt idx="68">
                  <c:v>46.7</c:v>
                </c:pt>
                <c:pt idx="69">
                  <c:v>46.1</c:v>
                </c:pt>
                <c:pt idx="70">
                  <c:v>45.8</c:v>
                </c:pt>
                <c:pt idx="71">
                  <c:v>43.2</c:v>
                </c:pt>
                <c:pt idx="72">
                  <c:v>46</c:v>
                </c:pt>
                <c:pt idx="73">
                  <c:v>57.1</c:v>
                </c:pt>
                <c:pt idx="74">
                  <c:v>52.4</c:v>
                </c:pt>
              </c:numCache>
            </c:numRef>
          </c:xVal>
          <c:yVal>
            <c:numRef>
              <c:f>'Best Model 2'!$E$139:$E$213</c:f>
              <c:numCache>
                <c:formatCode>0.000</c:formatCode>
                <c:ptCount val="75"/>
                <c:pt idx="0">
                  <c:v>96.34</c:v>
                </c:pt>
                <c:pt idx="1">
                  <c:v>95.61</c:v>
                </c:pt>
                <c:pt idx="2">
                  <c:v>95.41</c:v>
                </c:pt>
                <c:pt idx="3">
                  <c:v>95.39</c:v>
                </c:pt>
                <c:pt idx="4">
                  <c:v>95.32</c:v>
                </c:pt>
                <c:pt idx="5">
                  <c:v>95.31</c:v>
                </c:pt>
                <c:pt idx="6">
                  <c:v>95.3</c:v>
                </c:pt>
                <c:pt idx="7">
                  <c:v>95.29</c:v>
                </c:pt>
                <c:pt idx="8">
                  <c:v>95.29</c:v>
                </c:pt>
                <c:pt idx="9">
                  <c:v>95.23</c:v>
                </c:pt>
                <c:pt idx="10">
                  <c:v>95.23</c:v>
                </c:pt>
                <c:pt idx="11">
                  <c:v>95.18</c:v>
                </c:pt>
                <c:pt idx="12">
                  <c:v>95.14</c:v>
                </c:pt>
                <c:pt idx="13">
                  <c:v>95.04</c:v>
                </c:pt>
                <c:pt idx="14">
                  <c:v>95.02</c:v>
                </c:pt>
                <c:pt idx="15">
                  <c:v>95.02</c:v>
                </c:pt>
                <c:pt idx="16">
                  <c:v>94.93</c:v>
                </c:pt>
                <c:pt idx="17">
                  <c:v>94.92</c:v>
                </c:pt>
                <c:pt idx="18">
                  <c:v>94.91</c:v>
                </c:pt>
                <c:pt idx="19">
                  <c:v>94.91</c:v>
                </c:pt>
                <c:pt idx="20">
                  <c:v>94.9</c:v>
                </c:pt>
                <c:pt idx="21">
                  <c:v>94.89</c:v>
                </c:pt>
                <c:pt idx="22">
                  <c:v>94.89</c:v>
                </c:pt>
                <c:pt idx="23">
                  <c:v>94.88</c:v>
                </c:pt>
                <c:pt idx="24">
                  <c:v>94.87</c:v>
                </c:pt>
                <c:pt idx="25">
                  <c:v>94.86</c:v>
                </c:pt>
                <c:pt idx="26">
                  <c:v>94.84</c:v>
                </c:pt>
                <c:pt idx="27">
                  <c:v>94.84</c:v>
                </c:pt>
                <c:pt idx="28">
                  <c:v>94.82</c:v>
                </c:pt>
                <c:pt idx="29">
                  <c:v>94.81</c:v>
                </c:pt>
                <c:pt idx="30">
                  <c:v>94.81</c:v>
                </c:pt>
                <c:pt idx="31">
                  <c:v>94.79</c:v>
                </c:pt>
                <c:pt idx="32">
                  <c:v>94.75</c:v>
                </c:pt>
                <c:pt idx="33">
                  <c:v>94.74</c:v>
                </c:pt>
                <c:pt idx="34">
                  <c:v>94.71</c:v>
                </c:pt>
                <c:pt idx="35">
                  <c:v>94.71</c:v>
                </c:pt>
                <c:pt idx="36">
                  <c:v>94.68</c:v>
                </c:pt>
                <c:pt idx="37">
                  <c:v>94.68</c:v>
                </c:pt>
                <c:pt idx="38">
                  <c:v>94.67</c:v>
                </c:pt>
                <c:pt idx="39">
                  <c:v>94.63</c:v>
                </c:pt>
                <c:pt idx="40">
                  <c:v>94.62</c:v>
                </c:pt>
                <c:pt idx="41">
                  <c:v>94.62</c:v>
                </c:pt>
                <c:pt idx="42">
                  <c:v>94.61</c:v>
                </c:pt>
                <c:pt idx="43">
                  <c:v>94.6</c:v>
                </c:pt>
                <c:pt idx="44">
                  <c:v>94.59</c:v>
                </c:pt>
                <c:pt idx="45">
                  <c:v>94.58</c:v>
                </c:pt>
                <c:pt idx="46">
                  <c:v>94.57</c:v>
                </c:pt>
                <c:pt idx="47">
                  <c:v>94.56</c:v>
                </c:pt>
                <c:pt idx="48">
                  <c:v>94.56</c:v>
                </c:pt>
                <c:pt idx="49">
                  <c:v>94.56</c:v>
                </c:pt>
                <c:pt idx="50">
                  <c:v>94.55</c:v>
                </c:pt>
                <c:pt idx="51">
                  <c:v>94.55</c:v>
                </c:pt>
                <c:pt idx="52">
                  <c:v>94.51</c:v>
                </c:pt>
                <c:pt idx="53">
                  <c:v>94.5</c:v>
                </c:pt>
                <c:pt idx="54">
                  <c:v>94.49</c:v>
                </c:pt>
                <c:pt idx="55">
                  <c:v>94.47</c:v>
                </c:pt>
                <c:pt idx="56">
                  <c:v>94.45</c:v>
                </c:pt>
                <c:pt idx="57">
                  <c:v>94.44</c:v>
                </c:pt>
                <c:pt idx="58">
                  <c:v>94.44</c:v>
                </c:pt>
                <c:pt idx="59">
                  <c:v>94.44</c:v>
                </c:pt>
                <c:pt idx="60">
                  <c:v>94.44</c:v>
                </c:pt>
                <c:pt idx="61">
                  <c:v>94.42</c:v>
                </c:pt>
                <c:pt idx="62">
                  <c:v>94.41</c:v>
                </c:pt>
                <c:pt idx="63">
                  <c:v>94.4</c:v>
                </c:pt>
                <c:pt idx="64">
                  <c:v>94.38</c:v>
                </c:pt>
                <c:pt idx="65">
                  <c:v>94.37</c:v>
                </c:pt>
                <c:pt idx="66">
                  <c:v>94.31</c:v>
                </c:pt>
                <c:pt idx="67">
                  <c:v>94.31</c:v>
                </c:pt>
                <c:pt idx="68">
                  <c:v>94.3</c:v>
                </c:pt>
                <c:pt idx="69">
                  <c:v>94.29</c:v>
                </c:pt>
                <c:pt idx="70">
                  <c:v>94.29</c:v>
                </c:pt>
                <c:pt idx="71">
                  <c:v>94.26</c:v>
                </c:pt>
                <c:pt idx="72">
                  <c:v>94.26</c:v>
                </c:pt>
                <c:pt idx="73">
                  <c:v>94.25</c:v>
                </c:pt>
                <c:pt idx="74">
                  <c:v>94.25</c:v>
                </c:pt>
              </c:numCache>
            </c:numRef>
          </c:yVal>
          <c:smooth val="0"/>
          <c:extLst>
            <c:ext xmlns:c16="http://schemas.microsoft.com/office/drawing/2014/chart" uri="{C3380CC4-5D6E-409C-BE32-E72D297353CC}">
              <c16:uniqueId val="{00000001-FFDD-4A86-9D5A-8FB3D6EFCD54}"/>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54.5</c:v>
              </c:pt>
            </c:numLit>
          </c:xVal>
          <c:yVal>
            <c:numLit>
              <c:formatCode>General</c:formatCode>
              <c:ptCount val="1"/>
              <c:pt idx="0">
                <c:v>95.41</c:v>
              </c:pt>
            </c:numLit>
          </c:yVal>
          <c:smooth val="0"/>
          <c:extLst>
            <c:ext xmlns:c16="http://schemas.microsoft.com/office/drawing/2014/chart" uri="{C3380CC4-5D6E-409C-BE32-E72D297353CC}">
              <c16:uniqueId val="{0000004D-FFDD-4A86-9D5A-8FB3D6EFCD54}"/>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57.1</c:v>
              </c:pt>
            </c:numLit>
          </c:xVal>
          <c:yVal>
            <c:numLit>
              <c:formatCode>General</c:formatCode>
              <c:ptCount val="1"/>
              <c:pt idx="0">
                <c:v>95.61</c:v>
              </c:pt>
            </c:numLit>
          </c:yVal>
          <c:smooth val="0"/>
          <c:extLst>
            <c:ext xmlns:c16="http://schemas.microsoft.com/office/drawing/2014/chart" uri="{C3380CC4-5D6E-409C-BE32-E72D297353CC}">
              <c16:uniqueId val="{0000004E-FFDD-4A86-9D5A-8FB3D6EFCD54}"/>
            </c:ext>
          </c:extLst>
        </c:ser>
        <c:ser>
          <c:idx val="3"/>
          <c:order val="3"/>
          <c:tx>
            <c:v>Model(Distillery Bottling)</c:v>
          </c:tx>
          <c:spPr>
            <a:ln w="6350">
              <a:solidFill>
                <a:srgbClr val="FF0000"/>
              </a:solidFill>
              <a:prstDash val="solid"/>
            </a:ln>
            <a:effectLst/>
          </c:spPr>
          <c:marker>
            <c:symbol val="none"/>
          </c:marker>
          <c:xVal>
            <c:numLit>
              <c:formatCode>General</c:formatCode>
              <c:ptCount val="2"/>
              <c:pt idx="0">
                <c:v>38</c:v>
              </c:pt>
              <c:pt idx="1">
                <c:v>63.2</c:v>
              </c:pt>
            </c:numLit>
          </c:xVal>
          <c:yVal>
            <c:numLit>
              <c:formatCode>General</c:formatCode>
              <c:ptCount val="2"/>
              <c:pt idx="0">
                <c:v>94.541358260166547</c:v>
              </c:pt>
              <c:pt idx="1">
                <c:v>94.85038943164362</c:v>
              </c:pt>
            </c:numLit>
          </c:yVal>
          <c:smooth val="0"/>
          <c:extLst>
            <c:ext xmlns:c16="http://schemas.microsoft.com/office/drawing/2014/chart" uri="{C3380CC4-5D6E-409C-BE32-E72D297353CC}">
              <c16:uniqueId val="{0000004F-FFDD-4A86-9D5A-8FB3D6EFCD54}"/>
            </c:ext>
          </c:extLst>
        </c:ser>
        <c:ser>
          <c:idx val="4"/>
          <c:order val="4"/>
          <c:tx>
            <c:v>Model(Independent Bottling)</c:v>
          </c:tx>
          <c:spPr>
            <a:ln w="6350">
              <a:solidFill>
                <a:srgbClr val="003CE6"/>
              </a:solidFill>
              <a:prstDash val="solid"/>
            </a:ln>
            <a:effectLst/>
          </c:spPr>
          <c:marker>
            <c:symbol val="none"/>
          </c:marker>
          <c:xVal>
            <c:numLit>
              <c:formatCode>General</c:formatCode>
              <c:ptCount val="2"/>
              <c:pt idx="0">
                <c:v>38</c:v>
              </c:pt>
              <c:pt idx="1">
                <c:v>63.2</c:v>
              </c:pt>
            </c:numLit>
          </c:xVal>
          <c:yVal>
            <c:numLit>
              <c:formatCode>General</c:formatCode>
              <c:ptCount val="2"/>
              <c:pt idx="0">
                <c:v>94.840050653578714</c:v>
              </c:pt>
              <c:pt idx="1">
                <c:v>95.149081825055788</c:v>
              </c:pt>
            </c:numLit>
          </c:yVal>
          <c:smooth val="0"/>
          <c:extLst>
            <c:ext xmlns:c16="http://schemas.microsoft.com/office/drawing/2014/chart" uri="{C3380CC4-5D6E-409C-BE32-E72D297353CC}">
              <c16:uniqueId val="{00000050-FFDD-4A86-9D5A-8FB3D6EFCD54}"/>
            </c:ext>
          </c:extLst>
        </c:ser>
        <c:dLbls>
          <c:showLegendKey val="0"/>
          <c:showVal val="0"/>
          <c:showCatName val="0"/>
          <c:showSerName val="0"/>
          <c:showPercent val="0"/>
          <c:showBubbleSize val="0"/>
        </c:dLbls>
        <c:axId val="700767312"/>
        <c:axId val="498799184"/>
      </c:scatterChart>
      <c:valAx>
        <c:axId val="700767312"/>
        <c:scaling>
          <c:orientation val="minMax"/>
          <c:max val="65"/>
          <c:min val="35"/>
        </c:scaling>
        <c:delete val="0"/>
        <c:axPos val="b"/>
        <c:title>
          <c:tx>
            <c:rich>
              <a:bodyPr/>
              <a:lstStyle/>
              <a:p>
                <a:pPr>
                  <a:defRPr sz="800" b="0">
                    <a:latin typeface="Arial"/>
                    <a:ea typeface="Arial"/>
                    <a:cs typeface="Arial"/>
                  </a:defRPr>
                </a:pPr>
                <a:r>
                  <a:rPr lang="en-US"/>
                  <a:t>ABV</a:t>
                </a:r>
              </a:p>
            </c:rich>
          </c:tx>
          <c:overlay val="0"/>
        </c:title>
        <c:numFmt formatCode="General" sourceLinked="0"/>
        <c:majorTickMark val="cross"/>
        <c:minorTickMark val="none"/>
        <c:tickLblPos val="nextTo"/>
        <c:txPr>
          <a:bodyPr rot="0" vert="horz"/>
          <a:lstStyle/>
          <a:p>
            <a:pPr>
              <a:defRPr sz="700"/>
            </a:pPr>
            <a:endParaRPr lang="en-US"/>
          </a:p>
        </c:txPr>
        <c:crossAx val="498799184"/>
        <c:crosses val="autoZero"/>
        <c:crossBetween val="midCat"/>
      </c:valAx>
      <c:valAx>
        <c:axId val="498799184"/>
        <c:scaling>
          <c:orientation val="minMax"/>
          <c:max val="96.5"/>
          <c:min val="94"/>
        </c:scaling>
        <c:delete val="0"/>
        <c:axPos val="l"/>
        <c:title>
          <c:tx>
            <c:rich>
              <a:bodyPr/>
              <a:lstStyle/>
              <a:p>
                <a:pPr>
                  <a:defRPr sz="800" b="0">
                    <a:latin typeface="Arial"/>
                    <a:ea typeface="Arial"/>
                    <a:cs typeface="Arial"/>
                  </a:defRPr>
                </a:pPr>
                <a:r>
                  <a:rPr lang="en-US"/>
                  <a:t>Review Score</a:t>
                </a:r>
              </a:p>
            </c:rich>
          </c:tx>
          <c:overlay val="0"/>
        </c:title>
        <c:numFmt formatCode="General" sourceLinked="0"/>
        <c:majorTickMark val="cross"/>
        <c:minorTickMark val="none"/>
        <c:tickLblPos val="nextTo"/>
        <c:txPr>
          <a:bodyPr/>
          <a:lstStyle/>
          <a:p>
            <a:pPr>
              <a:defRPr sz="700"/>
            </a:pPr>
            <a:endParaRPr lang="en-US"/>
          </a:p>
        </c:txPr>
        <c:crossAx val="7007673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ABV_Clean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C4A2-4234-BC6A-1174DE49EC91}"/>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C4A2-4234-BC6A-1174DE49EC91}"/>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C4A2-4234-BC6A-1174DE49EC91}"/>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C4A2-4234-BC6A-1174DE49EC91}"/>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C4A2-4234-BC6A-1174DE49EC91}"/>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C4A2-4234-BC6A-1174DE49EC91}"/>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C4A2-4234-BC6A-1174DE49EC91}"/>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C4A2-4234-BC6A-1174DE49EC91}"/>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C4A2-4234-BC6A-1174DE49EC91}"/>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C4A2-4234-BC6A-1174DE49EC91}"/>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C4A2-4234-BC6A-1174DE49EC91}"/>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C4A2-4234-BC6A-1174DE49EC91}"/>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C4A2-4234-BC6A-1174DE49EC91}"/>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C4A2-4234-BC6A-1174DE49EC91}"/>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C4A2-4234-BC6A-1174DE49EC91}"/>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C4A2-4234-BC6A-1174DE49EC91}"/>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C4A2-4234-BC6A-1174DE49EC91}"/>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C4A2-4234-BC6A-1174DE49EC91}"/>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C4A2-4234-BC6A-1174DE49EC91}"/>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C4A2-4234-BC6A-1174DE49EC91}"/>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C4A2-4234-BC6A-1174DE49EC91}"/>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C4A2-4234-BC6A-1174DE49EC91}"/>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C4A2-4234-BC6A-1174DE49EC91}"/>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C4A2-4234-BC6A-1174DE49EC91}"/>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C4A2-4234-BC6A-1174DE49EC91}"/>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C4A2-4234-BC6A-1174DE49EC91}"/>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C4A2-4234-BC6A-1174DE49EC91}"/>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C4A2-4234-BC6A-1174DE49EC91}"/>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C4A2-4234-BC6A-1174DE49EC91}"/>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C4A2-4234-BC6A-1174DE49EC91}"/>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C4A2-4234-BC6A-1174DE49EC91}"/>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C4A2-4234-BC6A-1174DE49EC91}"/>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C4A2-4234-BC6A-1174DE49EC91}"/>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C4A2-4234-BC6A-1174DE49EC91}"/>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C4A2-4234-BC6A-1174DE49EC91}"/>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C4A2-4234-BC6A-1174DE49EC91}"/>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C4A2-4234-BC6A-1174DE49EC91}"/>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C4A2-4234-BC6A-1174DE49EC91}"/>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C4A2-4234-BC6A-1174DE49EC91}"/>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C4A2-4234-BC6A-1174DE49EC91}"/>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C4A2-4234-BC6A-1174DE49EC91}"/>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C4A2-4234-BC6A-1174DE49EC91}"/>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C4A2-4234-BC6A-1174DE49EC91}"/>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C4A2-4234-BC6A-1174DE49EC91}"/>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C4A2-4234-BC6A-1174DE49EC91}"/>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C4A2-4234-BC6A-1174DE49EC91}"/>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C4A2-4234-BC6A-1174DE49EC91}"/>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C4A2-4234-BC6A-1174DE49EC91}"/>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C4A2-4234-BC6A-1174DE49EC91}"/>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C4A2-4234-BC6A-1174DE49EC91}"/>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C4A2-4234-BC6A-1174DE49EC91}"/>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C4A2-4234-BC6A-1174DE49EC91}"/>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C4A2-4234-BC6A-1174DE49EC91}"/>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C4A2-4234-BC6A-1174DE49EC91}"/>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C4A2-4234-BC6A-1174DE49EC91}"/>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C4A2-4234-BC6A-1174DE49EC91}"/>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C4A2-4234-BC6A-1174DE49EC91}"/>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C4A2-4234-BC6A-1174DE49EC91}"/>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C4A2-4234-BC6A-1174DE49EC91}"/>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C4A2-4234-BC6A-1174DE49EC91}"/>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C4A2-4234-BC6A-1174DE49EC91}"/>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C4A2-4234-BC6A-1174DE49EC91}"/>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C4A2-4234-BC6A-1174DE49EC91}"/>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C4A2-4234-BC6A-1174DE49EC91}"/>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C4A2-4234-BC6A-1174DE49EC91}"/>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C4A2-4234-BC6A-1174DE49EC91}"/>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C4A2-4234-BC6A-1174DE49EC91}"/>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C4A2-4234-BC6A-1174DE49EC91}"/>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C4A2-4234-BC6A-1174DE49EC91}"/>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C4A2-4234-BC6A-1174DE49EC91}"/>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C4A2-4234-BC6A-1174DE49EC91}"/>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C4A2-4234-BC6A-1174DE49EC91}"/>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C4A2-4234-BC6A-1174DE49EC91}"/>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C4A2-4234-BC6A-1174DE49EC91}"/>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C4A2-4234-BC6A-1174DE49EC91}"/>
              </c:ext>
            </c:extLst>
          </c:dPt>
          <c:xVal>
            <c:numRef>
              <c:f>'Best Model 2'!$D$139:$D$213</c:f>
              <c:numCache>
                <c:formatCode>0.000</c:formatCode>
                <c:ptCount val="75"/>
                <c:pt idx="0">
                  <c:v>57</c:v>
                </c:pt>
                <c:pt idx="1">
                  <c:v>57.1</c:v>
                </c:pt>
                <c:pt idx="2">
                  <c:v>54.5</c:v>
                </c:pt>
                <c:pt idx="3">
                  <c:v>54.4</c:v>
                </c:pt>
                <c:pt idx="4">
                  <c:v>43</c:v>
                </c:pt>
                <c:pt idx="5">
                  <c:v>46.3</c:v>
                </c:pt>
                <c:pt idx="6">
                  <c:v>43</c:v>
                </c:pt>
                <c:pt idx="7">
                  <c:v>52.8</c:v>
                </c:pt>
                <c:pt idx="8">
                  <c:v>49.6</c:v>
                </c:pt>
                <c:pt idx="9">
                  <c:v>50.6</c:v>
                </c:pt>
                <c:pt idx="10">
                  <c:v>46</c:v>
                </c:pt>
                <c:pt idx="11">
                  <c:v>58</c:v>
                </c:pt>
                <c:pt idx="12">
                  <c:v>52.5</c:v>
                </c:pt>
                <c:pt idx="13">
                  <c:v>54</c:v>
                </c:pt>
                <c:pt idx="14">
                  <c:v>59.1</c:v>
                </c:pt>
                <c:pt idx="15">
                  <c:v>42.4</c:v>
                </c:pt>
                <c:pt idx="16">
                  <c:v>52</c:v>
                </c:pt>
                <c:pt idx="17">
                  <c:v>51.1</c:v>
                </c:pt>
                <c:pt idx="18">
                  <c:v>53.1</c:v>
                </c:pt>
                <c:pt idx="19">
                  <c:v>42.8</c:v>
                </c:pt>
                <c:pt idx="20">
                  <c:v>50</c:v>
                </c:pt>
                <c:pt idx="21">
                  <c:v>43.7</c:v>
                </c:pt>
                <c:pt idx="22">
                  <c:v>58.4</c:v>
                </c:pt>
                <c:pt idx="23">
                  <c:v>43</c:v>
                </c:pt>
                <c:pt idx="24">
                  <c:v>43.7</c:v>
                </c:pt>
                <c:pt idx="25">
                  <c:v>50.6</c:v>
                </c:pt>
                <c:pt idx="26">
                  <c:v>43</c:v>
                </c:pt>
                <c:pt idx="27">
                  <c:v>46</c:v>
                </c:pt>
                <c:pt idx="28">
                  <c:v>58.1</c:v>
                </c:pt>
                <c:pt idx="29">
                  <c:v>43</c:v>
                </c:pt>
                <c:pt idx="30">
                  <c:v>45.8</c:v>
                </c:pt>
                <c:pt idx="31">
                  <c:v>49</c:v>
                </c:pt>
                <c:pt idx="32">
                  <c:v>61.1</c:v>
                </c:pt>
                <c:pt idx="33">
                  <c:v>56</c:v>
                </c:pt>
                <c:pt idx="34">
                  <c:v>48.8</c:v>
                </c:pt>
                <c:pt idx="35">
                  <c:v>58.7</c:v>
                </c:pt>
                <c:pt idx="36">
                  <c:v>40.1</c:v>
                </c:pt>
                <c:pt idx="37">
                  <c:v>50</c:v>
                </c:pt>
                <c:pt idx="38">
                  <c:v>52.8</c:v>
                </c:pt>
                <c:pt idx="39">
                  <c:v>49.1</c:v>
                </c:pt>
                <c:pt idx="40">
                  <c:v>49.9</c:v>
                </c:pt>
                <c:pt idx="41">
                  <c:v>46.7</c:v>
                </c:pt>
                <c:pt idx="42">
                  <c:v>42.8</c:v>
                </c:pt>
                <c:pt idx="43">
                  <c:v>43.1</c:v>
                </c:pt>
                <c:pt idx="44">
                  <c:v>41.7</c:v>
                </c:pt>
                <c:pt idx="45">
                  <c:v>51.4</c:v>
                </c:pt>
                <c:pt idx="46">
                  <c:v>40.9</c:v>
                </c:pt>
                <c:pt idx="47">
                  <c:v>44.8</c:v>
                </c:pt>
                <c:pt idx="48">
                  <c:v>44</c:v>
                </c:pt>
                <c:pt idx="49">
                  <c:v>48.6</c:v>
                </c:pt>
                <c:pt idx="50">
                  <c:v>46</c:v>
                </c:pt>
                <c:pt idx="51">
                  <c:v>57</c:v>
                </c:pt>
                <c:pt idx="52">
                  <c:v>45.9</c:v>
                </c:pt>
                <c:pt idx="53">
                  <c:v>44.5</c:v>
                </c:pt>
                <c:pt idx="54">
                  <c:v>46.3</c:v>
                </c:pt>
                <c:pt idx="55">
                  <c:v>53.5</c:v>
                </c:pt>
                <c:pt idx="56">
                  <c:v>57.4</c:v>
                </c:pt>
                <c:pt idx="57">
                  <c:v>48.3</c:v>
                </c:pt>
                <c:pt idx="58">
                  <c:v>54.6</c:v>
                </c:pt>
                <c:pt idx="59">
                  <c:v>52</c:v>
                </c:pt>
                <c:pt idx="60">
                  <c:v>49.7</c:v>
                </c:pt>
                <c:pt idx="61">
                  <c:v>54.1</c:v>
                </c:pt>
                <c:pt idx="62">
                  <c:v>51.4</c:v>
                </c:pt>
                <c:pt idx="63">
                  <c:v>49.2</c:v>
                </c:pt>
                <c:pt idx="64">
                  <c:v>55.9</c:v>
                </c:pt>
                <c:pt idx="65">
                  <c:v>43</c:v>
                </c:pt>
                <c:pt idx="66">
                  <c:v>45.3</c:v>
                </c:pt>
                <c:pt idx="67">
                  <c:v>53.2</c:v>
                </c:pt>
                <c:pt idx="68">
                  <c:v>46.7</c:v>
                </c:pt>
                <c:pt idx="69">
                  <c:v>46.1</c:v>
                </c:pt>
                <c:pt idx="70">
                  <c:v>45.8</c:v>
                </c:pt>
                <c:pt idx="71">
                  <c:v>43.2</c:v>
                </c:pt>
                <c:pt idx="72">
                  <c:v>46</c:v>
                </c:pt>
                <c:pt idx="73">
                  <c:v>57.1</c:v>
                </c:pt>
                <c:pt idx="74">
                  <c:v>52.4</c:v>
                </c:pt>
              </c:numCache>
            </c:numRef>
          </c:xVal>
          <c:yVal>
            <c:numRef>
              <c:f>'Best Model 2'!$H$139:$H$213</c:f>
              <c:numCache>
                <c:formatCode>0.000</c:formatCode>
                <c:ptCount val="75"/>
                <c:pt idx="0">
                  <c:v>3.5570653727421826</c:v>
                </c:pt>
                <c:pt idx="1">
                  <c:v>2.3426908096712484</c:v>
                </c:pt>
                <c:pt idx="2">
                  <c:v>1.8706917833716259</c:v>
                </c:pt>
                <c:pt idx="3">
                  <c:v>0.97937965092949231</c:v>
                </c:pt>
                <c:pt idx="4">
                  <c:v>2.0139518403437986</c:v>
                </c:pt>
                <c:pt idx="5">
                  <c:v>1.8722577464820929</c:v>
                </c:pt>
                <c:pt idx="6">
                  <c:v>1.1191967299848526</c:v>
                </c:pt>
                <c:pt idx="7">
                  <c:v>0.75370907153013833</c:v>
                </c:pt>
                <c:pt idx="8">
                  <c:v>1.7024878300134918</c:v>
                </c:pt>
                <c:pt idx="9">
                  <c:v>0.66099965005904016</c:v>
                </c:pt>
                <c:pt idx="10">
                  <c:v>0.81937663423253237</c:v>
                </c:pt>
                <c:pt idx="11">
                  <c:v>0.2658401711804832</c:v>
                </c:pt>
                <c:pt idx="12">
                  <c:v>1.1815041313232215</c:v>
                </c:pt>
                <c:pt idx="13">
                  <c:v>1.0497771357326519E-2</c:v>
                </c:pt>
                <c:pt idx="14">
                  <c:v>0.61735771753133695</c:v>
                </c:pt>
                <c:pt idx="15">
                  <c:v>1.1923350296394943</c:v>
                </c:pt>
                <c:pt idx="16">
                  <c:v>0.60912674616368234</c:v>
                </c:pt>
                <c:pt idx="17">
                  <c:v>0.61203772480813912</c:v>
                </c:pt>
                <c:pt idx="18">
                  <c:v>0.51510234386499498</c:v>
                </c:pt>
                <c:pt idx="19">
                  <c:v>0.86972906929695626</c:v>
                </c:pt>
                <c:pt idx="20">
                  <c:v>0.59375883667944529</c:v>
                </c:pt>
                <c:pt idx="21">
                  <c:v>-5.6012842313301787E-2</c:v>
                </c:pt>
                <c:pt idx="22">
                  <c:v>0.2764728690601051</c:v>
                </c:pt>
                <c:pt idx="23">
                  <c:v>-5.9987819502469925E-2</c:v>
                </c:pt>
                <c:pt idx="24">
                  <c:v>-0.11216448752697242</c:v>
                </c:pt>
                <c:pt idx="25">
                  <c:v>0.46079767875118943</c:v>
                </c:pt>
                <c:pt idx="26">
                  <c:v>0.66631235521546417</c:v>
                </c:pt>
                <c:pt idx="27">
                  <c:v>0.56302301771101104</c:v>
                </c:pt>
                <c:pt idx="28">
                  <c:v>9.0271044562635377E-2</c:v>
                </c:pt>
                <c:pt idx="29">
                  <c:v>-0.2565185777503371</c:v>
                </c:pt>
                <c:pt idx="30">
                  <c:v>0.48568150572411001</c:v>
                </c:pt>
                <c:pt idx="31">
                  <c:v>0.31935456717236133</c:v>
                </c:pt>
                <c:pt idx="32">
                  <c:v>-0.20954905118968498</c:v>
                </c:pt>
                <c:pt idx="33">
                  <c:v>-6.2033000038945879E-2</c:v>
                </c:pt>
                <c:pt idx="34">
                  <c:v>0.10163394215122387</c:v>
                </c:pt>
                <c:pt idx="35">
                  <c:v>-0.23922087161348762</c:v>
                </c:pt>
                <c:pt idx="36">
                  <c:v>0.31694555309366013</c:v>
                </c:pt>
                <c:pt idx="37">
                  <c:v>-2.3909260671051386E-2</c:v>
                </c:pt>
                <c:pt idx="38">
                  <c:v>-0.14838846494873495</c:v>
                </c:pt>
                <c:pt idx="39">
                  <c:v>-0.1333015724539359</c:v>
                </c:pt>
                <c:pt idx="40">
                  <c:v>-0.18892121839529075</c:v>
                </c:pt>
                <c:pt idx="41">
                  <c:v>-7.8745925057172747E-2</c:v>
                </c:pt>
                <c:pt idx="42">
                  <c:v>2.7454391091737196E-2</c:v>
                </c:pt>
                <c:pt idx="43">
                  <c:v>-1.0950365265555408E-2</c:v>
                </c:pt>
                <c:pt idx="44">
                  <c:v>9.1755029630433763E-3</c:v>
                </c:pt>
                <c:pt idx="45">
                  <c:v>-0.3528691775748985</c:v>
                </c:pt>
                <c:pt idx="46">
                  <c:v>-1.9432318916127685E-2</c:v>
                </c:pt>
                <c:pt idx="47">
                  <c:v>-0.18178428027874816</c:v>
                </c:pt>
                <c:pt idx="48">
                  <c:v>-0.15424045694424859</c:v>
                </c:pt>
                <c:pt idx="49">
                  <c:v>-0.31261744111774081</c:v>
                </c:pt>
                <c:pt idx="50">
                  <c:v>-1.0897793030326681</c:v>
                </c:pt>
                <c:pt idx="51">
                  <c:v>-1.4685068738823563</c:v>
                </c:pt>
                <c:pt idx="52">
                  <c:v>-0.36003615039792153</c:v>
                </c:pt>
                <c:pt idx="53">
                  <c:v>-0.33991028216936264</c:v>
                </c:pt>
                <c:pt idx="54">
                  <c:v>-0.42995970727888183</c:v>
                </c:pt>
                <c:pt idx="55">
                  <c:v>-0.73400576250324812</c:v>
                </c:pt>
                <c:pt idx="56">
                  <c:v>-0.9244335464727238</c:v>
                </c:pt>
                <c:pt idx="57">
                  <c:v>-0.6391983786494071</c:v>
                </c:pt>
                <c:pt idx="58">
                  <c:v>-1.6947094525540263</c:v>
                </c:pt>
                <c:pt idx="59">
                  <c:v>-1.6051920267168227</c:v>
                </c:pt>
                <c:pt idx="60">
                  <c:v>-0.68740006948482124</c:v>
                </c:pt>
                <c:pt idx="61">
                  <c:v>-0.89504274303835918</c:v>
                </c:pt>
                <c:pt idx="62">
                  <c:v>-0.83015816189119862</c:v>
                </c:pt>
                <c:pt idx="63">
                  <c:v>-0.78248847032806035</c:v>
                </c:pt>
                <c:pt idx="64">
                  <c:v>-1.0693196359684043</c:v>
                </c:pt>
                <c:pt idx="65">
                  <c:v>-0.65325130730605496</c:v>
                </c:pt>
                <c:pt idx="66">
                  <c:v>-0.90089473503383299</c:v>
                </c:pt>
                <c:pt idx="67">
                  <c:v>-1.1728899904622556</c:v>
                </c:pt>
                <c:pt idx="68">
                  <c:v>-0.9771722484761024</c:v>
                </c:pt>
                <c:pt idx="69">
                  <c:v>-1.8231936687273185</c:v>
                </c:pt>
                <c:pt idx="70">
                  <c:v>-0.97426126983160566</c:v>
                </c:pt>
                <c:pt idx="71">
                  <c:v>-0.96897131181492824</c:v>
                </c:pt>
                <c:pt idx="72">
                  <c:v>-1.0653746934857564</c:v>
                </c:pt>
                <c:pt idx="73">
                  <c:v>-1.4756210648591126</c:v>
                </c:pt>
                <c:pt idx="74">
                  <c:v>-1.3138011027688079</c:v>
                </c:pt>
              </c:numCache>
            </c:numRef>
          </c:yVal>
          <c:smooth val="0"/>
          <c:extLst>
            <c:ext xmlns:c16="http://schemas.microsoft.com/office/drawing/2014/chart" uri="{C3380CC4-5D6E-409C-BE32-E72D297353CC}">
              <c16:uniqueId val="{00000001-C4A2-4234-BC6A-1174DE49EC91}"/>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54.5</c:v>
              </c:pt>
            </c:numLit>
          </c:xVal>
          <c:yVal>
            <c:numLit>
              <c:formatCode>General</c:formatCode>
              <c:ptCount val="1"/>
              <c:pt idx="0">
                <c:v>1.8706917833716259</c:v>
              </c:pt>
            </c:numLit>
          </c:yVal>
          <c:smooth val="0"/>
          <c:extLst>
            <c:ext xmlns:c16="http://schemas.microsoft.com/office/drawing/2014/chart" uri="{C3380CC4-5D6E-409C-BE32-E72D297353CC}">
              <c16:uniqueId val="{0000004D-C4A2-4234-BC6A-1174DE49EC91}"/>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57.1</c:v>
              </c:pt>
            </c:numLit>
          </c:xVal>
          <c:yVal>
            <c:numLit>
              <c:formatCode>General</c:formatCode>
              <c:ptCount val="1"/>
              <c:pt idx="0">
                <c:v>2.3426908096712484</c:v>
              </c:pt>
            </c:numLit>
          </c:yVal>
          <c:smooth val="0"/>
          <c:extLst>
            <c:ext xmlns:c16="http://schemas.microsoft.com/office/drawing/2014/chart" uri="{C3380CC4-5D6E-409C-BE32-E72D297353CC}">
              <c16:uniqueId val="{0000004E-C4A2-4234-BC6A-1174DE49EC91}"/>
            </c:ext>
          </c:extLst>
        </c:ser>
        <c:dLbls>
          <c:showLegendKey val="0"/>
          <c:showVal val="0"/>
          <c:showCatName val="0"/>
          <c:showSerName val="0"/>
          <c:showPercent val="0"/>
          <c:showBubbleSize val="0"/>
        </c:dLbls>
        <c:axId val="700762512"/>
        <c:axId val="498802928"/>
      </c:scatterChart>
      <c:valAx>
        <c:axId val="700762512"/>
        <c:scaling>
          <c:orientation val="minMax"/>
          <c:max val="65"/>
          <c:min val="40"/>
        </c:scaling>
        <c:delete val="0"/>
        <c:axPos val="b"/>
        <c:title>
          <c:tx>
            <c:rich>
              <a:bodyPr/>
              <a:lstStyle/>
              <a:p>
                <a:pPr>
                  <a:defRPr sz="800" b="0">
                    <a:latin typeface="Arial"/>
                    <a:ea typeface="Arial"/>
                    <a:cs typeface="Arial"/>
                  </a:defRPr>
                </a:pPr>
                <a:r>
                  <a:rPr lang="en-US"/>
                  <a:t>ABV_Clean</a:t>
                </a:r>
              </a:p>
            </c:rich>
          </c:tx>
          <c:overlay val="0"/>
        </c:title>
        <c:numFmt formatCode="General" sourceLinked="0"/>
        <c:majorTickMark val="cross"/>
        <c:minorTickMark val="none"/>
        <c:tickLblPos val="nextTo"/>
        <c:txPr>
          <a:bodyPr rot="0" vert="horz"/>
          <a:lstStyle/>
          <a:p>
            <a:pPr>
              <a:defRPr sz="700"/>
            </a:pPr>
            <a:endParaRPr lang="en-US"/>
          </a:p>
        </c:txPr>
        <c:crossAx val="498802928"/>
        <c:crosses val="autoZero"/>
        <c:crossBetween val="midCat"/>
      </c:valAx>
      <c:valAx>
        <c:axId val="498802928"/>
        <c:scaling>
          <c:orientation val="minMax"/>
          <c:max val="4"/>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7007625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6B78-4D0D-8AFF-EFCDAC1E4F92}"/>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6B78-4D0D-8AFF-EFCDAC1E4F92}"/>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6B78-4D0D-8AFF-EFCDAC1E4F92}"/>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6B78-4D0D-8AFF-EFCDAC1E4F92}"/>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6B78-4D0D-8AFF-EFCDAC1E4F92}"/>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6B78-4D0D-8AFF-EFCDAC1E4F92}"/>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6B78-4D0D-8AFF-EFCDAC1E4F92}"/>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6B78-4D0D-8AFF-EFCDAC1E4F92}"/>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6B78-4D0D-8AFF-EFCDAC1E4F92}"/>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6B78-4D0D-8AFF-EFCDAC1E4F92}"/>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6B78-4D0D-8AFF-EFCDAC1E4F92}"/>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6B78-4D0D-8AFF-EFCDAC1E4F92}"/>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6B78-4D0D-8AFF-EFCDAC1E4F92}"/>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6B78-4D0D-8AFF-EFCDAC1E4F92}"/>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6B78-4D0D-8AFF-EFCDAC1E4F92}"/>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6B78-4D0D-8AFF-EFCDAC1E4F92}"/>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6B78-4D0D-8AFF-EFCDAC1E4F92}"/>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6B78-4D0D-8AFF-EFCDAC1E4F92}"/>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6B78-4D0D-8AFF-EFCDAC1E4F92}"/>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6B78-4D0D-8AFF-EFCDAC1E4F92}"/>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6B78-4D0D-8AFF-EFCDAC1E4F92}"/>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6B78-4D0D-8AFF-EFCDAC1E4F92}"/>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6B78-4D0D-8AFF-EFCDAC1E4F92}"/>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6B78-4D0D-8AFF-EFCDAC1E4F92}"/>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6B78-4D0D-8AFF-EFCDAC1E4F92}"/>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6B78-4D0D-8AFF-EFCDAC1E4F92}"/>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6B78-4D0D-8AFF-EFCDAC1E4F92}"/>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6B78-4D0D-8AFF-EFCDAC1E4F92}"/>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6B78-4D0D-8AFF-EFCDAC1E4F92}"/>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6B78-4D0D-8AFF-EFCDAC1E4F92}"/>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6B78-4D0D-8AFF-EFCDAC1E4F92}"/>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6B78-4D0D-8AFF-EFCDAC1E4F92}"/>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6B78-4D0D-8AFF-EFCDAC1E4F92}"/>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6B78-4D0D-8AFF-EFCDAC1E4F92}"/>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6B78-4D0D-8AFF-EFCDAC1E4F92}"/>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6B78-4D0D-8AFF-EFCDAC1E4F92}"/>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6B78-4D0D-8AFF-EFCDAC1E4F92}"/>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6B78-4D0D-8AFF-EFCDAC1E4F92}"/>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6B78-4D0D-8AFF-EFCDAC1E4F92}"/>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6B78-4D0D-8AFF-EFCDAC1E4F92}"/>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6B78-4D0D-8AFF-EFCDAC1E4F92}"/>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6B78-4D0D-8AFF-EFCDAC1E4F92}"/>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6B78-4D0D-8AFF-EFCDAC1E4F92}"/>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6B78-4D0D-8AFF-EFCDAC1E4F92}"/>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6B78-4D0D-8AFF-EFCDAC1E4F92}"/>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6B78-4D0D-8AFF-EFCDAC1E4F92}"/>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6B78-4D0D-8AFF-EFCDAC1E4F92}"/>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6B78-4D0D-8AFF-EFCDAC1E4F92}"/>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6B78-4D0D-8AFF-EFCDAC1E4F92}"/>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6B78-4D0D-8AFF-EFCDAC1E4F92}"/>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6B78-4D0D-8AFF-EFCDAC1E4F92}"/>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6B78-4D0D-8AFF-EFCDAC1E4F92}"/>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6B78-4D0D-8AFF-EFCDAC1E4F92}"/>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6B78-4D0D-8AFF-EFCDAC1E4F92}"/>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6B78-4D0D-8AFF-EFCDAC1E4F92}"/>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6B78-4D0D-8AFF-EFCDAC1E4F92}"/>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6B78-4D0D-8AFF-EFCDAC1E4F92}"/>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6B78-4D0D-8AFF-EFCDAC1E4F92}"/>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6B78-4D0D-8AFF-EFCDAC1E4F92}"/>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6B78-4D0D-8AFF-EFCDAC1E4F92}"/>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6B78-4D0D-8AFF-EFCDAC1E4F92}"/>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6B78-4D0D-8AFF-EFCDAC1E4F92}"/>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6B78-4D0D-8AFF-EFCDAC1E4F92}"/>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6B78-4D0D-8AFF-EFCDAC1E4F92}"/>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6B78-4D0D-8AFF-EFCDAC1E4F92}"/>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6B78-4D0D-8AFF-EFCDAC1E4F92}"/>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6B78-4D0D-8AFF-EFCDAC1E4F92}"/>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6B78-4D0D-8AFF-EFCDAC1E4F92}"/>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6B78-4D0D-8AFF-EFCDAC1E4F92}"/>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6B78-4D0D-8AFF-EFCDAC1E4F92}"/>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6B78-4D0D-8AFF-EFCDAC1E4F92}"/>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6B78-4D0D-8AFF-EFCDAC1E4F92}"/>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6B78-4D0D-8AFF-EFCDAC1E4F92}"/>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6B78-4D0D-8AFF-EFCDAC1E4F92}"/>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6B78-4D0D-8AFF-EFCDAC1E4F92}"/>
              </c:ext>
            </c:extLst>
          </c:dPt>
          <c:xVal>
            <c:numRef>
              <c:f>'Best Model 2'!$E$139:$E$213</c:f>
              <c:numCache>
                <c:formatCode>0.000</c:formatCode>
                <c:ptCount val="75"/>
                <c:pt idx="0">
                  <c:v>96.34</c:v>
                </c:pt>
                <c:pt idx="1">
                  <c:v>95.61</c:v>
                </c:pt>
                <c:pt idx="2">
                  <c:v>95.41</c:v>
                </c:pt>
                <c:pt idx="3">
                  <c:v>95.39</c:v>
                </c:pt>
                <c:pt idx="4">
                  <c:v>95.32</c:v>
                </c:pt>
                <c:pt idx="5">
                  <c:v>95.31</c:v>
                </c:pt>
                <c:pt idx="6">
                  <c:v>95.3</c:v>
                </c:pt>
                <c:pt idx="7">
                  <c:v>95.29</c:v>
                </c:pt>
                <c:pt idx="8">
                  <c:v>95.29</c:v>
                </c:pt>
                <c:pt idx="9">
                  <c:v>95.23</c:v>
                </c:pt>
                <c:pt idx="10">
                  <c:v>95.23</c:v>
                </c:pt>
                <c:pt idx="11">
                  <c:v>95.18</c:v>
                </c:pt>
                <c:pt idx="12">
                  <c:v>95.14</c:v>
                </c:pt>
                <c:pt idx="13">
                  <c:v>95.04</c:v>
                </c:pt>
                <c:pt idx="14">
                  <c:v>95.02</c:v>
                </c:pt>
                <c:pt idx="15">
                  <c:v>95.02</c:v>
                </c:pt>
                <c:pt idx="16">
                  <c:v>94.93</c:v>
                </c:pt>
                <c:pt idx="17">
                  <c:v>94.92</c:v>
                </c:pt>
                <c:pt idx="18">
                  <c:v>94.91</c:v>
                </c:pt>
                <c:pt idx="19">
                  <c:v>94.91</c:v>
                </c:pt>
                <c:pt idx="20">
                  <c:v>94.9</c:v>
                </c:pt>
                <c:pt idx="21">
                  <c:v>94.89</c:v>
                </c:pt>
                <c:pt idx="22">
                  <c:v>94.89</c:v>
                </c:pt>
                <c:pt idx="23">
                  <c:v>94.88</c:v>
                </c:pt>
                <c:pt idx="24">
                  <c:v>94.87</c:v>
                </c:pt>
                <c:pt idx="25">
                  <c:v>94.86</c:v>
                </c:pt>
                <c:pt idx="26">
                  <c:v>94.84</c:v>
                </c:pt>
                <c:pt idx="27">
                  <c:v>94.84</c:v>
                </c:pt>
                <c:pt idx="28">
                  <c:v>94.82</c:v>
                </c:pt>
                <c:pt idx="29">
                  <c:v>94.81</c:v>
                </c:pt>
                <c:pt idx="30">
                  <c:v>94.81</c:v>
                </c:pt>
                <c:pt idx="31">
                  <c:v>94.79</c:v>
                </c:pt>
                <c:pt idx="32">
                  <c:v>94.75</c:v>
                </c:pt>
                <c:pt idx="33">
                  <c:v>94.74</c:v>
                </c:pt>
                <c:pt idx="34">
                  <c:v>94.71</c:v>
                </c:pt>
                <c:pt idx="35">
                  <c:v>94.71</c:v>
                </c:pt>
                <c:pt idx="36">
                  <c:v>94.68</c:v>
                </c:pt>
                <c:pt idx="37">
                  <c:v>94.68</c:v>
                </c:pt>
                <c:pt idx="38">
                  <c:v>94.67</c:v>
                </c:pt>
                <c:pt idx="39">
                  <c:v>94.63</c:v>
                </c:pt>
                <c:pt idx="40">
                  <c:v>94.62</c:v>
                </c:pt>
                <c:pt idx="41">
                  <c:v>94.62</c:v>
                </c:pt>
                <c:pt idx="42">
                  <c:v>94.61</c:v>
                </c:pt>
                <c:pt idx="43">
                  <c:v>94.6</c:v>
                </c:pt>
                <c:pt idx="44">
                  <c:v>94.59</c:v>
                </c:pt>
                <c:pt idx="45">
                  <c:v>94.58</c:v>
                </c:pt>
                <c:pt idx="46">
                  <c:v>94.57</c:v>
                </c:pt>
                <c:pt idx="47">
                  <c:v>94.56</c:v>
                </c:pt>
                <c:pt idx="48">
                  <c:v>94.56</c:v>
                </c:pt>
                <c:pt idx="49">
                  <c:v>94.56</c:v>
                </c:pt>
                <c:pt idx="50">
                  <c:v>94.55</c:v>
                </c:pt>
                <c:pt idx="51">
                  <c:v>94.55</c:v>
                </c:pt>
                <c:pt idx="52">
                  <c:v>94.51</c:v>
                </c:pt>
                <c:pt idx="53">
                  <c:v>94.5</c:v>
                </c:pt>
                <c:pt idx="54">
                  <c:v>94.49</c:v>
                </c:pt>
                <c:pt idx="55">
                  <c:v>94.47</c:v>
                </c:pt>
                <c:pt idx="56">
                  <c:v>94.45</c:v>
                </c:pt>
                <c:pt idx="57">
                  <c:v>94.44</c:v>
                </c:pt>
                <c:pt idx="58">
                  <c:v>94.44</c:v>
                </c:pt>
                <c:pt idx="59">
                  <c:v>94.44</c:v>
                </c:pt>
                <c:pt idx="60">
                  <c:v>94.44</c:v>
                </c:pt>
                <c:pt idx="61">
                  <c:v>94.42</c:v>
                </c:pt>
                <c:pt idx="62">
                  <c:v>94.41</c:v>
                </c:pt>
                <c:pt idx="63">
                  <c:v>94.4</c:v>
                </c:pt>
                <c:pt idx="64">
                  <c:v>94.38</c:v>
                </c:pt>
                <c:pt idx="65">
                  <c:v>94.37</c:v>
                </c:pt>
                <c:pt idx="66">
                  <c:v>94.31</c:v>
                </c:pt>
                <c:pt idx="67">
                  <c:v>94.31</c:v>
                </c:pt>
                <c:pt idx="68">
                  <c:v>94.3</c:v>
                </c:pt>
                <c:pt idx="69">
                  <c:v>94.29</c:v>
                </c:pt>
                <c:pt idx="70">
                  <c:v>94.29</c:v>
                </c:pt>
                <c:pt idx="71">
                  <c:v>94.26</c:v>
                </c:pt>
                <c:pt idx="72">
                  <c:v>94.26</c:v>
                </c:pt>
                <c:pt idx="73">
                  <c:v>94.25</c:v>
                </c:pt>
                <c:pt idx="74">
                  <c:v>94.25</c:v>
                </c:pt>
              </c:numCache>
            </c:numRef>
          </c:xVal>
          <c:yVal>
            <c:numRef>
              <c:f>'Best Model 2'!$H$139:$H$213</c:f>
              <c:numCache>
                <c:formatCode>0.000</c:formatCode>
                <c:ptCount val="75"/>
                <c:pt idx="0">
                  <c:v>3.5570653727421826</c:v>
                </c:pt>
                <c:pt idx="1">
                  <c:v>2.3426908096712484</c:v>
                </c:pt>
                <c:pt idx="2">
                  <c:v>1.8706917833716259</c:v>
                </c:pt>
                <c:pt idx="3">
                  <c:v>0.97937965092949231</c:v>
                </c:pt>
                <c:pt idx="4">
                  <c:v>2.0139518403437986</c:v>
                </c:pt>
                <c:pt idx="5">
                  <c:v>1.8722577464820929</c:v>
                </c:pt>
                <c:pt idx="6">
                  <c:v>1.1191967299848526</c:v>
                </c:pt>
                <c:pt idx="7">
                  <c:v>0.75370907153013833</c:v>
                </c:pt>
                <c:pt idx="8">
                  <c:v>1.7024878300134918</c:v>
                </c:pt>
                <c:pt idx="9">
                  <c:v>0.66099965005904016</c:v>
                </c:pt>
                <c:pt idx="10">
                  <c:v>0.81937663423253237</c:v>
                </c:pt>
                <c:pt idx="11">
                  <c:v>0.2658401711804832</c:v>
                </c:pt>
                <c:pt idx="12">
                  <c:v>1.1815041313232215</c:v>
                </c:pt>
                <c:pt idx="13">
                  <c:v>1.0497771357326519E-2</c:v>
                </c:pt>
                <c:pt idx="14">
                  <c:v>0.61735771753133695</c:v>
                </c:pt>
                <c:pt idx="15">
                  <c:v>1.1923350296394943</c:v>
                </c:pt>
                <c:pt idx="16">
                  <c:v>0.60912674616368234</c:v>
                </c:pt>
                <c:pt idx="17">
                  <c:v>0.61203772480813912</c:v>
                </c:pt>
                <c:pt idx="18">
                  <c:v>0.51510234386499498</c:v>
                </c:pt>
                <c:pt idx="19">
                  <c:v>0.86972906929695626</c:v>
                </c:pt>
                <c:pt idx="20">
                  <c:v>0.59375883667944529</c:v>
                </c:pt>
                <c:pt idx="21">
                  <c:v>-5.6012842313301787E-2</c:v>
                </c:pt>
                <c:pt idx="22">
                  <c:v>0.2764728690601051</c:v>
                </c:pt>
                <c:pt idx="23">
                  <c:v>-5.9987819502469925E-2</c:v>
                </c:pt>
                <c:pt idx="24">
                  <c:v>-0.11216448752697242</c:v>
                </c:pt>
                <c:pt idx="25">
                  <c:v>0.46079767875118943</c:v>
                </c:pt>
                <c:pt idx="26">
                  <c:v>0.66631235521546417</c:v>
                </c:pt>
                <c:pt idx="27">
                  <c:v>0.56302301771101104</c:v>
                </c:pt>
                <c:pt idx="28">
                  <c:v>9.0271044562635377E-2</c:v>
                </c:pt>
                <c:pt idx="29">
                  <c:v>-0.2565185777503371</c:v>
                </c:pt>
                <c:pt idx="30">
                  <c:v>0.48568150572411001</c:v>
                </c:pt>
                <c:pt idx="31">
                  <c:v>0.31935456717236133</c:v>
                </c:pt>
                <c:pt idx="32">
                  <c:v>-0.20954905118968498</c:v>
                </c:pt>
                <c:pt idx="33">
                  <c:v>-6.2033000038945879E-2</c:v>
                </c:pt>
                <c:pt idx="34">
                  <c:v>0.10163394215122387</c:v>
                </c:pt>
                <c:pt idx="35">
                  <c:v>-0.23922087161348762</c:v>
                </c:pt>
                <c:pt idx="36">
                  <c:v>0.31694555309366013</c:v>
                </c:pt>
                <c:pt idx="37">
                  <c:v>-2.3909260671051386E-2</c:v>
                </c:pt>
                <c:pt idx="38">
                  <c:v>-0.14838846494873495</c:v>
                </c:pt>
                <c:pt idx="39">
                  <c:v>-0.1333015724539359</c:v>
                </c:pt>
                <c:pt idx="40">
                  <c:v>-0.18892121839529075</c:v>
                </c:pt>
                <c:pt idx="41">
                  <c:v>-7.8745925057172747E-2</c:v>
                </c:pt>
                <c:pt idx="42">
                  <c:v>2.7454391091737196E-2</c:v>
                </c:pt>
                <c:pt idx="43">
                  <c:v>-1.0950365265555408E-2</c:v>
                </c:pt>
                <c:pt idx="44">
                  <c:v>9.1755029630433763E-3</c:v>
                </c:pt>
                <c:pt idx="45">
                  <c:v>-0.3528691775748985</c:v>
                </c:pt>
                <c:pt idx="46">
                  <c:v>-1.9432318916127685E-2</c:v>
                </c:pt>
                <c:pt idx="47">
                  <c:v>-0.18178428027874816</c:v>
                </c:pt>
                <c:pt idx="48">
                  <c:v>-0.15424045694424859</c:v>
                </c:pt>
                <c:pt idx="49">
                  <c:v>-0.31261744111774081</c:v>
                </c:pt>
                <c:pt idx="50">
                  <c:v>-1.0897793030326681</c:v>
                </c:pt>
                <c:pt idx="51">
                  <c:v>-1.4685068738823563</c:v>
                </c:pt>
                <c:pt idx="52">
                  <c:v>-0.36003615039792153</c:v>
                </c:pt>
                <c:pt idx="53">
                  <c:v>-0.33991028216936264</c:v>
                </c:pt>
                <c:pt idx="54">
                  <c:v>-0.42995970727888183</c:v>
                </c:pt>
                <c:pt idx="55">
                  <c:v>-0.73400576250324812</c:v>
                </c:pt>
                <c:pt idx="56">
                  <c:v>-0.9244335464727238</c:v>
                </c:pt>
                <c:pt idx="57">
                  <c:v>-0.6391983786494071</c:v>
                </c:pt>
                <c:pt idx="58">
                  <c:v>-1.6947094525540263</c:v>
                </c:pt>
                <c:pt idx="59">
                  <c:v>-1.6051920267168227</c:v>
                </c:pt>
                <c:pt idx="60">
                  <c:v>-0.68740006948482124</c:v>
                </c:pt>
                <c:pt idx="61">
                  <c:v>-0.89504274303835918</c:v>
                </c:pt>
                <c:pt idx="62">
                  <c:v>-0.83015816189119862</c:v>
                </c:pt>
                <c:pt idx="63">
                  <c:v>-0.78248847032806035</c:v>
                </c:pt>
                <c:pt idx="64">
                  <c:v>-1.0693196359684043</c:v>
                </c:pt>
                <c:pt idx="65">
                  <c:v>-0.65325130730605496</c:v>
                </c:pt>
                <c:pt idx="66">
                  <c:v>-0.90089473503383299</c:v>
                </c:pt>
                <c:pt idx="67">
                  <c:v>-1.1728899904622556</c:v>
                </c:pt>
                <c:pt idx="68">
                  <c:v>-0.9771722484761024</c:v>
                </c:pt>
                <c:pt idx="69">
                  <c:v>-1.8231936687273185</c:v>
                </c:pt>
                <c:pt idx="70">
                  <c:v>-0.97426126983160566</c:v>
                </c:pt>
                <c:pt idx="71">
                  <c:v>-0.96897131181492824</c:v>
                </c:pt>
                <c:pt idx="72">
                  <c:v>-1.0653746934857564</c:v>
                </c:pt>
                <c:pt idx="73">
                  <c:v>-1.4756210648591126</c:v>
                </c:pt>
                <c:pt idx="74">
                  <c:v>-1.3138011027688079</c:v>
                </c:pt>
              </c:numCache>
            </c:numRef>
          </c:yVal>
          <c:smooth val="0"/>
          <c:extLst>
            <c:ext xmlns:c16="http://schemas.microsoft.com/office/drawing/2014/chart" uri="{C3380CC4-5D6E-409C-BE32-E72D297353CC}">
              <c16:uniqueId val="{00000001-6B78-4D0D-8AFF-EFCDAC1E4F92}"/>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95.41</c:v>
              </c:pt>
            </c:numLit>
          </c:xVal>
          <c:yVal>
            <c:numLit>
              <c:formatCode>General</c:formatCode>
              <c:ptCount val="1"/>
              <c:pt idx="0">
                <c:v>1.8706917833716259</c:v>
              </c:pt>
            </c:numLit>
          </c:yVal>
          <c:smooth val="0"/>
          <c:extLst>
            <c:ext xmlns:c16="http://schemas.microsoft.com/office/drawing/2014/chart" uri="{C3380CC4-5D6E-409C-BE32-E72D297353CC}">
              <c16:uniqueId val="{0000004D-6B78-4D0D-8AFF-EFCDAC1E4F92}"/>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95.61</c:v>
              </c:pt>
            </c:numLit>
          </c:xVal>
          <c:yVal>
            <c:numLit>
              <c:formatCode>General</c:formatCode>
              <c:ptCount val="1"/>
              <c:pt idx="0">
                <c:v>2.3426908096712484</c:v>
              </c:pt>
            </c:numLit>
          </c:yVal>
          <c:smooth val="0"/>
          <c:extLst>
            <c:ext xmlns:c16="http://schemas.microsoft.com/office/drawing/2014/chart" uri="{C3380CC4-5D6E-409C-BE32-E72D297353CC}">
              <c16:uniqueId val="{0000004E-6B78-4D0D-8AFF-EFCDAC1E4F92}"/>
            </c:ext>
          </c:extLst>
        </c:ser>
        <c:dLbls>
          <c:showLegendKey val="0"/>
          <c:showVal val="0"/>
          <c:showCatName val="0"/>
          <c:showSerName val="0"/>
          <c:showPercent val="0"/>
          <c:showBubbleSize val="0"/>
        </c:dLbls>
        <c:axId val="700764912"/>
        <c:axId val="498814576"/>
      </c:scatterChart>
      <c:valAx>
        <c:axId val="700764912"/>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14576"/>
        <c:crosses val="autoZero"/>
        <c:crossBetween val="midCat"/>
      </c:valAx>
      <c:valAx>
        <c:axId val="498814576"/>
        <c:scaling>
          <c:orientation val="minMax"/>
          <c:max val="4"/>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7007649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30EF-4EBE-922D-CBE529E5C797}"/>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30EF-4EBE-922D-CBE529E5C797}"/>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30EF-4EBE-922D-CBE529E5C797}"/>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30EF-4EBE-922D-CBE529E5C797}"/>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30EF-4EBE-922D-CBE529E5C797}"/>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30EF-4EBE-922D-CBE529E5C797}"/>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30EF-4EBE-922D-CBE529E5C797}"/>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30EF-4EBE-922D-CBE529E5C797}"/>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30EF-4EBE-922D-CBE529E5C797}"/>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30EF-4EBE-922D-CBE529E5C797}"/>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30EF-4EBE-922D-CBE529E5C797}"/>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30EF-4EBE-922D-CBE529E5C797}"/>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30EF-4EBE-922D-CBE529E5C797}"/>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30EF-4EBE-922D-CBE529E5C797}"/>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30EF-4EBE-922D-CBE529E5C797}"/>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30EF-4EBE-922D-CBE529E5C797}"/>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30EF-4EBE-922D-CBE529E5C797}"/>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30EF-4EBE-922D-CBE529E5C797}"/>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30EF-4EBE-922D-CBE529E5C797}"/>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30EF-4EBE-922D-CBE529E5C797}"/>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30EF-4EBE-922D-CBE529E5C797}"/>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30EF-4EBE-922D-CBE529E5C797}"/>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30EF-4EBE-922D-CBE529E5C797}"/>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30EF-4EBE-922D-CBE529E5C797}"/>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30EF-4EBE-922D-CBE529E5C797}"/>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30EF-4EBE-922D-CBE529E5C797}"/>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30EF-4EBE-922D-CBE529E5C797}"/>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30EF-4EBE-922D-CBE529E5C797}"/>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30EF-4EBE-922D-CBE529E5C797}"/>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30EF-4EBE-922D-CBE529E5C797}"/>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30EF-4EBE-922D-CBE529E5C797}"/>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30EF-4EBE-922D-CBE529E5C797}"/>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30EF-4EBE-922D-CBE529E5C797}"/>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30EF-4EBE-922D-CBE529E5C797}"/>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30EF-4EBE-922D-CBE529E5C797}"/>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30EF-4EBE-922D-CBE529E5C797}"/>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30EF-4EBE-922D-CBE529E5C797}"/>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30EF-4EBE-922D-CBE529E5C797}"/>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30EF-4EBE-922D-CBE529E5C797}"/>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30EF-4EBE-922D-CBE529E5C797}"/>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30EF-4EBE-922D-CBE529E5C797}"/>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30EF-4EBE-922D-CBE529E5C797}"/>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30EF-4EBE-922D-CBE529E5C797}"/>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30EF-4EBE-922D-CBE529E5C797}"/>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30EF-4EBE-922D-CBE529E5C797}"/>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30EF-4EBE-922D-CBE529E5C797}"/>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30EF-4EBE-922D-CBE529E5C797}"/>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30EF-4EBE-922D-CBE529E5C797}"/>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30EF-4EBE-922D-CBE529E5C797}"/>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30EF-4EBE-922D-CBE529E5C797}"/>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30EF-4EBE-922D-CBE529E5C797}"/>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30EF-4EBE-922D-CBE529E5C797}"/>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30EF-4EBE-922D-CBE529E5C797}"/>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30EF-4EBE-922D-CBE529E5C797}"/>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30EF-4EBE-922D-CBE529E5C797}"/>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30EF-4EBE-922D-CBE529E5C797}"/>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30EF-4EBE-922D-CBE529E5C797}"/>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30EF-4EBE-922D-CBE529E5C797}"/>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30EF-4EBE-922D-CBE529E5C797}"/>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30EF-4EBE-922D-CBE529E5C797}"/>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30EF-4EBE-922D-CBE529E5C797}"/>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30EF-4EBE-922D-CBE529E5C797}"/>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30EF-4EBE-922D-CBE529E5C797}"/>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30EF-4EBE-922D-CBE529E5C797}"/>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30EF-4EBE-922D-CBE529E5C797}"/>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30EF-4EBE-922D-CBE529E5C797}"/>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30EF-4EBE-922D-CBE529E5C797}"/>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30EF-4EBE-922D-CBE529E5C797}"/>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30EF-4EBE-922D-CBE529E5C797}"/>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30EF-4EBE-922D-CBE529E5C797}"/>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30EF-4EBE-922D-CBE529E5C797}"/>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30EF-4EBE-922D-CBE529E5C797}"/>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30EF-4EBE-922D-CBE529E5C797}"/>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30EF-4EBE-922D-CBE529E5C797}"/>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30EF-4EBE-922D-CBE529E5C797}"/>
              </c:ext>
            </c:extLst>
          </c:dPt>
          <c:xVal>
            <c:numRef>
              <c:f>'Best Model 2'!$F$139:$F$213</c:f>
              <c:numCache>
                <c:formatCode>0.000</c:formatCode>
                <c:ptCount val="75"/>
                <c:pt idx="0">
                  <c:v>95.073050346359054</c:v>
                </c:pt>
                <c:pt idx="1">
                  <c:v>94.775584267119413</c:v>
                </c:pt>
                <c:pt idx="2">
                  <c:v>94.743700098633681</c:v>
                </c:pt>
                <c:pt idx="3">
                  <c:v>95.041166177873322</c:v>
                </c:pt>
                <c:pt idx="4">
                  <c:v>94.602673968792956</c:v>
                </c:pt>
                <c:pt idx="5">
                  <c:v>94.643142336486378</c:v>
                </c:pt>
                <c:pt idx="6">
                  <c:v>94.901366362205124</c:v>
                </c:pt>
                <c:pt idx="7">
                  <c:v>95.021545151112875</c:v>
                </c:pt>
                <c:pt idx="8">
                  <c:v>94.683610704179813</c:v>
                </c:pt>
                <c:pt idx="9">
                  <c:v>94.994566239317251</c:v>
                </c:pt>
                <c:pt idx="10">
                  <c:v>94.938155787380964</c:v>
                </c:pt>
                <c:pt idx="11">
                  <c:v>95.085313488084338</c:v>
                </c:pt>
                <c:pt idx="12">
                  <c:v>94.719173815183126</c:v>
                </c:pt>
                <c:pt idx="13">
                  <c:v>95.036260921183214</c:v>
                </c:pt>
                <c:pt idx="14">
                  <c:v>94.800110550569968</c:v>
                </c:pt>
                <c:pt idx="15">
                  <c:v>94.59531608375778</c:v>
                </c:pt>
                <c:pt idx="16">
                  <c:v>94.713042244320476</c:v>
                </c:pt>
                <c:pt idx="17">
                  <c:v>94.702005416767733</c:v>
                </c:pt>
                <c:pt idx="18">
                  <c:v>94.726531700218288</c:v>
                </c:pt>
                <c:pt idx="19">
                  <c:v>94.600221340447902</c:v>
                </c:pt>
                <c:pt idx="20">
                  <c:v>94.688515960869921</c:v>
                </c:pt>
                <c:pt idx="21">
                  <c:v>94.909950561412813</c:v>
                </c:pt>
                <c:pt idx="22">
                  <c:v>94.791526351362279</c:v>
                </c:pt>
                <c:pt idx="23">
                  <c:v>94.901366362205124</c:v>
                </c:pt>
                <c:pt idx="24">
                  <c:v>94.909950561412813</c:v>
                </c:pt>
                <c:pt idx="25">
                  <c:v>94.695873845905083</c:v>
                </c:pt>
                <c:pt idx="26">
                  <c:v>94.602673968792956</c:v>
                </c:pt>
                <c:pt idx="27">
                  <c:v>94.639463393968796</c:v>
                </c:pt>
                <c:pt idx="28">
                  <c:v>94.787847408844698</c:v>
                </c:pt>
                <c:pt idx="29">
                  <c:v>94.901366362205124</c:v>
                </c:pt>
                <c:pt idx="30">
                  <c:v>94.637010765623742</c:v>
                </c:pt>
                <c:pt idx="31">
                  <c:v>94.676252819144636</c:v>
                </c:pt>
                <c:pt idx="32">
                  <c:v>94.824636834020538</c:v>
                </c:pt>
                <c:pt idx="33">
                  <c:v>94.762094811221601</c:v>
                </c:pt>
                <c:pt idx="34">
                  <c:v>94.673800190799582</c:v>
                </c:pt>
                <c:pt idx="35">
                  <c:v>94.79520529387986</c:v>
                </c:pt>
                <c:pt idx="36">
                  <c:v>94.567110857789643</c:v>
                </c:pt>
                <c:pt idx="37">
                  <c:v>94.688515960869921</c:v>
                </c:pt>
                <c:pt idx="38">
                  <c:v>94.722852757700707</c:v>
                </c:pt>
                <c:pt idx="39">
                  <c:v>94.677479133317163</c:v>
                </c:pt>
                <c:pt idx="40">
                  <c:v>94.687289646697394</c:v>
                </c:pt>
                <c:pt idx="41">
                  <c:v>94.648047593176486</c:v>
                </c:pt>
                <c:pt idx="42">
                  <c:v>94.600221340447902</c:v>
                </c:pt>
                <c:pt idx="43">
                  <c:v>94.603900282965483</c:v>
                </c:pt>
                <c:pt idx="44">
                  <c:v>94.58673188455009</c:v>
                </c:pt>
                <c:pt idx="45">
                  <c:v>94.705684359285314</c:v>
                </c:pt>
                <c:pt idx="46">
                  <c:v>94.57692137116986</c:v>
                </c:pt>
                <c:pt idx="47">
                  <c:v>94.624747623898458</c:v>
                </c:pt>
                <c:pt idx="48">
                  <c:v>94.614937110518241</c:v>
                </c:pt>
                <c:pt idx="49">
                  <c:v>94.671347562454528</c:v>
                </c:pt>
                <c:pt idx="50">
                  <c:v>94.938155787380964</c:v>
                </c:pt>
                <c:pt idx="51">
                  <c:v>95.073050346359054</c:v>
                </c:pt>
                <c:pt idx="52">
                  <c:v>94.638237079796269</c:v>
                </c:pt>
                <c:pt idx="53">
                  <c:v>94.621068681380876</c:v>
                </c:pt>
                <c:pt idx="54">
                  <c:v>94.643142336486378</c:v>
                </c:pt>
                <c:pt idx="55">
                  <c:v>94.731436956908396</c:v>
                </c:pt>
                <c:pt idx="56">
                  <c:v>94.779263209636994</c:v>
                </c:pt>
                <c:pt idx="57">
                  <c:v>94.667668619936947</c:v>
                </c:pt>
                <c:pt idx="58">
                  <c:v>95.043618806218376</c:v>
                </c:pt>
                <c:pt idx="59">
                  <c:v>95.011734637732644</c:v>
                </c:pt>
                <c:pt idx="60">
                  <c:v>94.68483701835234</c:v>
                </c:pt>
                <c:pt idx="61">
                  <c:v>94.738794841943573</c:v>
                </c:pt>
                <c:pt idx="62">
                  <c:v>94.705684359285314</c:v>
                </c:pt>
                <c:pt idx="63">
                  <c:v>94.678705447489691</c:v>
                </c:pt>
                <c:pt idx="64">
                  <c:v>94.760868497049074</c:v>
                </c:pt>
                <c:pt idx="65">
                  <c:v>94.602673968792956</c:v>
                </c:pt>
                <c:pt idx="66">
                  <c:v>94.630879194761093</c:v>
                </c:pt>
                <c:pt idx="67">
                  <c:v>94.727758014390815</c:v>
                </c:pt>
                <c:pt idx="68">
                  <c:v>94.648047593176486</c:v>
                </c:pt>
                <c:pt idx="69">
                  <c:v>94.939382101553491</c:v>
                </c:pt>
                <c:pt idx="70">
                  <c:v>94.637010765623742</c:v>
                </c:pt>
                <c:pt idx="71">
                  <c:v>94.60512659713801</c:v>
                </c:pt>
                <c:pt idx="72">
                  <c:v>94.639463393968796</c:v>
                </c:pt>
                <c:pt idx="73">
                  <c:v>94.775584267119413</c:v>
                </c:pt>
                <c:pt idx="74">
                  <c:v>94.717947501010599</c:v>
                </c:pt>
              </c:numCache>
            </c:numRef>
          </c:xVal>
          <c:yVal>
            <c:numRef>
              <c:f>'Best Model 2'!$H$139:$H$213</c:f>
              <c:numCache>
                <c:formatCode>0.000</c:formatCode>
                <c:ptCount val="75"/>
                <c:pt idx="0">
                  <c:v>3.5570653727421826</c:v>
                </c:pt>
                <c:pt idx="1">
                  <c:v>2.3426908096712484</c:v>
                </c:pt>
                <c:pt idx="2">
                  <c:v>1.8706917833716259</c:v>
                </c:pt>
                <c:pt idx="3">
                  <c:v>0.97937965092949231</c:v>
                </c:pt>
                <c:pt idx="4">
                  <c:v>2.0139518403437986</c:v>
                </c:pt>
                <c:pt idx="5">
                  <c:v>1.8722577464820929</c:v>
                </c:pt>
                <c:pt idx="6">
                  <c:v>1.1191967299848526</c:v>
                </c:pt>
                <c:pt idx="7">
                  <c:v>0.75370907153013833</c:v>
                </c:pt>
                <c:pt idx="8">
                  <c:v>1.7024878300134918</c:v>
                </c:pt>
                <c:pt idx="9">
                  <c:v>0.66099965005904016</c:v>
                </c:pt>
                <c:pt idx="10">
                  <c:v>0.81937663423253237</c:v>
                </c:pt>
                <c:pt idx="11">
                  <c:v>0.2658401711804832</c:v>
                </c:pt>
                <c:pt idx="12">
                  <c:v>1.1815041313232215</c:v>
                </c:pt>
                <c:pt idx="13">
                  <c:v>1.0497771357326519E-2</c:v>
                </c:pt>
                <c:pt idx="14">
                  <c:v>0.61735771753133695</c:v>
                </c:pt>
                <c:pt idx="15">
                  <c:v>1.1923350296394943</c:v>
                </c:pt>
                <c:pt idx="16">
                  <c:v>0.60912674616368234</c:v>
                </c:pt>
                <c:pt idx="17">
                  <c:v>0.61203772480813912</c:v>
                </c:pt>
                <c:pt idx="18">
                  <c:v>0.51510234386499498</c:v>
                </c:pt>
                <c:pt idx="19">
                  <c:v>0.86972906929695626</c:v>
                </c:pt>
                <c:pt idx="20">
                  <c:v>0.59375883667944529</c:v>
                </c:pt>
                <c:pt idx="21">
                  <c:v>-5.6012842313301787E-2</c:v>
                </c:pt>
                <c:pt idx="22">
                  <c:v>0.2764728690601051</c:v>
                </c:pt>
                <c:pt idx="23">
                  <c:v>-5.9987819502469925E-2</c:v>
                </c:pt>
                <c:pt idx="24">
                  <c:v>-0.11216448752697242</c:v>
                </c:pt>
                <c:pt idx="25">
                  <c:v>0.46079767875118943</c:v>
                </c:pt>
                <c:pt idx="26">
                  <c:v>0.66631235521546417</c:v>
                </c:pt>
                <c:pt idx="27">
                  <c:v>0.56302301771101104</c:v>
                </c:pt>
                <c:pt idx="28">
                  <c:v>9.0271044562635377E-2</c:v>
                </c:pt>
                <c:pt idx="29">
                  <c:v>-0.2565185777503371</c:v>
                </c:pt>
                <c:pt idx="30">
                  <c:v>0.48568150572411001</c:v>
                </c:pt>
                <c:pt idx="31">
                  <c:v>0.31935456717236133</c:v>
                </c:pt>
                <c:pt idx="32">
                  <c:v>-0.20954905118968498</c:v>
                </c:pt>
                <c:pt idx="33">
                  <c:v>-6.2033000038945879E-2</c:v>
                </c:pt>
                <c:pt idx="34">
                  <c:v>0.10163394215122387</c:v>
                </c:pt>
                <c:pt idx="35">
                  <c:v>-0.23922087161348762</c:v>
                </c:pt>
                <c:pt idx="36">
                  <c:v>0.31694555309366013</c:v>
                </c:pt>
                <c:pt idx="37">
                  <c:v>-2.3909260671051386E-2</c:v>
                </c:pt>
                <c:pt idx="38">
                  <c:v>-0.14838846494873495</c:v>
                </c:pt>
                <c:pt idx="39">
                  <c:v>-0.1333015724539359</c:v>
                </c:pt>
                <c:pt idx="40">
                  <c:v>-0.18892121839529075</c:v>
                </c:pt>
                <c:pt idx="41">
                  <c:v>-7.8745925057172747E-2</c:v>
                </c:pt>
                <c:pt idx="42">
                  <c:v>2.7454391091737196E-2</c:v>
                </c:pt>
                <c:pt idx="43">
                  <c:v>-1.0950365265555408E-2</c:v>
                </c:pt>
                <c:pt idx="44">
                  <c:v>9.1755029630433763E-3</c:v>
                </c:pt>
                <c:pt idx="45">
                  <c:v>-0.3528691775748985</c:v>
                </c:pt>
                <c:pt idx="46">
                  <c:v>-1.9432318916127685E-2</c:v>
                </c:pt>
                <c:pt idx="47">
                  <c:v>-0.18178428027874816</c:v>
                </c:pt>
                <c:pt idx="48">
                  <c:v>-0.15424045694424859</c:v>
                </c:pt>
                <c:pt idx="49">
                  <c:v>-0.31261744111774081</c:v>
                </c:pt>
                <c:pt idx="50">
                  <c:v>-1.0897793030326681</c:v>
                </c:pt>
                <c:pt idx="51">
                  <c:v>-1.4685068738823563</c:v>
                </c:pt>
                <c:pt idx="52">
                  <c:v>-0.36003615039792153</c:v>
                </c:pt>
                <c:pt idx="53">
                  <c:v>-0.33991028216936264</c:v>
                </c:pt>
                <c:pt idx="54">
                  <c:v>-0.42995970727888183</c:v>
                </c:pt>
                <c:pt idx="55">
                  <c:v>-0.73400576250324812</c:v>
                </c:pt>
                <c:pt idx="56">
                  <c:v>-0.9244335464727238</c:v>
                </c:pt>
                <c:pt idx="57">
                  <c:v>-0.6391983786494071</c:v>
                </c:pt>
                <c:pt idx="58">
                  <c:v>-1.6947094525540263</c:v>
                </c:pt>
                <c:pt idx="59">
                  <c:v>-1.6051920267168227</c:v>
                </c:pt>
                <c:pt idx="60">
                  <c:v>-0.68740006948482124</c:v>
                </c:pt>
                <c:pt idx="61">
                  <c:v>-0.89504274303835918</c:v>
                </c:pt>
                <c:pt idx="62">
                  <c:v>-0.83015816189119862</c:v>
                </c:pt>
                <c:pt idx="63">
                  <c:v>-0.78248847032806035</c:v>
                </c:pt>
                <c:pt idx="64">
                  <c:v>-1.0693196359684043</c:v>
                </c:pt>
                <c:pt idx="65">
                  <c:v>-0.65325130730605496</c:v>
                </c:pt>
                <c:pt idx="66">
                  <c:v>-0.90089473503383299</c:v>
                </c:pt>
                <c:pt idx="67">
                  <c:v>-1.1728899904622556</c:v>
                </c:pt>
                <c:pt idx="68">
                  <c:v>-0.9771722484761024</c:v>
                </c:pt>
                <c:pt idx="69">
                  <c:v>-1.8231936687273185</c:v>
                </c:pt>
                <c:pt idx="70">
                  <c:v>-0.97426126983160566</c:v>
                </c:pt>
                <c:pt idx="71">
                  <c:v>-0.96897131181492824</c:v>
                </c:pt>
                <c:pt idx="72">
                  <c:v>-1.0653746934857564</c:v>
                </c:pt>
                <c:pt idx="73">
                  <c:v>-1.4756210648591126</c:v>
                </c:pt>
                <c:pt idx="74">
                  <c:v>-1.3138011027688079</c:v>
                </c:pt>
              </c:numCache>
            </c:numRef>
          </c:yVal>
          <c:smooth val="0"/>
          <c:extLst>
            <c:ext xmlns:c16="http://schemas.microsoft.com/office/drawing/2014/chart" uri="{C3380CC4-5D6E-409C-BE32-E72D297353CC}">
              <c16:uniqueId val="{00000001-30EF-4EBE-922D-CBE529E5C797}"/>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94.743700098633681</c:v>
              </c:pt>
            </c:numLit>
          </c:xVal>
          <c:yVal>
            <c:numLit>
              <c:formatCode>General</c:formatCode>
              <c:ptCount val="1"/>
              <c:pt idx="0">
                <c:v>1.8706917833716259</c:v>
              </c:pt>
            </c:numLit>
          </c:yVal>
          <c:smooth val="0"/>
          <c:extLst>
            <c:ext xmlns:c16="http://schemas.microsoft.com/office/drawing/2014/chart" uri="{C3380CC4-5D6E-409C-BE32-E72D297353CC}">
              <c16:uniqueId val="{0000004D-30EF-4EBE-922D-CBE529E5C797}"/>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94.775584267119413</c:v>
              </c:pt>
            </c:numLit>
          </c:xVal>
          <c:yVal>
            <c:numLit>
              <c:formatCode>General</c:formatCode>
              <c:ptCount val="1"/>
              <c:pt idx="0">
                <c:v>2.3426908096712484</c:v>
              </c:pt>
            </c:numLit>
          </c:yVal>
          <c:smooth val="0"/>
          <c:extLst>
            <c:ext xmlns:c16="http://schemas.microsoft.com/office/drawing/2014/chart" uri="{C3380CC4-5D6E-409C-BE32-E72D297353CC}">
              <c16:uniqueId val="{0000004E-30EF-4EBE-922D-CBE529E5C797}"/>
            </c:ext>
          </c:extLst>
        </c:ser>
        <c:dLbls>
          <c:showLegendKey val="0"/>
          <c:showVal val="0"/>
          <c:showCatName val="0"/>
          <c:showSerName val="0"/>
          <c:showPercent val="0"/>
          <c:showBubbleSize val="0"/>
        </c:dLbls>
        <c:axId val="700750112"/>
        <c:axId val="498816240"/>
      </c:scatterChart>
      <c:valAx>
        <c:axId val="700750112"/>
        <c:scaling>
          <c:orientation val="minMax"/>
          <c:max val="95.100000000000009"/>
          <c:min val="94.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16240"/>
        <c:crosses val="autoZero"/>
        <c:crossBetween val="midCat"/>
      </c:valAx>
      <c:valAx>
        <c:axId val="498816240"/>
        <c:scaling>
          <c:orientation val="minMax"/>
          <c:max val="4"/>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7007501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Scattergrams (Reviewer Rating (0-100)_Clean)</a:t>
            </a:r>
          </a:p>
        </c:rich>
      </c:tx>
      <c:overlay val="0"/>
    </c:title>
    <c:autoTitleDeleted val="0"/>
    <c:plotArea>
      <c:layout/>
      <c:scatterChart>
        <c:scatterStyle val="lineMarker"/>
        <c:varyColors val="0"/>
        <c:ser>
          <c:idx val="0"/>
          <c:order val="0"/>
          <c:tx>
            <c:v/>
          </c:tx>
          <c:spPr>
            <a:ln w="19050">
              <a:noFill/>
            </a:ln>
            <a:effectLst/>
          </c:spPr>
          <c:marker>
            <c:symbol val="diamond"/>
            <c:size val="3"/>
            <c:spPr>
              <a:solidFill>
                <a:srgbClr val="A7DA74"/>
              </a:solidFill>
              <a:ln>
                <a:solidFill>
                  <a:srgbClr val="A7DA74"/>
                </a:solidFill>
                <a:prstDash val="solid"/>
              </a:ln>
            </c:spPr>
          </c:marker>
          <c:xVal>
            <c:numRef>
              <c:f>XLSTAT_20201115_163236_1_HID!$A$1:$A$20</c:f>
              <c:numCache>
                <c:formatCode>General</c:formatCode>
                <c:ptCount val="20"/>
                <c:pt idx="0">
                  <c:v>1</c:v>
                </c:pt>
                <c:pt idx="1">
                  <c:v>0.88888888888888884</c:v>
                </c:pt>
                <c:pt idx="2">
                  <c:v>1.1111111111111112</c:v>
                </c:pt>
                <c:pt idx="3">
                  <c:v>0.94444444444444442</c:v>
                </c:pt>
                <c:pt idx="4">
                  <c:v>1.0555555555555556</c:v>
                </c:pt>
                <c:pt idx="5">
                  <c:v>1</c:v>
                </c:pt>
                <c:pt idx="6">
                  <c:v>0.8</c:v>
                </c:pt>
                <c:pt idx="7">
                  <c:v>1.2</c:v>
                </c:pt>
                <c:pt idx="8">
                  <c:v>0.85</c:v>
                </c:pt>
                <c:pt idx="9">
                  <c:v>1.1499999999999999</c:v>
                </c:pt>
                <c:pt idx="10">
                  <c:v>0.9</c:v>
                </c:pt>
                <c:pt idx="11">
                  <c:v>1.1000000000000001</c:v>
                </c:pt>
                <c:pt idx="12">
                  <c:v>0.95</c:v>
                </c:pt>
                <c:pt idx="13">
                  <c:v>1.05</c:v>
                </c:pt>
                <c:pt idx="14">
                  <c:v>1.0444444444444445</c:v>
                </c:pt>
                <c:pt idx="15">
                  <c:v>0.9555555555555556</c:v>
                </c:pt>
                <c:pt idx="16">
                  <c:v>1</c:v>
                </c:pt>
                <c:pt idx="17">
                  <c:v>1</c:v>
                </c:pt>
                <c:pt idx="18">
                  <c:v>1</c:v>
                </c:pt>
                <c:pt idx="19">
                  <c:v>1</c:v>
                </c:pt>
              </c:numCache>
            </c:numRef>
          </c:xVal>
          <c:yVal>
            <c:numRef>
              <c:f>XLSTAT_20201115_163236_1_HID!$B$1:$B$20</c:f>
              <c:numCache>
                <c:formatCode>General</c:formatCode>
                <c:ptCount val="20"/>
                <c:pt idx="0">
                  <c:v>94.25</c:v>
                </c:pt>
                <c:pt idx="1">
                  <c:v>94.3</c:v>
                </c:pt>
                <c:pt idx="2">
                  <c:v>94.31</c:v>
                </c:pt>
                <c:pt idx="3">
                  <c:v>94.31</c:v>
                </c:pt>
                <c:pt idx="4">
                  <c:v>94.39</c:v>
                </c:pt>
                <c:pt idx="5">
                  <c:v>94.4</c:v>
                </c:pt>
                <c:pt idx="6">
                  <c:v>94.41</c:v>
                </c:pt>
                <c:pt idx="7">
                  <c:v>94.42</c:v>
                </c:pt>
                <c:pt idx="8">
                  <c:v>94.44</c:v>
                </c:pt>
                <c:pt idx="9">
                  <c:v>94.44</c:v>
                </c:pt>
                <c:pt idx="10">
                  <c:v>94.44</c:v>
                </c:pt>
                <c:pt idx="11">
                  <c:v>94.47</c:v>
                </c:pt>
                <c:pt idx="12">
                  <c:v>94.49</c:v>
                </c:pt>
                <c:pt idx="13">
                  <c:v>94.5</c:v>
                </c:pt>
                <c:pt idx="14">
                  <c:v>94.58</c:v>
                </c:pt>
                <c:pt idx="15">
                  <c:v>94.62</c:v>
                </c:pt>
                <c:pt idx="16">
                  <c:v>94.74</c:v>
                </c:pt>
                <c:pt idx="17">
                  <c:v>94.91</c:v>
                </c:pt>
                <c:pt idx="18">
                  <c:v>95.14</c:v>
                </c:pt>
                <c:pt idx="19">
                  <c:v>95.41</c:v>
                </c:pt>
              </c:numCache>
            </c:numRef>
          </c:yVal>
          <c:smooth val="0"/>
          <c:extLst>
            <c:ext xmlns:c16="http://schemas.microsoft.com/office/drawing/2014/chart" uri="{C3380CC4-5D6E-409C-BE32-E72D297353CC}">
              <c16:uniqueId val="{00000001-0D59-4052-840D-53E39AD28DA2}"/>
            </c:ext>
          </c:extLst>
        </c:ser>
        <c:ser>
          <c:idx val="1"/>
          <c:order val="1"/>
          <c:tx>
            <c:v/>
          </c:tx>
          <c:spPr>
            <a:ln w="19050">
              <a:noFill/>
            </a:ln>
            <a:effectLst/>
          </c:spPr>
          <c:marker>
            <c:symbol val="diamond"/>
            <c:size val="3"/>
            <c:spPr>
              <a:solidFill>
                <a:srgbClr val="A7DA74"/>
              </a:solidFill>
              <a:ln>
                <a:solidFill>
                  <a:srgbClr val="A7DA74"/>
                </a:solidFill>
                <a:prstDash val="solid"/>
              </a:ln>
            </c:spPr>
          </c:marker>
          <c:xVal>
            <c:numRef>
              <c:f>XLSTAT_20201115_163236_1_HID!$C$1:$C$21</c:f>
              <c:numCache>
                <c:formatCode>General</c:formatCode>
                <c:ptCount val="21"/>
                <c:pt idx="0">
                  <c:v>2</c:v>
                </c:pt>
                <c:pt idx="1">
                  <c:v>2.08</c:v>
                </c:pt>
                <c:pt idx="2">
                  <c:v>1.92</c:v>
                </c:pt>
                <c:pt idx="3">
                  <c:v>2.0266666666666668</c:v>
                </c:pt>
                <c:pt idx="4">
                  <c:v>1.9733333333333334</c:v>
                </c:pt>
                <c:pt idx="5">
                  <c:v>2.2000000000000002</c:v>
                </c:pt>
                <c:pt idx="6">
                  <c:v>1.8</c:v>
                </c:pt>
                <c:pt idx="7">
                  <c:v>2.1555555555555554</c:v>
                </c:pt>
                <c:pt idx="8">
                  <c:v>1.8444444444444443</c:v>
                </c:pt>
                <c:pt idx="9">
                  <c:v>2.1111111111111112</c:v>
                </c:pt>
                <c:pt idx="10">
                  <c:v>1.8888888888888888</c:v>
                </c:pt>
                <c:pt idx="11">
                  <c:v>2.0666666666666669</c:v>
                </c:pt>
                <c:pt idx="12">
                  <c:v>1.9333333333333333</c:v>
                </c:pt>
                <c:pt idx="13">
                  <c:v>2.0222222222222221</c:v>
                </c:pt>
                <c:pt idx="14">
                  <c:v>1.9777777777777779</c:v>
                </c:pt>
                <c:pt idx="15">
                  <c:v>2.04</c:v>
                </c:pt>
                <c:pt idx="16">
                  <c:v>1.96</c:v>
                </c:pt>
                <c:pt idx="17">
                  <c:v>2</c:v>
                </c:pt>
                <c:pt idx="18">
                  <c:v>1.94</c:v>
                </c:pt>
                <c:pt idx="19">
                  <c:v>2.06</c:v>
                </c:pt>
                <c:pt idx="20">
                  <c:v>2</c:v>
                </c:pt>
              </c:numCache>
            </c:numRef>
          </c:xVal>
          <c:yVal>
            <c:numRef>
              <c:f>XLSTAT_20201115_163236_1_HID!$D$1:$D$21</c:f>
              <c:numCache>
                <c:formatCode>General</c:formatCode>
                <c:ptCount val="21"/>
                <c:pt idx="0">
                  <c:v>94.26</c:v>
                </c:pt>
                <c:pt idx="1">
                  <c:v>94.57</c:v>
                </c:pt>
                <c:pt idx="2">
                  <c:v>94.62</c:v>
                </c:pt>
                <c:pt idx="3">
                  <c:v>94.68</c:v>
                </c:pt>
                <c:pt idx="4">
                  <c:v>94.71</c:v>
                </c:pt>
                <c:pt idx="5">
                  <c:v>94.79</c:v>
                </c:pt>
                <c:pt idx="6">
                  <c:v>94.81</c:v>
                </c:pt>
                <c:pt idx="7">
                  <c:v>94.83</c:v>
                </c:pt>
                <c:pt idx="8">
                  <c:v>94.87</c:v>
                </c:pt>
                <c:pt idx="9">
                  <c:v>94.88</c:v>
                </c:pt>
                <c:pt idx="10">
                  <c:v>94.89</c:v>
                </c:pt>
                <c:pt idx="11">
                  <c:v>94.89</c:v>
                </c:pt>
                <c:pt idx="12">
                  <c:v>94.89</c:v>
                </c:pt>
                <c:pt idx="13">
                  <c:v>94.9</c:v>
                </c:pt>
                <c:pt idx="14">
                  <c:v>94.91</c:v>
                </c:pt>
                <c:pt idx="15">
                  <c:v>95.02</c:v>
                </c:pt>
                <c:pt idx="16">
                  <c:v>95.12</c:v>
                </c:pt>
                <c:pt idx="17">
                  <c:v>95.21</c:v>
                </c:pt>
                <c:pt idx="18">
                  <c:v>95.29</c:v>
                </c:pt>
                <c:pt idx="19">
                  <c:v>95.32</c:v>
                </c:pt>
                <c:pt idx="20">
                  <c:v>96.08</c:v>
                </c:pt>
              </c:numCache>
            </c:numRef>
          </c:yVal>
          <c:smooth val="0"/>
          <c:extLst>
            <c:ext xmlns:c16="http://schemas.microsoft.com/office/drawing/2014/chart" uri="{C3380CC4-5D6E-409C-BE32-E72D297353CC}">
              <c16:uniqueId val="{00000002-0D59-4052-840D-53E39AD28DA2}"/>
            </c:ext>
          </c:extLst>
        </c:ser>
        <c:ser>
          <c:idx val="2"/>
          <c:order val="2"/>
          <c:tx>
            <c:v/>
          </c:tx>
          <c:spPr>
            <a:ln w="19050">
              <a:noFill/>
            </a:ln>
            <a:effectLst/>
          </c:spPr>
          <c:marker>
            <c:symbol val="diamond"/>
            <c:size val="3"/>
            <c:spPr>
              <a:solidFill>
                <a:srgbClr val="A7DA74"/>
              </a:solidFill>
              <a:ln>
                <a:solidFill>
                  <a:srgbClr val="A7DA74"/>
                </a:solidFill>
                <a:prstDash val="solid"/>
              </a:ln>
            </c:spPr>
          </c:marker>
          <c:xVal>
            <c:numRef>
              <c:f>XLSTAT_20201115_163236_1_HID!$E$1:$E$13</c:f>
              <c:numCache>
                <c:formatCode>General</c:formatCode>
                <c:ptCount val="13"/>
                <c:pt idx="0">
                  <c:v>3.2</c:v>
                </c:pt>
                <c:pt idx="1">
                  <c:v>2.8</c:v>
                </c:pt>
                <c:pt idx="2">
                  <c:v>3.12</c:v>
                </c:pt>
                <c:pt idx="3">
                  <c:v>2.88</c:v>
                </c:pt>
                <c:pt idx="4">
                  <c:v>3.04</c:v>
                </c:pt>
                <c:pt idx="5">
                  <c:v>2.96</c:v>
                </c:pt>
                <c:pt idx="6">
                  <c:v>3.0666666666666669</c:v>
                </c:pt>
                <c:pt idx="7">
                  <c:v>2.9333333333333331</c:v>
                </c:pt>
                <c:pt idx="8">
                  <c:v>3</c:v>
                </c:pt>
                <c:pt idx="9">
                  <c:v>2.9</c:v>
                </c:pt>
                <c:pt idx="10">
                  <c:v>3.1</c:v>
                </c:pt>
                <c:pt idx="11">
                  <c:v>3</c:v>
                </c:pt>
                <c:pt idx="12">
                  <c:v>3</c:v>
                </c:pt>
              </c:numCache>
            </c:numRef>
          </c:xVal>
          <c:yVal>
            <c:numRef>
              <c:f>XLSTAT_20201115_163236_1_HID!$F$1:$F$13</c:f>
              <c:numCache>
                <c:formatCode>General</c:formatCode>
                <c:ptCount val="13"/>
                <c:pt idx="0">
                  <c:v>94.25</c:v>
                </c:pt>
                <c:pt idx="1">
                  <c:v>94.26</c:v>
                </c:pt>
                <c:pt idx="2">
                  <c:v>94.29</c:v>
                </c:pt>
                <c:pt idx="3">
                  <c:v>94.33</c:v>
                </c:pt>
                <c:pt idx="4">
                  <c:v>94.37</c:v>
                </c:pt>
                <c:pt idx="5">
                  <c:v>94.38</c:v>
                </c:pt>
                <c:pt idx="6">
                  <c:v>94.54</c:v>
                </c:pt>
                <c:pt idx="7">
                  <c:v>94.64</c:v>
                </c:pt>
                <c:pt idx="8">
                  <c:v>94.81</c:v>
                </c:pt>
                <c:pt idx="9">
                  <c:v>94.84</c:v>
                </c:pt>
                <c:pt idx="10">
                  <c:v>94.89</c:v>
                </c:pt>
                <c:pt idx="11">
                  <c:v>95.06</c:v>
                </c:pt>
                <c:pt idx="12">
                  <c:v>95.31</c:v>
                </c:pt>
              </c:numCache>
            </c:numRef>
          </c:yVal>
          <c:smooth val="0"/>
          <c:extLst>
            <c:ext xmlns:c16="http://schemas.microsoft.com/office/drawing/2014/chart" uri="{C3380CC4-5D6E-409C-BE32-E72D297353CC}">
              <c16:uniqueId val="{00000003-0D59-4052-840D-53E39AD28DA2}"/>
            </c:ext>
          </c:extLst>
        </c:ser>
        <c:ser>
          <c:idx val="3"/>
          <c:order val="3"/>
          <c:tx>
            <c:v>Mean</c:v>
          </c:tx>
          <c:spPr>
            <a:ln w="19050">
              <a:noFill/>
            </a:ln>
            <a:effectLst/>
          </c:spPr>
          <c:marker>
            <c:symbol val="plus"/>
            <c:size val="8"/>
            <c:spPr>
              <a:noFill/>
              <a:ln>
                <a:solidFill>
                  <a:srgbClr val="FF3737"/>
                </a:solidFill>
                <a:prstDash val="solid"/>
              </a:ln>
            </c:spPr>
          </c:marker>
          <c:xVal>
            <c:numLit>
              <c:formatCode>General</c:formatCode>
              <c:ptCount val="3"/>
              <c:pt idx="0">
                <c:v>1</c:v>
              </c:pt>
              <c:pt idx="1">
                <c:v>2</c:v>
              </c:pt>
              <c:pt idx="2">
                <c:v>3</c:v>
              </c:pt>
            </c:numLit>
          </c:xVal>
          <c:yVal>
            <c:numLit>
              <c:formatCode>General</c:formatCode>
              <c:ptCount val="3"/>
              <c:pt idx="0">
                <c:v>94.548500000000018</c:v>
              </c:pt>
              <c:pt idx="1">
                <c:v>94.930476190476199</c:v>
              </c:pt>
              <c:pt idx="2">
                <c:v>94.613076923076903</c:v>
              </c:pt>
            </c:numLit>
          </c:yVal>
          <c:smooth val="0"/>
          <c:extLst>
            <c:ext xmlns:c16="http://schemas.microsoft.com/office/drawing/2014/chart" uri="{C3380CC4-5D6E-409C-BE32-E72D297353CC}">
              <c16:uniqueId val="{00000004-0D59-4052-840D-53E39AD28DA2}"/>
            </c:ext>
          </c:extLst>
        </c:ser>
        <c:ser>
          <c:idx val="4"/>
          <c:order val="4"/>
          <c:tx>
            <c:v>Median</c:v>
          </c:tx>
          <c:spPr>
            <a:ln w="6350">
              <a:solidFill>
                <a:srgbClr val="FF3737"/>
              </a:solidFill>
              <a:prstDash val="solid"/>
            </a:ln>
            <a:effectLst/>
          </c:spPr>
          <c:marker>
            <c:symbol val="none"/>
          </c:marker>
          <c:dPt>
            <c:idx val="2"/>
            <c:bubble3D val="0"/>
            <c:spPr>
              <a:ln w="25400">
                <a:noFill/>
              </a:ln>
              <a:effectLst/>
            </c:spPr>
            <c:extLst>
              <c:ext xmlns:c16="http://schemas.microsoft.com/office/drawing/2014/chart" uri="{C3380CC4-5D6E-409C-BE32-E72D297353CC}">
                <c16:uniqueId val="{00000006-0D59-4052-840D-53E39AD28DA2}"/>
              </c:ext>
            </c:extLst>
          </c:dPt>
          <c:dPt>
            <c:idx val="4"/>
            <c:bubble3D val="0"/>
            <c:spPr>
              <a:ln w="25400">
                <a:noFill/>
              </a:ln>
              <a:effectLst/>
            </c:spPr>
            <c:extLst>
              <c:ext xmlns:c16="http://schemas.microsoft.com/office/drawing/2014/chart" uri="{C3380CC4-5D6E-409C-BE32-E72D297353CC}">
                <c16:uniqueId val="{00000007-0D59-4052-840D-53E39AD28DA2}"/>
              </c:ext>
            </c:extLst>
          </c:dPt>
          <c:xVal>
            <c:numLit>
              <c:formatCode>General</c:formatCode>
              <c:ptCount val="6"/>
              <c:pt idx="0">
                <c:v>0.75</c:v>
              </c:pt>
              <c:pt idx="1">
                <c:v>1.25</c:v>
              </c:pt>
              <c:pt idx="2">
                <c:v>1.75</c:v>
              </c:pt>
              <c:pt idx="3">
                <c:v>2.25</c:v>
              </c:pt>
              <c:pt idx="4">
                <c:v>2.75</c:v>
              </c:pt>
              <c:pt idx="5">
                <c:v>3.25</c:v>
              </c:pt>
            </c:numLit>
          </c:xVal>
          <c:yVal>
            <c:numLit>
              <c:formatCode>General</c:formatCode>
              <c:ptCount val="6"/>
              <c:pt idx="0">
                <c:v>94.44</c:v>
              </c:pt>
              <c:pt idx="1">
                <c:v>94.44</c:v>
              </c:pt>
              <c:pt idx="2">
                <c:v>94.89</c:v>
              </c:pt>
              <c:pt idx="3">
                <c:v>94.89</c:v>
              </c:pt>
              <c:pt idx="4">
                <c:v>94.54</c:v>
              </c:pt>
              <c:pt idx="5">
                <c:v>94.54</c:v>
              </c:pt>
            </c:numLit>
          </c:yVal>
          <c:smooth val="0"/>
          <c:extLst>
            <c:ext xmlns:c16="http://schemas.microsoft.com/office/drawing/2014/chart" uri="{C3380CC4-5D6E-409C-BE32-E72D297353CC}">
              <c16:uniqueId val="{00000005-0D59-4052-840D-53E39AD28DA2}"/>
            </c:ext>
          </c:extLst>
        </c:ser>
        <c:ser>
          <c:idx val="5"/>
          <c:order val="5"/>
          <c:tx>
            <c:v/>
          </c:tx>
          <c:spPr>
            <a:ln w="19050">
              <a:noFill/>
            </a:ln>
            <a:effectLst/>
          </c:spPr>
          <c:marker>
            <c:symbol val="none"/>
          </c:marker>
          <c:dLbls>
            <c:dLbl>
              <c:idx val="0"/>
              <c:tx>
                <c:rich>
                  <a:bodyPr/>
                  <a:lstStyle/>
                  <a:p>
                    <a:r>
                      <a:rPr lang="en-US"/>
                      <a:t>Ardbeg</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0D59-4052-840D-53E39AD28DA2}"/>
                </c:ext>
              </c:extLst>
            </c:dLbl>
            <c:dLbl>
              <c:idx val="1"/>
              <c:tx>
                <c:rich>
                  <a:bodyPr/>
                  <a:lstStyle/>
                  <a:p>
                    <a:r>
                      <a:rPr lang="en-US"/>
                      <a:t>Bowmore</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0D59-4052-840D-53E39AD28DA2}"/>
                </c:ext>
              </c:extLst>
            </c:dLbl>
            <c:dLbl>
              <c:idx val="2"/>
              <c:tx>
                <c:rich>
                  <a:bodyPr/>
                  <a:lstStyle/>
                  <a:p>
                    <a:r>
                      <a:rPr lang="en-US"/>
                      <a:t>Macallan</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0D59-4052-840D-53E39AD28DA2}"/>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3"/>
              <c:pt idx="0">
                <c:v>1</c:v>
              </c:pt>
              <c:pt idx="1">
                <c:v>2</c:v>
              </c:pt>
              <c:pt idx="2">
                <c:v>3</c:v>
              </c:pt>
            </c:numLit>
          </c:xVal>
          <c:yVal>
            <c:numLit>
              <c:formatCode>General</c:formatCode>
              <c:ptCount val="3"/>
              <c:pt idx="0">
                <c:v>94.075000000000003</c:v>
              </c:pt>
              <c:pt idx="1">
                <c:v>97</c:v>
              </c:pt>
              <c:pt idx="2">
                <c:v>94.075000000000003</c:v>
              </c:pt>
            </c:numLit>
          </c:yVal>
          <c:smooth val="0"/>
          <c:extLst>
            <c:ext xmlns:c16="http://schemas.microsoft.com/office/drawing/2014/chart" uri="{C3380CC4-5D6E-409C-BE32-E72D297353CC}">
              <c16:uniqueId val="{00000008-0D59-4052-840D-53E39AD28DA2}"/>
            </c:ext>
          </c:extLst>
        </c:ser>
        <c:dLbls>
          <c:showLegendKey val="0"/>
          <c:showVal val="0"/>
          <c:showCatName val="0"/>
          <c:showSerName val="0"/>
          <c:showPercent val="0"/>
          <c:showBubbleSize val="0"/>
        </c:dLbls>
        <c:axId val="495961296"/>
        <c:axId val="560543648"/>
      </c:scatterChart>
      <c:valAx>
        <c:axId val="495961296"/>
        <c:scaling>
          <c:orientation val="minMax"/>
          <c:max val="4"/>
          <c:min val="0"/>
        </c:scaling>
        <c:delete val="0"/>
        <c:axPos val="b"/>
        <c:numFmt formatCode="General" sourceLinked="0"/>
        <c:majorTickMark val="none"/>
        <c:minorTickMark val="none"/>
        <c:tickLblPos val="none"/>
        <c:spPr>
          <a:ln w="6350">
            <a:noFill/>
          </a:ln>
        </c:spPr>
        <c:txPr>
          <a:bodyPr/>
          <a:lstStyle/>
          <a:p>
            <a:pPr>
              <a:defRPr sz="700"/>
            </a:pPr>
            <a:endParaRPr lang="en-US"/>
          </a:p>
        </c:txPr>
        <c:crossAx val="560543648"/>
        <c:crosses val="autoZero"/>
        <c:crossBetween val="midCat"/>
      </c:valAx>
      <c:valAx>
        <c:axId val="560543648"/>
        <c:scaling>
          <c:orientation val="minMax"/>
          <c:max val="97"/>
          <c:min val="94"/>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495961296"/>
        <c:crosses val="autoZero"/>
        <c:crossBetween val="midCat"/>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BEF2-4F8B-8E61-79B0FFCCB843}"/>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BEF2-4F8B-8E61-79B0FFCCB843}"/>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BEF2-4F8B-8E61-79B0FFCCB843}"/>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BEF2-4F8B-8E61-79B0FFCCB843}"/>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BEF2-4F8B-8E61-79B0FFCCB843}"/>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BEF2-4F8B-8E61-79B0FFCCB843}"/>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BEF2-4F8B-8E61-79B0FFCCB843}"/>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BEF2-4F8B-8E61-79B0FFCCB843}"/>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BEF2-4F8B-8E61-79B0FFCCB843}"/>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BEF2-4F8B-8E61-79B0FFCCB843}"/>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BEF2-4F8B-8E61-79B0FFCCB843}"/>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BEF2-4F8B-8E61-79B0FFCCB843}"/>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BEF2-4F8B-8E61-79B0FFCCB843}"/>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BEF2-4F8B-8E61-79B0FFCCB843}"/>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BEF2-4F8B-8E61-79B0FFCCB843}"/>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BEF2-4F8B-8E61-79B0FFCCB843}"/>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BEF2-4F8B-8E61-79B0FFCCB843}"/>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BEF2-4F8B-8E61-79B0FFCCB843}"/>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BEF2-4F8B-8E61-79B0FFCCB843}"/>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BEF2-4F8B-8E61-79B0FFCCB843}"/>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BEF2-4F8B-8E61-79B0FFCCB843}"/>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BEF2-4F8B-8E61-79B0FFCCB843}"/>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BEF2-4F8B-8E61-79B0FFCCB843}"/>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BEF2-4F8B-8E61-79B0FFCCB843}"/>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BEF2-4F8B-8E61-79B0FFCCB843}"/>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BEF2-4F8B-8E61-79B0FFCCB843}"/>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BEF2-4F8B-8E61-79B0FFCCB843}"/>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BEF2-4F8B-8E61-79B0FFCCB843}"/>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BEF2-4F8B-8E61-79B0FFCCB843}"/>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BEF2-4F8B-8E61-79B0FFCCB843}"/>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BEF2-4F8B-8E61-79B0FFCCB843}"/>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BEF2-4F8B-8E61-79B0FFCCB843}"/>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BEF2-4F8B-8E61-79B0FFCCB843}"/>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BEF2-4F8B-8E61-79B0FFCCB843}"/>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BEF2-4F8B-8E61-79B0FFCCB843}"/>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BEF2-4F8B-8E61-79B0FFCCB843}"/>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BEF2-4F8B-8E61-79B0FFCCB843}"/>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BEF2-4F8B-8E61-79B0FFCCB843}"/>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BEF2-4F8B-8E61-79B0FFCCB843}"/>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BEF2-4F8B-8E61-79B0FFCCB843}"/>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BEF2-4F8B-8E61-79B0FFCCB843}"/>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BEF2-4F8B-8E61-79B0FFCCB843}"/>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BEF2-4F8B-8E61-79B0FFCCB843}"/>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BEF2-4F8B-8E61-79B0FFCCB843}"/>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BEF2-4F8B-8E61-79B0FFCCB843}"/>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BEF2-4F8B-8E61-79B0FFCCB843}"/>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BEF2-4F8B-8E61-79B0FFCCB843}"/>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BEF2-4F8B-8E61-79B0FFCCB843}"/>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BEF2-4F8B-8E61-79B0FFCCB843}"/>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BEF2-4F8B-8E61-79B0FFCCB843}"/>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BEF2-4F8B-8E61-79B0FFCCB843}"/>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BEF2-4F8B-8E61-79B0FFCCB843}"/>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BEF2-4F8B-8E61-79B0FFCCB843}"/>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BEF2-4F8B-8E61-79B0FFCCB843}"/>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BEF2-4F8B-8E61-79B0FFCCB843}"/>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BEF2-4F8B-8E61-79B0FFCCB843}"/>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BEF2-4F8B-8E61-79B0FFCCB843}"/>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BEF2-4F8B-8E61-79B0FFCCB843}"/>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BEF2-4F8B-8E61-79B0FFCCB843}"/>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BEF2-4F8B-8E61-79B0FFCCB843}"/>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BEF2-4F8B-8E61-79B0FFCCB843}"/>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BEF2-4F8B-8E61-79B0FFCCB843}"/>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BEF2-4F8B-8E61-79B0FFCCB843}"/>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BEF2-4F8B-8E61-79B0FFCCB843}"/>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BEF2-4F8B-8E61-79B0FFCCB843}"/>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BEF2-4F8B-8E61-79B0FFCCB843}"/>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BEF2-4F8B-8E61-79B0FFCCB843}"/>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BEF2-4F8B-8E61-79B0FFCCB843}"/>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BEF2-4F8B-8E61-79B0FFCCB843}"/>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BEF2-4F8B-8E61-79B0FFCCB843}"/>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BEF2-4F8B-8E61-79B0FFCCB843}"/>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BEF2-4F8B-8E61-79B0FFCCB843}"/>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BEF2-4F8B-8E61-79B0FFCCB843}"/>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BEF2-4F8B-8E61-79B0FFCCB843}"/>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BEF2-4F8B-8E61-79B0FFCCB843}"/>
              </c:ext>
            </c:extLst>
          </c:dPt>
          <c:xVal>
            <c:numRef>
              <c:f>'Best Model 2'!$F$139:$F$213</c:f>
              <c:numCache>
                <c:formatCode>0.000</c:formatCode>
                <c:ptCount val="75"/>
                <c:pt idx="0">
                  <c:v>95.073050346359054</c:v>
                </c:pt>
                <c:pt idx="1">
                  <c:v>94.775584267119413</c:v>
                </c:pt>
                <c:pt idx="2">
                  <c:v>94.743700098633681</c:v>
                </c:pt>
                <c:pt idx="3">
                  <c:v>95.041166177873322</c:v>
                </c:pt>
                <c:pt idx="4">
                  <c:v>94.602673968792956</c:v>
                </c:pt>
                <c:pt idx="5">
                  <c:v>94.643142336486378</c:v>
                </c:pt>
                <c:pt idx="6">
                  <c:v>94.901366362205124</c:v>
                </c:pt>
                <c:pt idx="7">
                  <c:v>95.021545151112875</c:v>
                </c:pt>
                <c:pt idx="8">
                  <c:v>94.683610704179813</c:v>
                </c:pt>
                <c:pt idx="9">
                  <c:v>94.994566239317251</c:v>
                </c:pt>
                <c:pt idx="10">
                  <c:v>94.938155787380964</c:v>
                </c:pt>
                <c:pt idx="11">
                  <c:v>95.085313488084338</c:v>
                </c:pt>
                <c:pt idx="12">
                  <c:v>94.719173815183126</c:v>
                </c:pt>
                <c:pt idx="13">
                  <c:v>95.036260921183214</c:v>
                </c:pt>
                <c:pt idx="14">
                  <c:v>94.800110550569968</c:v>
                </c:pt>
                <c:pt idx="15">
                  <c:v>94.59531608375778</c:v>
                </c:pt>
                <c:pt idx="16">
                  <c:v>94.713042244320476</c:v>
                </c:pt>
                <c:pt idx="17">
                  <c:v>94.702005416767733</c:v>
                </c:pt>
                <c:pt idx="18">
                  <c:v>94.726531700218288</c:v>
                </c:pt>
                <c:pt idx="19">
                  <c:v>94.600221340447902</c:v>
                </c:pt>
                <c:pt idx="20">
                  <c:v>94.688515960869921</c:v>
                </c:pt>
                <c:pt idx="21">
                  <c:v>94.909950561412813</c:v>
                </c:pt>
                <c:pt idx="22">
                  <c:v>94.791526351362279</c:v>
                </c:pt>
                <c:pt idx="23">
                  <c:v>94.901366362205124</c:v>
                </c:pt>
                <c:pt idx="24">
                  <c:v>94.909950561412813</c:v>
                </c:pt>
                <c:pt idx="25">
                  <c:v>94.695873845905083</c:v>
                </c:pt>
                <c:pt idx="26">
                  <c:v>94.602673968792956</c:v>
                </c:pt>
                <c:pt idx="27">
                  <c:v>94.639463393968796</c:v>
                </c:pt>
                <c:pt idx="28">
                  <c:v>94.787847408844698</c:v>
                </c:pt>
                <c:pt idx="29">
                  <c:v>94.901366362205124</c:v>
                </c:pt>
                <c:pt idx="30">
                  <c:v>94.637010765623742</c:v>
                </c:pt>
                <c:pt idx="31">
                  <c:v>94.676252819144636</c:v>
                </c:pt>
                <c:pt idx="32">
                  <c:v>94.824636834020538</c:v>
                </c:pt>
                <c:pt idx="33">
                  <c:v>94.762094811221601</c:v>
                </c:pt>
                <c:pt idx="34">
                  <c:v>94.673800190799582</c:v>
                </c:pt>
                <c:pt idx="35">
                  <c:v>94.79520529387986</c:v>
                </c:pt>
                <c:pt idx="36">
                  <c:v>94.567110857789643</c:v>
                </c:pt>
                <c:pt idx="37">
                  <c:v>94.688515960869921</c:v>
                </c:pt>
                <c:pt idx="38">
                  <c:v>94.722852757700707</c:v>
                </c:pt>
                <c:pt idx="39">
                  <c:v>94.677479133317163</c:v>
                </c:pt>
                <c:pt idx="40">
                  <c:v>94.687289646697394</c:v>
                </c:pt>
                <c:pt idx="41">
                  <c:v>94.648047593176486</c:v>
                </c:pt>
                <c:pt idx="42">
                  <c:v>94.600221340447902</c:v>
                </c:pt>
                <c:pt idx="43">
                  <c:v>94.603900282965483</c:v>
                </c:pt>
                <c:pt idx="44">
                  <c:v>94.58673188455009</c:v>
                </c:pt>
                <c:pt idx="45">
                  <c:v>94.705684359285314</c:v>
                </c:pt>
                <c:pt idx="46">
                  <c:v>94.57692137116986</c:v>
                </c:pt>
                <c:pt idx="47">
                  <c:v>94.624747623898458</c:v>
                </c:pt>
                <c:pt idx="48">
                  <c:v>94.614937110518241</c:v>
                </c:pt>
                <c:pt idx="49">
                  <c:v>94.671347562454528</c:v>
                </c:pt>
                <c:pt idx="50">
                  <c:v>94.938155787380964</c:v>
                </c:pt>
                <c:pt idx="51">
                  <c:v>95.073050346359054</c:v>
                </c:pt>
                <c:pt idx="52">
                  <c:v>94.638237079796269</c:v>
                </c:pt>
                <c:pt idx="53">
                  <c:v>94.621068681380876</c:v>
                </c:pt>
                <c:pt idx="54">
                  <c:v>94.643142336486378</c:v>
                </c:pt>
                <c:pt idx="55">
                  <c:v>94.731436956908396</c:v>
                </c:pt>
                <c:pt idx="56">
                  <c:v>94.779263209636994</c:v>
                </c:pt>
                <c:pt idx="57">
                  <c:v>94.667668619936947</c:v>
                </c:pt>
                <c:pt idx="58">
                  <c:v>95.043618806218376</c:v>
                </c:pt>
                <c:pt idx="59">
                  <c:v>95.011734637732644</c:v>
                </c:pt>
                <c:pt idx="60">
                  <c:v>94.68483701835234</c:v>
                </c:pt>
                <c:pt idx="61">
                  <c:v>94.738794841943573</c:v>
                </c:pt>
                <c:pt idx="62">
                  <c:v>94.705684359285314</c:v>
                </c:pt>
                <c:pt idx="63">
                  <c:v>94.678705447489691</c:v>
                </c:pt>
                <c:pt idx="64">
                  <c:v>94.760868497049074</c:v>
                </c:pt>
                <c:pt idx="65">
                  <c:v>94.602673968792956</c:v>
                </c:pt>
                <c:pt idx="66">
                  <c:v>94.630879194761093</c:v>
                </c:pt>
                <c:pt idx="67">
                  <c:v>94.727758014390815</c:v>
                </c:pt>
                <c:pt idx="68">
                  <c:v>94.648047593176486</c:v>
                </c:pt>
                <c:pt idx="69">
                  <c:v>94.939382101553491</c:v>
                </c:pt>
                <c:pt idx="70">
                  <c:v>94.637010765623742</c:v>
                </c:pt>
                <c:pt idx="71">
                  <c:v>94.60512659713801</c:v>
                </c:pt>
                <c:pt idx="72">
                  <c:v>94.639463393968796</c:v>
                </c:pt>
                <c:pt idx="73">
                  <c:v>94.775584267119413</c:v>
                </c:pt>
                <c:pt idx="74">
                  <c:v>94.717947501010599</c:v>
                </c:pt>
              </c:numCache>
            </c:numRef>
          </c:xVal>
          <c:yVal>
            <c:numRef>
              <c:f>'Best Model 2'!$E$139:$E$213</c:f>
              <c:numCache>
                <c:formatCode>0.000</c:formatCode>
                <c:ptCount val="75"/>
                <c:pt idx="0">
                  <c:v>96.34</c:v>
                </c:pt>
                <c:pt idx="1">
                  <c:v>95.61</c:v>
                </c:pt>
                <c:pt idx="2">
                  <c:v>95.41</c:v>
                </c:pt>
                <c:pt idx="3">
                  <c:v>95.39</c:v>
                </c:pt>
                <c:pt idx="4">
                  <c:v>95.32</c:v>
                </c:pt>
                <c:pt idx="5">
                  <c:v>95.31</c:v>
                </c:pt>
                <c:pt idx="6">
                  <c:v>95.3</c:v>
                </c:pt>
                <c:pt idx="7">
                  <c:v>95.29</c:v>
                </c:pt>
                <c:pt idx="8">
                  <c:v>95.29</c:v>
                </c:pt>
                <c:pt idx="9">
                  <c:v>95.23</c:v>
                </c:pt>
                <c:pt idx="10">
                  <c:v>95.23</c:v>
                </c:pt>
                <c:pt idx="11">
                  <c:v>95.18</c:v>
                </c:pt>
                <c:pt idx="12">
                  <c:v>95.14</c:v>
                </c:pt>
                <c:pt idx="13">
                  <c:v>95.04</c:v>
                </c:pt>
                <c:pt idx="14">
                  <c:v>95.02</c:v>
                </c:pt>
                <c:pt idx="15">
                  <c:v>95.02</c:v>
                </c:pt>
                <c:pt idx="16">
                  <c:v>94.93</c:v>
                </c:pt>
                <c:pt idx="17">
                  <c:v>94.92</c:v>
                </c:pt>
                <c:pt idx="18">
                  <c:v>94.91</c:v>
                </c:pt>
                <c:pt idx="19">
                  <c:v>94.91</c:v>
                </c:pt>
                <c:pt idx="20">
                  <c:v>94.9</c:v>
                </c:pt>
                <c:pt idx="21">
                  <c:v>94.89</c:v>
                </c:pt>
                <c:pt idx="22">
                  <c:v>94.89</c:v>
                </c:pt>
                <c:pt idx="23">
                  <c:v>94.88</c:v>
                </c:pt>
                <c:pt idx="24">
                  <c:v>94.87</c:v>
                </c:pt>
                <c:pt idx="25">
                  <c:v>94.86</c:v>
                </c:pt>
                <c:pt idx="26">
                  <c:v>94.84</c:v>
                </c:pt>
                <c:pt idx="27">
                  <c:v>94.84</c:v>
                </c:pt>
                <c:pt idx="28">
                  <c:v>94.82</c:v>
                </c:pt>
                <c:pt idx="29">
                  <c:v>94.81</c:v>
                </c:pt>
                <c:pt idx="30">
                  <c:v>94.81</c:v>
                </c:pt>
                <c:pt idx="31">
                  <c:v>94.79</c:v>
                </c:pt>
                <c:pt idx="32">
                  <c:v>94.75</c:v>
                </c:pt>
                <c:pt idx="33">
                  <c:v>94.74</c:v>
                </c:pt>
                <c:pt idx="34">
                  <c:v>94.71</c:v>
                </c:pt>
                <c:pt idx="35">
                  <c:v>94.71</c:v>
                </c:pt>
                <c:pt idx="36">
                  <c:v>94.68</c:v>
                </c:pt>
                <c:pt idx="37">
                  <c:v>94.68</c:v>
                </c:pt>
                <c:pt idx="38">
                  <c:v>94.67</c:v>
                </c:pt>
                <c:pt idx="39">
                  <c:v>94.63</c:v>
                </c:pt>
                <c:pt idx="40">
                  <c:v>94.62</c:v>
                </c:pt>
                <c:pt idx="41">
                  <c:v>94.62</c:v>
                </c:pt>
                <c:pt idx="42">
                  <c:v>94.61</c:v>
                </c:pt>
                <c:pt idx="43">
                  <c:v>94.6</c:v>
                </c:pt>
                <c:pt idx="44">
                  <c:v>94.59</c:v>
                </c:pt>
                <c:pt idx="45">
                  <c:v>94.58</c:v>
                </c:pt>
                <c:pt idx="46">
                  <c:v>94.57</c:v>
                </c:pt>
                <c:pt idx="47">
                  <c:v>94.56</c:v>
                </c:pt>
                <c:pt idx="48">
                  <c:v>94.56</c:v>
                </c:pt>
                <c:pt idx="49">
                  <c:v>94.56</c:v>
                </c:pt>
                <c:pt idx="50">
                  <c:v>94.55</c:v>
                </c:pt>
                <c:pt idx="51">
                  <c:v>94.55</c:v>
                </c:pt>
                <c:pt idx="52">
                  <c:v>94.51</c:v>
                </c:pt>
                <c:pt idx="53">
                  <c:v>94.5</c:v>
                </c:pt>
                <c:pt idx="54">
                  <c:v>94.49</c:v>
                </c:pt>
                <c:pt idx="55">
                  <c:v>94.47</c:v>
                </c:pt>
                <c:pt idx="56">
                  <c:v>94.45</c:v>
                </c:pt>
                <c:pt idx="57">
                  <c:v>94.44</c:v>
                </c:pt>
                <c:pt idx="58">
                  <c:v>94.44</c:v>
                </c:pt>
                <c:pt idx="59">
                  <c:v>94.44</c:v>
                </c:pt>
                <c:pt idx="60">
                  <c:v>94.44</c:v>
                </c:pt>
                <c:pt idx="61">
                  <c:v>94.42</c:v>
                </c:pt>
                <c:pt idx="62">
                  <c:v>94.41</c:v>
                </c:pt>
                <c:pt idx="63">
                  <c:v>94.4</c:v>
                </c:pt>
                <c:pt idx="64">
                  <c:v>94.38</c:v>
                </c:pt>
                <c:pt idx="65">
                  <c:v>94.37</c:v>
                </c:pt>
                <c:pt idx="66">
                  <c:v>94.31</c:v>
                </c:pt>
                <c:pt idx="67">
                  <c:v>94.31</c:v>
                </c:pt>
                <c:pt idx="68">
                  <c:v>94.3</c:v>
                </c:pt>
                <c:pt idx="69">
                  <c:v>94.29</c:v>
                </c:pt>
                <c:pt idx="70">
                  <c:v>94.29</c:v>
                </c:pt>
                <c:pt idx="71">
                  <c:v>94.26</c:v>
                </c:pt>
                <c:pt idx="72">
                  <c:v>94.26</c:v>
                </c:pt>
                <c:pt idx="73">
                  <c:v>94.25</c:v>
                </c:pt>
                <c:pt idx="74">
                  <c:v>94.25</c:v>
                </c:pt>
              </c:numCache>
            </c:numRef>
          </c:yVal>
          <c:smooth val="0"/>
          <c:extLst>
            <c:ext xmlns:c16="http://schemas.microsoft.com/office/drawing/2014/chart" uri="{C3380CC4-5D6E-409C-BE32-E72D297353CC}">
              <c16:uniqueId val="{00000001-BEF2-4F8B-8E61-79B0FFCCB843}"/>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94.743700098633681</c:v>
              </c:pt>
            </c:numLit>
          </c:xVal>
          <c:yVal>
            <c:numLit>
              <c:formatCode>General</c:formatCode>
              <c:ptCount val="1"/>
              <c:pt idx="0">
                <c:v>95.41</c:v>
              </c:pt>
            </c:numLit>
          </c:yVal>
          <c:smooth val="0"/>
          <c:extLst>
            <c:ext xmlns:c16="http://schemas.microsoft.com/office/drawing/2014/chart" uri="{C3380CC4-5D6E-409C-BE32-E72D297353CC}">
              <c16:uniqueId val="{0000004D-BEF2-4F8B-8E61-79B0FFCCB843}"/>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94.775584267119413</c:v>
              </c:pt>
            </c:numLit>
          </c:xVal>
          <c:yVal>
            <c:numLit>
              <c:formatCode>General</c:formatCode>
              <c:ptCount val="1"/>
              <c:pt idx="0">
                <c:v>95.61</c:v>
              </c:pt>
            </c:numLit>
          </c:yVal>
          <c:smooth val="0"/>
          <c:extLst>
            <c:ext xmlns:c16="http://schemas.microsoft.com/office/drawing/2014/chart" uri="{C3380CC4-5D6E-409C-BE32-E72D297353CC}">
              <c16:uniqueId val="{0000004E-BEF2-4F8B-8E61-79B0FFCCB843}"/>
            </c:ext>
          </c:extLst>
        </c:ser>
        <c:ser>
          <c:idx val="3"/>
          <c:order val="3"/>
          <c:tx>
            <c:v/>
          </c:tx>
          <c:spPr>
            <a:ln w="6350">
              <a:solidFill>
                <a:srgbClr val="C0C0C0"/>
              </a:solidFill>
              <a:prstDash val="solid"/>
            </a:ln>
            <a:effectLst/>
          </c:spPr>
          <c:marker>
            <c:symbol val="none"/>
          </c:marker>
          <c:xVal>
            <c:numRef>
              <c:f>'Best Model 2'!xdata1</c:f>
              <c:numCache>
                <c:formatCode>General</c:formatCode>
                <c:ptCount val="70"/>
                <c:pt idx="0">
                  <c:v>94.546382752577898</c:v>
                </c:pt>
                <c:pt idx="1">
                  <c:v>94.829802947260845</c:v>
                </c:pt>
                <c:pt idx="2">
                  <c:v>95.113223141943791</c:v>
                </c:pt>
                <c:pt idx="3">
                  <c:v>95.396643336626738</c:v>
                </c:pt>
                <c:pt idx="4">
                  <c:v>95.680063531309685</c:v>
                </c:pt>
                <c:pt idx="5">
                  <c:v>95.963483725992631</c:v>
                </c:pt>
                <c:pt idx="6">
                  <c:v>96.246903920675578</c:v>
                </c:pt>
                <c:pt idx="7">
                  <c:v>96.530324115358525</c:v>
                </c:pt>
                <c:pt idx="8">
                  <c:v>96.813744310041471</c:v>
                </c:pt>
                <c:pt idx="9">
                  <c:v>97.097164504724418</c:v>
                </c:pt>
                <c:pt idx="10">
                  <c:v>97.380584699407365</c:v>
                </c:pt>
                <c:pt idx="11">
                  <c:v>97.664004894090311</c:v>
                </c:pt>
                <c:pt idx="12">
                  <c:v>97.947425088773258</c:v>
                </c:pt>
                <c:pt idx="13">
                  <c:v>98.230845283456205</c:v>
                </c:pt>
                <c:pt idx="14">
                  <c:v>98.514265478139151</c:v>
                </c:pt>
                <c:pt idx="15">
                  <c:v>98.797685672822098</c:v>
                </c:pt>
                <c:pt idx="16">
                  <c:v>99.081105867505045</c:v>
                </c:pt>
                <c:pt idx="17">
                  <c:v>99.364526062187991</c:v>
                </c:pt>
                <c:pt idx="18">
                  <c:v>99.647946256870938</c:v>
                </c:pt>
                <c:pt idx="19">
                  <c:v>99.931366451553885</c:v>
                </c:pt>
                <c:pt idx="20">
                  <c:v>100.21478664623683</c:v>
                </c:pt>
                <c:pt idx="21">
                  <c:v>100.49820684091978</c:v>
                </c:pt>
                <c:pt idx="22">
                  <c:v>100.78162703560272</c:v>
                </c:pt>
                <c:pt idx="23">
                  <c:v>101.06504723028569</c:v>
                </c:pt>
                <c:pt idx="24">
                  <c:v>101.34846742496863</c:v>
                </c:pt>
                <c:pt idx="25">
                  <c:v>101.63188761965158</c:v>
                </c:pt>
                <c:pt idx="26">
                  <c:v>101.91530781433453</c:v>
                </c:pt>
                <c:pt idx="27">
                  <c:v>102.19872800901747</c:v>
                </c:pt>
                <c:pt idx="28">
                  <c:v>102.48214820370042</c:v>
                </c:pt>
                <c:pt idx="29">
                  <c:v>102.76556839838337</c:v>
                </c:pt>
                <c:pt idx="30">
                  <c:v>103.04898859306631</c:v>
                </c:pt>
                <c:pt idx="31">
                  <c:v>103.33240878774926</c:v>
                </c:pt>
                <c:pt idx="32">
                  <c:v>103.61582898243221</c:v>
                </c:pt>
                <c:pt idx="33">
                  <c:v>103.89924917711515</c:v>
                </c:pt>
                <c:pt idx="34">
                  <c:v>104.1826693717981</c:v>
                </c:pt>
                <c:pt idx="35">
                  <c:v>104.46608956648105</c:v>
                </c:pt>
                <c:pt idx="36">
                  <c:v>104.74950976116399</c:v>
                </c:pt>
                <c:pt idx="37">
                  <c:v>105.03292995584694</c:v>
                </c:pt>
                <c:pt idx="38">
                  <c:v>105.31635015052989</c:v>
                </c:pt>
                <c:pt idx="39">
                  <c:v>105.59977034521283</c:v>
                </c:pt>
                <c:pt idx="40">
                  <c:v>105.88319053989578</c:v>
                </c:pt>
                <c:pt idx="41">
                  <c:v>106.16661073457873</c:v>
                </c:pt>
                <c:pt idx="42">
                  <c:v>106.45003092926167</c:v>
                </c:pt>
                <c:pt idx="43">
                  <c:v>106.73345112394462</c:v>
                </c:pt>
                <c:pt idx="44">
                  <c:v>107.01687131862757</c:v>
                </c:pt>
                <c:pt idx="45">
                  <c:v>107.30029151331051</c:v>
                </c:pt>
                <c:pt idx="46">
                  <c:v>107.58371170799346</c:v>
                </c:pt>
                <c:pt idx="47">
                  <c:v>107.86713190267641</c:v>
                </c:pt>
                <c:pt idx="48">
                  <c:v>108.15055209735935</c:v>
                </c:pt>
                <c:pt idx="49">
                  <c:v>108.4339722920423</c:v>
                </c:pt>
                <c:pt idx="50">
                  <c:v>108.71739248672525</c:v>
                </c:pt>
                <c:pt idx="51">
                  <c:v>109.00081268140819</c:v>
                </c:pt>
                <c:pt idx="52">
                  <c:v>109.28423287609114</c:v>
                </c:pt>
                <c:pt idx="53">
                  <c:v>109.56765307077409</c:v>
                </c:pt>
                <c:pt idx="54">
                  <c:v>109.85107326545703</c:v>
                </c:pt>
                <c:pt idx="55">
                  <c:v>110.13449346013998</c:v>
                </c:pt>
                <c:pt idx="56">
                  <c:v>110.41791365482293</c:v>
                </c:pt>
                <c:pt idx="57">
                  <c:v>110.70133384950587</c:v>
                </c:pt>
                <c:pt idx="58">
                  <c:v>110.98475404418882</c:v>
                </c:pt>
                <c:pt idx="59">
                  <c:v>111.26817423887178</c:v>
                </c:pt>
                <c:pt idx="60">
                  <c:v>111.55159443355473</c:v>
                </c:pt>
                <c:pt idx="61">
                  <c:v>111.83501462823767</c:v>
                </c:pt>
                <c:pt idx="62">
                  <c:v>112.11843482292062</c:v>
                </c:pt>
                <c:pt idx="63">
                  <c:v>112.40185501760357</c:v>
                </c:pt>
                <c:pt idx="64">
                  <c:v>112.68527521228651</c:v>
                </c:pt>
                <c:pt idx="65">
                  <c:v>112.96869540696946</c:v>
                </c:pt>
                <c:pt idx="66">
                  <c:v>113.25211560165241</c:v>
                </c:pt>
                <c:pt idx="67">
                  <c:v>113.53553579633535</c:v>
                </c:pt>
                <c:pt idx="68">
                  <c:v>113.8189559910183</c:v>
                </c:pt>
                <c:pt idx="69">
                  <c:v>114.10237618570125</c:v>
                </c:pt>
              </c:numCache>
            </c:numRef>
          </c:xVal>
          <c:yVal>
            <c:numRef>
              <c:f>'Best Model 2'!ydata1</c:f>
              <c:numCache>
                <c:formatCode>General</c:formatCode>
                <c:ptCount val="70"/>
                <c:pt idx="0">
                  <c:v>93.822161553902433</c:v>
                </c:pt>
                <c:pt idx="1">
                  <c:v>94.113565611113117</c:v>
                </c:pt>
                <c:pt idx="2">
                  <c:v>94.368505957223618</c:v>
                </c:pt>
                <c:pt idx="3">
                  <c:v>94.590839616613223</c:v>
                </c:pt>
                <c:pt idx="4">
                  <c:v>94.787234448224794</c:v>
                </c:pt>
                <c:pt idx="5">
                  <c:v>94.964446141884167</c:v>
                </c:pt>
                <c:pt idx="6">
                  <c:v>95.127923758311269</c:v>
                </c:pt>
                <c:pt idx="7">
                  <c:v>95.281618665897781</c:v>
                </c:pt>
                <c:pt idx="8">
                  <c:v>95.428276092540415</c:v>
                </c:pt>
                <c:pt idx="9">
                  <c:v>95.569785294985493</c:v>
                </c:pt>
                <c:pt idx="10">
                  <c:v>95.707455742804115</c:v>
                </c:pt>
                <c:pt idx="11">
                  <c:v>95.842208542422426</c:v>
                </c:pt>
                <c:pt idx="12">
                  <c:v>95.9747032191421</c:v>
                </c:pt>
                <c:pt idx="13">
                  <c:v>96.10542076366346</c:v>
                </c:pt>
                <c:pt idx="14">
                  <c:v>96.234718288411372</c:v>
                </c:pt>
                <c:pt idx="15">
                  <c:v>96.36286543767126</c:v>
                </c:pt>
                <c:pt idx="16">
                  <c:v>96.490069018819042</c:v>
                </c:pt>
                <c:pt idx="17">
                  <c:v>96.616489943167394</c:v>
                </c:pt>
                <c:pt idx="18">
                  <c:v>96.742255072646515</c:v>
                </c:pt>
                <c:pt idx="19">
                  <c:v>96.867465638674702</c:v>
                </c:pt>
                <c:pt idx="20">
                  <c:v>96.992203317494443</c:v>
                </c:pt>
                <c:pt idx="21">
                  <c:v>97.116534678119322</c:v>
                </c:pt>
                <c:pt idx="22">
                  <c:v>97.24051448315889</c:v>
                </c:pt>
                <c:pt idx="23">
                  <c:v>97.364188169481622</c:v>
                </c:pt>
                <c:pt idx="24">
                  <c:v>97.487593734566389</c:v>
                </c:pt>
                <c:pt idx="25">
                  <c:v>97.61076318673615</c:v>
                </c:pt>
                <c:pt idx="26">
                  <c:v>97.73372367155045</c:v>
                </c:pt>
                <c:pt idx="27">
                  <c:v>97.856498355046895</c:v>
                </c:pt>
                <c:pt idx="28">
                  <c:v>97.979107122508267</c:v>
                </c:pt>
                <c:pt idx="29">
                  <c:v>98.101567135901604</c:v>
                </c:pt>
                <c:pt idx="30">
                  <c:v>98.223893282048806</c:v>
                </c:pt>
                <c:pt idx="31">
                  <c:v>98.346098535586904</c:v>
                </c:pt>
                <c:pt idx="32">
                  <c:v>98.468194254940343</c:v>
                </c:pt>
                <c:pt idx="33">
                  <c:v>98.590190425228386</c:v>
                </c:pt>
                <c:pt idx="34">
                  <c:v>98.712095858834829</c:v>
                </c:pt>
                <c:pt idx="35">
                  <c:v>98.833918361969452</c:v>
                </c:pt>
                <c:pt idx="36">
                  <c:v>98.955664873736609</c:v>
                </c:pt>
                <c:pt idx="37">
                  <c:v>99.077341582843673</c:v>
                </c:pt>
                <c:pt idx="38">
                  <c:v>99.198954026019109</c:v>
                </c:pt>
                <c:pt idx="39">
                  <c:v>99.320507171388073</c:v>
                </c:pt>
                <c:pt idx="40">
                  <c:v>99.442005489412551</c:v>
                </c:pt>
                <c:pt idx="41">
                  <c:v>99.563453013500876</c:v>
                </c:pt>
                <c:pt idx="42">
                  <c:v>99.684853391995134</c:v>
                </c:pt>
                <c:pt idx="43">
                  <c:v>99.806209932930244</c:v>
                </c:pt>
                <c:pt idx="44">
                  <c:v>99.927525642707892</c:v>
                </c:pt>
                <c:pt idx="45">
                  <c:v>100.04880325962628</c:v>
                </c:pt>
                <c:pt idx="46">
                  <c:v>100.17004528304525</c:v>
                </c:pt>
                <c:pt idx="47">
                  <c:v>100.29125399883367</c:v>
                </c:pt>
                <c:pt idx="48">
                  <c:v>100.41243150163939</c:v>
                </c:pt>
                <c:pt idx="49">
                  <c:v>100.53357971443434</c:v>
                </c:pt>
                <c:pt idx="50">
                  <c:v>100.65470040571503</c:v>
                </c:pt>
                <c:pt idx="51">
                  <c:v>100.77579520467958</c:v>
                </c:pt>
                <c:pt idx="52">
                  <c:v>100.89686561465314</c:v>
                </c:pt>
                <c:pt idx="53">
                  <c:v>101.01791302499272</c:v>
                </c:pt>
                <c:pt idx="54">
                  <c:v>101.13893872166827</c:v>
                </c:pt>
                <c:pt idx="55">
                  <c:v>101.25994389668821</c:v>
                </c:pt>
                <c:pt idx="56">
                  <c:v>101.38092965651404</c:v>
                </c:pt>
                <c:pt idx="57">
                  <c:v>101.50189702958781</c:v>
                </c:pt>
                <c:pt idx="58">
                  <c:v>101.62284697307973</c:v>
                </c:pt>
                <c:pt idx="59">
                  <c:v>101.74378037894847</c:v>
                </c:pt>
                <c:pt idx="60">
                  <c:v>101.86469807939403</c:v>
                </c:pt>
                <c:pt idx="61">
                  <c:v>101.98560085177346</c:v>
                </c:pt>
                <c:pt idx="62">
                  <c:v>102.10648942303958</c:v>
                </c:pt>
                <c:pt idx="63">
                  <c:v>102.22736447375618</c:v>
                </c:pt>
                <c:pt idx="64">
                  <c:v>102.34822664173579</c:v>
                </c:pt>
                <c:pt idx="65">
                  <c:v>102.46907652534074</c:v>
                </c:pt>
                <c:pt idx="66">
                  <c:v>102.58991468648352</c:v>
                </c:pt>
                <c:pt idx="67">
                  <c:v>102.71074165335754</c:v>
                </c:pt>
                <c:pt idx="68">
                  <c:v>102.83155792292639</c:v>
                </c:pt>
                <c:pt idx="69">
                  <c:v>102.95236396319596</c:v>
                </c:pt>
              </c:numCache>
            </c:numRef>
          </c:yVal>
          <c:smooth val="0"/>
          <c:extLst>
            <c:ext xmlns:c16="http://schemas.microsoft.com/office/drawing/2014/chart" uri="{C3380CC4-5D6E-409C-BE32-E72D297353CC}">
              <c16:uniqueId val="{0000004F-BEF2-4F8B-8E61-79B0FFCCB843}"/>
            </c:ext>
          </c:extLst>
        </c:ser>
        <c:ser>
          <c:idx val="4"/>
          <c:order val="4"/>
          <c:tx>
            <c:v/>
          </c:tx>
          <c:spPr>
            <a:ln w="6350">
              <a:solidFill>
                <a:srgbClr val="C0C0C0"/>
              </a:solidFill>
              <a:prstDash val="solid"/>
            </a:ln>
            <a:effectLst/>
          </c:spPr>
          <c:marker>
            <c:symbol val="none"/>
          </c:marker>
          <c:xVal>
            <c:numRef>
              <c:f>'Best Model 2'!xdata2</c:f>
              <c:numCache>
                <c:formatCode>General</c:formatCode>
                <c:ptCount val="70"/>
                <c:pt idx="0">
                  <c:v>75.653688686231703</c:v>
                </c:pt>
                <c:pt idx="1">
                  <c:v>76.210916041296485</c:v>
                </c:pt>
                <c:pt idx="2">
                  <c:v>76.768143396361253</c:v>
                </c:pt>
                <c:pt idx="3">
                  <c:v>77.325370751426021</c:v>
                </c:pt>
                <c:pt idx="4">
                  <c:v>77.882598106490804</c:v>
                </c:pt>
                <c:pt idx="5">
                  <c:v>78.439825461555586</c:v>
                </c:pt>
                <c:pt idx="6">
                  <c:v>78.997052816620354</c:v>
                </c:pt>
                <c:pt idx="7">
                  <c:v>79.554280171685122</c:v>
                </c:pt>
                <c:pt idx="8">
                  <c:v>80.111507526749904</c:v>
                </c:pt>
                <c:pt idx="9">
                  <c:v>80.668734881814686</c:v>
                </c:pt>
                <c:pt idx="10">
                  <c:v>81.225962236879454</c:v>
                </c:pt>
                <c:pt idx="11">
                  <c:v>81.783189591944222</c:v>
                </c:pt>
                <c:pt idx="12">
                  <c:v>82.340416947009004</c:v>
                </c:pt>
                <c:pt idx="13">
                  <c:v>82.897644302073786</c:v>
                </c:pt>
                <c:pt idx="14">
                  <c:v>83.454871657138554</c:v>
                </c:pt>
                <c:pt idx="15">
                  <c:v>84.012099012203322</c:v>
                </c:pt>
                <c:pt idx="16">
                  <c:v>84.569326367268104</c:v>
                </c:pt>
                <c:pt idx="17">
                  <c:v>85.126553722332886</c:v>
                </c:pt>
                <c:pt idx="18">
                  <c:v>85.683781077397654</c:v>
                </c:pt>
                <c:pt idx="19">
                  <c:v>86.241008432462422</c:v>
                </c:pt>
                <c:pt idx="20">
                  <c:v>86.798235787527204</c:v>
                </c:pt>
                <c:pt idx="21">
                  <c:v>87.355463142591987</c:v>
                </c:pt>
                <c:pt idx="22">
                  <c:v>87.912690497656754</c:v>
                </c:pt>
                <c:pt idx="23">
                  <c:v>88.469917852721522</c:v>
                </c:pt>
                <c:pt idx="24">
                  <c:v>89.027145207786305</c:v>
                </c:pt>
                <c:pt idx="25">
                  <c:v>89.584372562851087</c:v>
                </c:pt>
                <c:pt idx="26">
                  <c:v>90.141599917915855</c:v>
                </c:pt>
                <c:pt idx="27">
                  <c:v>90.698827272980623</c:v>
                </c:pt>
                <c:pt idx="28">
                  <c:v>91.256054628045405</c:v>
                </c:pt>
                <c:pt idx="29">
                  <c:v>91.813281983110187</c:v>
                </c:pt>
                <c:pt idx="30">
                  <c:v>92.370509338174955</c:v>
                </c:pt>
                <c:pt idx="31">
                  <c:v>92.927736693239723</c:v>
                </c:pt>
                <c:pt idx="32">
                  <c:v>93.484964048304505</c:v>
                </c:pt>
                <c:pt idx="33">
                  <c:v>94.042191403369287</c:v>
                </c:pt>
                <c:pt idx="34">
                  <c:v>94.599418758434055</c:v>
                </c:pt>
                <c:pt idx="35">
                  <c:v>95.156646113498823</c:v>
                </c:pt>
                <c:pt idx="36">
                  <c:v>95.713873468563605</c:v>
                </c:pt>
                <c:pt idx="37">
                  <c:v>96.271100823628387</c:v>
                </c:pt>
                <c:pt idx="38">
                  <c:v>96.828328178693155</c:v>
                </c:pt>
                <c:pt idx="39">
                  <c:v>97.385555533757923</c:v>
                </c:pt>
                <c:pt idx="40">
                  <c:v>97.942782888822705</c:v>
                </c:pt>
                <c:pt idx="41">
                  <c:v>98.500010243887488</c:v>
                </c:pt>
                <c:pt idx="42">
                  <c:v>99.057237598952256</c:v>
                </c:pt>
                <c:pt idx="43">
                  <c:v>99.614464954017024</c:v>
                </c:pt>
                <c:pt idx="44">
                  <c:v>100.17169230908181</c:v>
                </c:pt>
                <c:pt idx="45">
                  <c:v>100.72891966414659</c:v>
                </c:pt>
                <c:pt idx="46">
                  <c:v>101.28614701921136</c:v>
                </c:pt>
                <c:pt idx="47">
                  <c:v>101.84337437427612</c:v>
                </c:pt>
                <c:pt idx="48">
                  <c:v>102.40060172934091</c:v>
                </c:pt>
                <c:pt idx="49">
                  <c:v>102.95782908440569</c:v>
                </c:pt>
                <c:pt idx="50">
                  <c:v>103.51505643947046</c:v>
                </c:pt>
                <c:pt idx="51">
                  <c:v>104.07228379453522</c:v>
                </c:pt>
                <c:pt idx="52">
                  <c:v>104.62951114960001</c:v>
                </c:pt>
                <c:pt idx="53">
                  <c:v>105.18673850466479</c:v>
                </c:pt>
                <c:pt idx="54">
                  <c:v>105.74396585972956</c:v>
                </c:pt>
                <c:pt idx="55">
                  <c:v>106.30119321479432</c:v>
                </c:pt>
                <c:pt idx="56">
                  <c:v>106.85842056985911</c:v>
                </c:pt>
                <c:pt idx="57">
                  <c:v>107.41564792492389</c:v>
                </c:pt>
                <c:pt idx="58">
                  <c:v>107.97287527998866</c:v>
                </c:pt>
                <c:pt idx="59">
                  <c:v>108.53010263505342</c:v>
                </c:pt>
                <c:pt idx="60">
                  <c:v>109.08732999011821</c:v>
                </c:pt>
                <c:pt idx="61">
                  <c:v>109.64455734518299</c:v>
                </c:pt>
                <c:pt idx="62">
                  <c:v>110.20178470024776</c:v>
                </c:pt>
                <c:pt idx="63">
                  <c:v>110.75901205531252</c:v>
                </c:pt>
                <c:pt idx="64">
                  <c:v>111.31623941037731</c:v>
                </c:pt>
                <c:pt idx="65">
                  <c:v>111.87346676544209</c:v>
                </c:pt>
                <c:pt idx="66">
                  <c:v>112.43069412050686</c:v>
                </c:pt>
                <c:pt idx="67">
                  <c:v>112.98792147557162</c:v>
                </c:pt>
                <c:pt idx="68">
                  <c:v>113.54514883063641</c:v>
                </c:pt>
                <c:pt idx="69">
                  <c:v>114.10237618570119</c:v>
                </c:pt>
              </c:numCache>
            </c:numRef>
          </c:xVal>
          <c:yVal>
            <c:numRef>
              <c:f>'Best Model 2'!ydata2</c:f>
              <c:numCache>
                <c:formatCode>General</c:formatCode>
                <c:ptCount val="70"/>
                <c:pt idx="0">
                  <c:v>86.656169615898932</c:v>
                </c:pt>
                <c:pt idx="1">
                  <c:v>86.893712522166297</c:v>
                </c:pt>
                <c:pt idx="2">
                  <c:v>87.131298478362794</c:v>
                </c:pt>
                <c:pt idx="3">
                  <c:v>87.368931594746527</c:v>
                </c:pt>
                <c:pt idx="4">
                  <c:v>87.606616521286384</c:v>
                </c:pt>
                <c:pt idx="5">
                  <c:v>87.844358539121032</c:v>
                </c:pt>
                <c:pt idx="6">
                  <c:v>88.082163671238376</c:v>
                </c:pt>
                <c:pt idx="7">
                  <c:v>88.320038817250847</c:v>
                </c:pt>
                <c:pt idx="8">
                  <c:v>88.557991918605396</c:v>
                </c:pt>
                <c:pt idx="9">
                  <c:v>88.796032162543568</c:v>
                </c:pt>
                <c:pt idx="10">
                  <c:v>89.034170235822899</c:v>
                </c:pt>
                <c:pt idx="11">
                  <c:v>89.272418642929495</c:v>
                </c:pt>
                <c:pt idx="12">
                  <c:v>89.510792108701423</c:v>
                </c:pt>
                <c:pt idx="13">
                  <c:v>89.749308092617355</c:v>
                </c:pt>
                <c:pt idx="14">
                  <c:v>89.98798745251618</c:v>
                </c:pt>
                <c:pt idx="15">
                  <c:v>90.226855310797475</c:v>
                </c:pt>
                <c:pt idx="16">
                  <c:v>90.465942198739157</c:v>
                </c:pt>
                <c:pt idx="17">
                  <c:v>90.705285588530685</c:v>
                </c:pt>
                <c:pt idx="18">
                  <c:v>90.944931974667483</c:v>
                </c:pt>
                <c:pt idx="19">
                  <c:v>91.184939747791518</c:v>
                </c:pt>
                <c:pt idx="20">
                  <c:v>91.425383234440545</c:v>
                </c:pt>
                <c:pt idx="21">
                  <c:v>91.666358490219665</c:v>
                </c:pt>
                <c:pt idx="22">
                  <c:v>91.907991795288225</c:v>
                </c:pt>
                <c:pt idx="23">
                  <c:v>92.150452430394978</c:v>
                </c:pt>
                <c:pt idx="24">
                  <c:v>92.393972446297425</c:v>
                </c:pt>
                <c:pt idx="25">
                  <c:v>92.638878265652664</c:v>
                </c:pt>
                <c:pt idx="26">
                  <c:v>92.885643117439258</c:v>
                </c:pt>
                <c:pt idx="27">
                  <c:v>93.134977849441441</c:v>
                </c:pt>
                <c:pt idx="28">
                  <c:v>93.38799617027081</c:v>
                </c:pt>
                <c:pt idx="29">
                  <c:v>93.646532758557697</c:v>
                </c:pt>
                <c:pt idx="30">
                  <c:v>93.913794998649962</c:v>
                </c:pt>
                <c:pt idx="31">
                  <c:v>94.195782990467478</c:v>
                </c:pt>
                <c:pt idx="32">
                  <c:v>94.504493720229092</c:v>
                </c:pt>
                <c:pt idx="33">
                  <c:v>94.864522632189335</c:v>
                </c:pt>
                <c:pt idx="34">
                  <c:v>95.319352856659094</c:v>
                </c:pt>
                <c:pt idx="35">
                  <c:v>95.90875655726218</c:v>
                </c:pt>
                <c:pt idx="36">
                  <c:v>96.618485922261371</c:v>
                </c:pt>
                <c:pt idx="37">
                  <c:v>97.400820178640373</c:v>
                </c:pt>
                <c:pt idx="38">
                  <c:v>98.220986251849894</c:v>
                </c:pt>
                <c:pt idx="39">
                  <c:v>99.061269039791995</c:v>
                </c:pt>
                <c:pt idx="40">
                  <c:v>99.913017280416199</c:v>
                </c:pt>
                <c:pt idx="41">
                  <c:v>100.77177605912173</c:v>
                </c:pt>
                <c:pt idx="42">
                  <c:v>101.63508647711646</c:v>
                </c:pt>
                <c:pt idx="43">
                  <c:v>102.50150120525709</c:v>
                </c:pt>
                <c:pt idx="44">
                  <c:v>103.37012010273803</c:v>
                </c:pt>
                <c:pt idx="45">
                  <c:v>104.24035682639617</c:v>
                </c:pt>
                <c:pt idx="46">
                  <c:v>105.11181429376077</c:v>
                </c:pt>
                <c:pt idx="47">
                  <c:v>105.98421460358054</c:v>
                </c:pt>
                <c:pt idx="48">
                  <c:v>106.85735773249272</c:v>
                </c:pt>
                <c:pt idx="49">
                  <c:v>107.73109619368944</c:v>
                </c:pt>
                <c:pt idx="50">
                  <c:v>108.60531893559447</c:v>
                </c:pt>
                <c:pt idx="51">
                  <c:v>109.47994079366707</c:v>
                </c:pt>
                <c:pt idx="52">
                  <c:v>110.3548953916408</c:v>
                </c:pt>
                <c:pt idx="53">
                  <c:v>111.23013024901621</c:v>
                </c:pt>
                <c:pt idx="54">
                  <c:v>112.10560333685108</c:v>
                </c:pt>
                <c:pt idx="55">
                  <c:v>112.98128060665347</c:v>
                </c:pt>
                <c:pt idx="56">
                  <c:v>113.85713418690121</c:v>
                </c:pt>
                <c:pt idx="57">
                  <c:v>114.73314104632837</c:v>
                </c:pt>
                <c:pt idx="58">
                  <c:v>115.60928198917915</c:v>
                </c:pt>
                <c:pt idx="59">
                  <c:v>116.48554089026436</c:v>
                </c:pt>
                <c:pt idx="60">
                  <c:v>117.36190410572767</c:v>
                </c:pt>
                <c:pt idx="61">
                  <c:v>118.23836001425163</c:v>
                </c:pt>
                <c:pt idx="62">
                  <c:v>119.1148986562681</c:v>
                </c:pt>
                <c:pt idx="63">
                  <c:v>119.99151144762521</c:v>
                </c:pt>
                <c:pt idx="64">
                  <c:v>120.86819095040515</c:v>
                </c:pt>
                <c:pt idx="65">
                  <c:v>121.74493068803041</c:v>
                </c:pt>
                <c:pt idx="66">
                  <c:v>122.62172499499749</c:v>
                </c:pt>
                <c:pt idx="67">
                  <c:v>123.49856889390969</c:v>
                </c:pt>
                <c:pt idx="68">
                  <c:v>124.37545799419902</c:v>
                </c:pt>
                <c:pt idx="69">
                  <c:v>125.25238840820644</c:v>
                </c:pt>
              </c:numCache>
            </c:numRef>
          </c:yVal>
          <c:smooth val="0"/>
          <c:extLst>
            <c:ext xmlns:c16="http://schemas.microsoft.com/office/drawing/2014/chart" uri="{C3380CC4-5D6E-409C-BE32-E72D297353CC}">
              <c16:uniqueId val="{00000050-BEF2-4F8B-8E61-79B0FFCCB843}"/>
            </c:ext>
          </c:extLst>
        </c:ser>
        <c:ser>
          <c:idx val="5"/>
          <c:order val="5"/>
          <c:spPr>
            <a:ln w="3175">
              <a:solidFill>
                <a:srgbClr val="000000"/>
              </a:solidFill>
              <a:prstDash val="lgDash"/>
            </a:ln>
          </c:spPr>
          <c:marker>
            <c:symbol val="none"/>
          </c:marker>
          <c:xVal>
            <c:numLit>
              <c:formatCode>General</c:formatCode>
              <c:ptCount val="2"/>
              <c:pt idx="0">
                <c:v>75</c:v>
              </c:pt>
              <c:pt idx="1">
                <c:v>130</c:v>
              </c:pt>
            </c:numLit>
          </c:xVal>
          <c:yVal>
            <c:numLit>
              <c:formatCode>General</c:formatCode>
              <c:ptCount val="2"/>
              <c:pt idx="0">
                <c:v>75</c:v>
              </c:pt>
              <c:pt idx="1">
                <c:v>130</c:v>
              </c:pt>
            </c:numLit>
          </c:yVal>
          <c:smooth val="0"/>
          <c:extLst>
            <c:ext xmlns:c16="http://schemas.microsoft.com/office/drawing/2014/chart" uri="{C3380CC4-5D6E-409C-BE32-E72D297353CC}">
              <c16:uniqueId val="{00000051-BEF2-4F8B-8E61-79B0FFCCB843}"/>
            </c:ext>
          </c:extLst>
        </c:ser>
        <c:dLbls>
          <c:showLegendKey val="0"/>
          <c:showVal val="0"/>
          <c:showCatName val="0"/>
          <c:showSerName val="0"/>
          <c:showPercent val="0"/>
          <c:showBubbleSize val="0"/>
        </c:dLbls>
        <c:axId val="700756112"/>
        <c:axId val="498817072"/>
      </c:scatterChart>
      <c:valAx>
        <c:axId val="700756112"/>
        <c:scaling>
          <c:orientation val="minMax"/>
          <c:max val="130"/>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498817072"/>
        <c:crosses val="autoZero"/>
        <c:crossBetween val="midCat"/>
      </c:valAx>
      <c:valAx>
        <c:axId val="498817072"/>
        <c:scaling>
          <c:orientation val="minMax"/>
          <c:max val="130"/>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700756112"/>
        <c:crosses val="autoZero"/>
        <c:crossBetween val="midCat"/>
      </c:valAx>
      <c:spPr>
        <a:ln>
          <a:solidFill>
            <a:srgbClr val="C0C0C0"/>
          </a:solidFill>
          <a:prstDash val="solid"/>
        </a:ln>
      </c:spPr>
    </c:plotArea>
    <c:legend>
      <c:legendPos val="b"/>
      <c:legendEntry>
        <c:idx val="0"/>
        <c:delete val="1"/>
      </c:legendEntry>
      <c:legendEntry>
        <c:idx val="3"/>
        <c:delete val="1"/>
      </c:legendEntry>
      <c:legendEntry>
        <c:idx val="4"/>
        <c:delete val="1"/>
      </c:legendEntry>
      <c:legendEntry>
        <c:idx val="5"/>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2-C5BF-4495-B2E2-F1191CE8E301}"/>
              </c:ext>
            </c:extLst>
          </c:dPt>
          <c:dPt>
            <c:idx val="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3-C5BF-4495-B2E2-F1191CE8E301}"/>
              </c:ext>
            </c:extLst>
          </c:dPt>
          <c:dPt>
            <c:idx val="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4-C5BF-4495-B2E2-F1191CE8E301}"/>
              </c:ext>
            </c:extLst>
          </c:dPt>
          <c:dPt>
            <c:idx val="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5-C5BF-4495-B2E2-F1191CE8E301}"/>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C5BF-4495-B2E2-F1191CE8E301}"/>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C5BF-4495-B2E2-F1191CE8E301}"/>
              </c:ext>
            </c:extLst>
          </c:dPt>
          <c:dPt>
            <c:idx val="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8-C5BF-4495-B2E2-F1191CE8E301}"/>
              </c:ext>
            </c:extLst>
          </c:dPt>
          <c:dPt>
            <c:idx val="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9-C5BF-4495-B2E2-F1191CE8E301}"/>
              </c:ext>
            </c:extLst>
          </c:dPt>
          <c:dPt>
            <c:idx val="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A-C5BF-4495-B2E2-F1191CE8E301}"/>
              </c:ext>
            </c:extLst>
          </c:dPt>
          <c:dPt>
            <c:idx val="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B-C5BF-4495-B2E2-F1191CE8E301}"/>
              </c:ext>
            </c:extLst>
          </c:dPt>
          <c:dPt>
            <c:idx val="1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C-C5BF-4495-B2E2-F1191CE8E301}"/>
              </c:ext>
            </c:extLst>
          </c:dPt>
          <c:dPt>
            <c:idx val="1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D-C5BF-4495-B2E2-F1191CE8E301}"/>
              </c:ext>
            </c:extLst>
          </c:dPt>
          <c:dPt>
            <c:idx val="1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E-C5BF-4495-B2E2-F1191CE8E301}"/>
              </c:ext>
            </c:extLst>
          </c:dPt>
          <c:dPt>
            <c:idx val="1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F-C5BF-4495-B2E2-F1191CE8E301}"/>
              </c:ext>
            </c:extLst>
          </c:dPt>
          <c:dPt>
            <c:idx val="1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0-C5BF-4495-B2E2-F1191CE8E301}"/>
              </c:ext>
            </c:extLst>
          </c:dPt>
          <c:dPt>
            <c:idx val="1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1-C5BF-4495-B2E2-F1191CE8E301}"/>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C5BF-4495-B2E2-F1191CE8E301}"/>
              </c:ext>
            </c:extLst>
          </c:dPt>
          <c:dPt>
            <c:idx val="1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3-C5BF-4495-B2E2-F1191CE8E301}"/>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C5BF-4495-B2E2-F1191CE8E301}"/>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C5BF-4495-B2E2-F1191CE8E301}"/>
              </c:ext>
            </c:extLst>
          </c:dPt>
          <c:dPt>
            <c:idx val="2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6-C5BF-4495-B2E2-F1191CE8E301}"/>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C5BF-4495-B2E2-F1191CE8E301}"/>
              </c:ext>
            </c:extLst>
          </c:dPt>
          <c:dPt>
            <c:idx val="2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8-C5BF-4495-B2E2-F1191CE8E301}"/>
              </c:ext>
            </c:extLst>
          </c:dPt>
          <c:dPt>
            <c:idx val="2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9-C5BF-4495-B2E2-F1191CE8E301}"/>
              </c:ext>
            </c:extLst>
          </c:dPt>
          <c:dPt>
            <c:idx val="2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A-C5BF-4495-B2E2-F1191CE8E301}"/>
              </c:ext>
            </c:extLst>
          </c:dPt>
          <c:dPt>
            <c:idx val="2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B-C5BF-4495-B2E2-F1191CE8E301}"/>
              </c:ext>
            </c:extLst>
          </c:dPt>
          <c:dPt>
            <c:idx val="2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C-C5BF-4495-B2E2-F1191CE8E301}"/>
              </c:ext>
            </c:extLst>
          </c:dPt>
          <c:dPt>
            <c:idx val="2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D-C5BF-4495-B2E2-F1191CE8E301}"/>
              </c:ext>
            </c:extLst>
          </c:dPt>
          <c:dPt>
            <c:idx val="2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E-C5BF-4495-B2E2-F1191CE8E301}"/>
              </c:ext>
            </c:extLst>
          </c:dPt>
          <c:dPt>
            <c:idx val="2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F-C5BF-4495-B2E2-F1191CE8E301}"/>
              </c:ext>
            </c:extLst>
          </c:dPt>
          <c:dPt>
            <c:idx val="3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0-C5BF-4495-B2E2-F1191CE8E301}"/>
              </c:ext>
            </c:extLst>
          </c:dPt>
          <c:dPt>
            <c:idx val="3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1-C5BF-4495-B2E2-F1191CE8E301}"/>
              </c:ext>
            </c:extLst>
          </c:dPt>
          <c:dPt>
            <c:idx val="3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2-C5BF-4495-B2E2-F1191CE8E301}"/>
              </c:ext>
            </c:extLst>
          </c:dPt>
          <c:dPt>
            <c:idx val="3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3-C5BF-4495-B2E2-F1191CE8E301}"/>
              </c:ext>
            </c:extLst>
          </c:dPt>
          <c:dPt>
            <c:idx val="3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4-C5BF-4495-B2E2-F1191CE8E301}"/>
              </c:ext>
            </c:extLst>
          </c:dPt>
          <c:dPt>
            <c:idx val="3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5-C5BF-4495-B2E2-F1191CE8E301}"/>
              </c:ext>
            </c:extLst>
          </c:dPt>
          <c:dPt>
            <c:idx val="3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6-C5BF-4495-B2E2-F1191CE8E301}"/>
              </c:ext>
            </c:extLst>
          </c:dPt>
          <c:dPt>
            <c:idx val="3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7-C5BF-4495-B2E2-F1191CE8E301}"/>
              </c:ext>
            </c:extLst>
          </c:dPt>
          <c:dPt>
            <c:idx val="3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8-C5BF-4495-B2E2-F1191CE8E301}"/>
              </c:ext>
            </c:extLst>
          </c:dPt>
          <c:dPt>
            <c:idx val="3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9-C5BF-4495-B2E2-F1191CE8E301}"/>
              </c:ext>
            </c:extLst>
          </c:dPt>
          <c:dPt>
            <c:idx val="4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A-C5BF-4495-B2E2-F1191CE8E301}"/>
              </c:ext>
            </c:extLst>
          </c:dPt>
          <c:dPt>
            <c:idx val="4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B-C5BF-4495-B2E2-F1191CE8E301}"/>
              </c:ext>
            </c:extLst>
          </c:dPt>
          <c:dPt>
            <c:idx val="4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C-C5BF-4495-B2E2-F1191CE8E301}"/>
              </c:ext>
            </c:extLst>
          </c:dPt>
          <c:dPt>
            <c:idx val="4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D-C5BF-4495-B2E2-F1191CE8E301}"/>
              </c:ext>
            </c:extLst>
          </c:dPt>
          <c:dPt>
            <c:idx val="4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E-C5BF-4495-B2E2-F1191CE8E301}"/>
              </c:ext>
            </c:extLst>
          </c:dPt>
          <c:dPt>
            <c:idx val="4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F-C5BF-4495-B2E2-F1191CE8E301}"/>
              </c:ext>
            </c:extLst>
          </c:dPt>
          <c:dPt>
            <c:idx val="4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0-C5BF-4495-B2E2-F1191CE8E301}"/>
              </c:ext>
            </c:extLst>
          </c:dPt>
          <c:dPt>
            <c:idx val="4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1-C5BF-4495-B2E2-F1191CE8E301}"/>
              </c:ext>
            </c:extLst>
          </c:dPt>
          <c:dPt>
            <c:idx val="4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2-C5BF-4495-B2E2-F1191CE8E301}"/>
              </c:ext>
            </c:extLst>
          </c:dPt>
          <c:dPt>
            <c:idx val="4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3-C5BF-4495-B2E2-F1191CE8E301}"/>
              </c:ext>
            </c:extLst>
          </c:dPt>
          <c:dPt>
            <c:idx val="5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4-C5BF-4495-B2E2-F1191CE8E301}"/>
              </c:ext>
            </c:extLst>
          </c:dPt>
          <c:dPt>
            <c:idx val="5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5-C5BF-4495-B2E2-F1191CE8E301}"/>
              </c:ext>
            </c:extLst>
          </c:dPt>
          <c:dPt>
            <c:idx val="5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6-C5BF-4495-B2E2-F1191CE8E301}"/>
              </c:ext>
            </c:extLst>
          </c:dPt>
          <c:dPt>
            <c:idx val="5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7-C5BF-4495-B2E2-F1191CE8E301}"/>
              </c:ext>
            </c:extLst>
          </c:dPt>
          <c:dPt>
            <c:idx val="5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8-C5BF-4495-B2E2-F1191CE8E301}"/>
              </c:ext>
            </c:extLst>
          </c:dPt>
          <c:dPt>
            <c:idx val="5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9-C5BF-4495-B2E2-F1191CE8E301}"/>
              </c:ext>
            </c:extLst>
          </c:dPt>
          <c:dPt>
            <c:idx val="5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A-C5BF-4495-B2E2-F1191CE8E301}"/>
              </c:ext>
            </c:extLst>
          </c:dPt>
          <c:dPt>
            <c:idx val="5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B-C5BF-4495-B2E2-F1191CE8E301}"/>
              </c:ext>
            </c:extLst>
          </c:dPt>
          <c:dPt>
            <c:idx val="5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C-C5BF-4495-B2E2-F1191CE8E301}"/>
              </c:ext>
            </c:extLst>
          </c:dPt>
          <c:dPt>
            <c:idx val="5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D-C5BF-4495-B2E2-F1191CE8E301}"/>
              </c:ext>
            </c:extLst>
          </c:dPt>
          <c:dPt>
            <c:idx val="6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E-C5BF-4495-B2E2-F1191CE8E301}"/>
              </c:ext>
            </c:extLst>
          </c:dPt>
          <c:dPt>
            <c:idx val="6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F-C5BF-4495-B2E2-F1191CE8E301}"/>
              </c:ext>
            </c:extLst>
          </c:dPt>
          <c:dPt>
            <c:idx val="6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0-C5BF-4495-B2E2-F1191CE8E301}"/>
              </c:ext>
            </c:extLst>
          </c:dPt>
          <c:dPt>
            <c:idx val="6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1-C5BF-4495-B2E2-F1191CE8E301}"/>
              </c:ext>
            </c:extLst>
          </c:dPt>
          <c:dPt>
            <c:idx val="6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2-C5BF-4495-B2E2-F1191CE8E301}"/>
              </c:ext>
            </c:extLst>
          </c:dPt>
          <c:dPt>
            <c:idx val="6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3-C5BF-4495-B2E2-F1191CE8E301}"/>
              </c:ext>
            </c:extLst>
          </c:dPt>
          <c:dPt>
            <c:idx val="6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4-C5BF-4495-B2E2-F1191CE8E301}"/>
              </c:ext>
            </c:extLst>
          </c:dPt>
          <c:dPt>
            <c:idx val="6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5-C5BF-4495-B2E2-F1191CE8E301}"/>
              </c:ext>
            </c:extLst>
          </c:dPt>
          <c:dPt>
            <c:idx val="6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6-C5BF-4495-B2E2-F1191CE8E301}"/>
              </c:ext>
            </c:extLst>
          </c:dPt>
          <c:dPt>
            <c:idx val="6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7-C5BF-4495-B2E2-F1191CE8E301}"/>
              </c:ext>
            </c:extLst>
          </c:dPt>
          <c:dPt>
            <c:idx val="7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8-C5BF-4495-B2E2-F1191CE8E301}"/>
              </c:ext>
            </c:extLst>
          </c:dPt>
          <c:dPt>
            <c:idx val="7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9-C5BF-4495-B2E2-F1191CE8E301}"/>
              </c:ext>
            </c:extLst>
          </c:dPt>
          <c:dPt>
            <c:idx val="7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A-C5BF-4495-B2E2-F1191CE8E301}"/>
              </c:ext>
            </c:extLst>
          </c:dPt>
          <c:dPt>
            <c:idx val="7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B-C5BF-4495-B2E2-F1191CE8E301}"/>
              </c:ext>
            </c:extLst>
          </c:dPt>
          <c:dPt>
            <c:idx val="7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C-C5BF-4495-B2E2-F1191CE8E301}"/>
              </c:ext>
            </c:extLst>
          </c:dPt>
          <c:cat>
            <c:strRef>
              <c:f>'Best Model 2'!$B$139:$B$213</c:f>
              <c:strCache>
                <c:ptCount val="75"/>
                <c:pt idx="0">
                  <c:v>Laphroaig 1967 RWD</c:v>
                </c:pt>
                <c:pt idx="1">
                  <c:v>Springbank 100 Proof</c:v>
                </c:pt>
                <c:pt idx="2">
                  <c:v>Ardbeg 1976</c:v>
                </c:pt>
                <c:pt idx="3">
                  <c:v>Springbank 1969 SV</c:v>
                </c:pt>
                <c:pt idx="4">
                  <c:v>The Prestonfield 1966 MBo</c:v>
                </c:pt>
                <c:pt idx="5">
                  <c:v>Macallan 65-year-old - Lalique</c:v>
                </c:pt>
                <c:pt idx="6">
                  <c:v>Glenlivet 1955 RWD</c:v>
                </c:pt>
                <c:pt idx="7">
                  <c:v>Glenfarclas 1958 SV</c:v>
                </c:pt>
                <c:pt idx="8">
                  <c:v>Bowmore 1964 Fino Cask</c:v>
                </c:pt>
                <c:pt idx="9">
                  <c:v>Glenlivet 1954 GM</c:v>
                </c:pt>
                <c:pt idx="10">
                  <c:v>Glen Cawdor 1951 RWD</c:v>
                </c:pt>
                <c:pt idx="11">
                  <c:v>Ord 1962 Sa</c:v>
                </c:pt>
                <c:pt idx="12">
                  <c:v>Ardbeg 1974</c:v>
                </c:pt>
                <c:pt idx="13">
                  <c:v>Laphroaig 1970 RWD</c:v>
                </c:pt>
                <c:pt idx="14">
                  <c:v>Brora 1972</c:v>
                </c:pt>
                <c:pt idx="15">
                  <c:v>Bowmore 1964 Gold</c:v>
                </c:pt>
                <c:pt idx="16">
                  <c:v>Dalmore 50-year-old</c:v>
                </c:pt>
                <c:pt idx="17">
                  <c:v>Glendronach 1972</c:v>
                </c:pt>
                <c:pt idx="18">
                  <c:v>Ardbeg 1976</c:v>
                </c:pt>
                <c:pt idx="19">
                  <c:v>Bowmore 1964 White</c:v>
                </c:pt>
                <c:pt idx="20">
                  <c:v>Bowmore 1964 Black</c:v>
                </c:pt>
                <c:pt idx="21">
                  <c:v>Bowmore 1966 Kb</c:v>
                </c:pt>
                <c:pt idx="22">
                  <c:v>Macallan 1972</c:v>
                </c:pt>
                <c:pt idx="23">
                  <c:v>Glen Grant 27-year-old RWD</c:v>
                </c:pt>
                <c:pt idx="24">
                  <c:v>Bowmore 1966 HSC</c:v>
                </c:pt>
                <c:pt idx="25">
                  <c:v>Glenglassaugh 1972</c:v>
                </c:pt>
                <c:pt idx="26">
                  <c:v>Macallan 1958/59</c:v>
                </c:pt>
                <c:pt idx="27">
                  <c:v>Springbank 1962</c:v>
                </c:pt>
                <c:pt idx="28">
                  <c:v>Springbank 1966</c:v>
                </c:pt>
                <c:pt idx="29">
                  <c:v>The Prestonfield 1965 MBo</c:v>
                </c:pt>
                <c:pt idx="30">
                  <c:v>Macallan 1955</c:v>
                </c:pt>
                <c:pt idx="31">
                  <c:v>Bowmore 1964 Black</c:v>
                </c:pt>
                <c:pt idx="32">
                  <c:v>Brora 1972</c:v>
                </c:pt>
                <c:pt idx="33">
                  <c:v>Ardbeg 1976</c:v>
                </c:pt>
                <c:pt idx="34">
                  <c:v>Glenfarclas 1959</c:v>
                </c:pt>
                <c:pt idx="35">
                  <c:v>Brora 1972</c:v>
                </c:pt>
                <c:pt idx="36">
                  <c:v>Bowmore 1957</c:v>
                </c:pt>
                <c:pt idx="37">
                  <c:v>Highland Park 35-year-old</c:v>
                </c:pt>
                <c:pt idx="38">
                  <c:v>Dalmore 50-year-old</c:v>
                </c:pt>
                <c:pt idx="39">
                  <c:v>Auchentoshan 1957</c:v>
                </c:pt>
                <c:pt idx="40">
                  <c:v>Ardbeg 1972</c:v>
                </c:pt>
                <c:pt idx="41">
                  <c:v>Ledaig 1972</c:v>
                </c:pt>
                <c:pt idx="42">
                  <c:v>Glenury Royal 1953</c:v>
                </c:pt>
                <c:pt idx="43">
                  <c:v>Bruichladdich 40-year-old</c:v>
                </c:pt>
                <c:pt idx="44">
                  <c:v>Glenglassaugh 1963</c:v>
                </c:pt>
                <c:pt idx="45">
                  <c:v>Ardbeg 1972</c:v>
                </c:pt>
                <c:pt idx="46">
                  <c:v>Bowmore 1964</c:v>
                </c:pt>
                <c:pt idx="47">
                  <c:v>Highland Park 50-year-old</c:v>
                </c:pt>
                <c:pt idx="48">
                  <c:v>Highland Park 1958</c:v>
                </c:pt>
                <c:pt idx="49">
                  <c:v>Glendronach 1968</c:v>
                </c:pt>
                <c:pt idx="50">
                  <c:v>Glen Moray 1959 RWD</c:v>
                </c:pt>
                <c:pt idx="51">
                  <c:v>Tormore 1966 RWD</c:v>
                </c:pt>
                <c:pt idx="52">
                  <c:v>Glendronach 1968</c:v>
                </c:pt>
                <c:pt idx="53">
                  <c:v>Ardbeg 1974</c:v>
                </c:pt>
                <c:pt idx="54">
                  <c:v>Ardbeg 1975</c:v>
                </c:pt>
                <c:pt idx="55">
                  <c:v>Ardbeg 1974</c:v>
                </c:pt>
                <c:pt idx="56">
                  <c:v>Laphroaig 1980</c:v>
                </c:pt>
                <c:pt idx="57">
                  <c:v>Ardbeg 1972</c:v>
                </c:pt>
                <c:pt idx="58">
                  <c:v>Ardbeg 1967 Kb</c:v>
                </c:pt>
                <c:pt idx="59">
                  <c:v>Ardbeg 1967 Kb</c:v>
                </c:pt>
                <c:pt idx="60">
                  <c:v>Laphroaig 1974</c:v>
                </c:pt>
                <c:pt idx="61">
                  <c:v>Ardbeg 1974</c:v>
                </c:pt>
                <c:pt idx="62">
                  <c:v>Ardbeg 1976</c:v>
                </c:pt>
                <c:pt idx="63">
                  <c:v>Ardbeg 1972</c:v>
                </c:pt>
                <c:pt idx="64">
                  <c:v>Macallan 1971</c:v>
                </c:pt>
                <c:pt idx="65">
                  <c:v>Macallan 1970</c:v>
                </c:pt>
                <c:pt idx="66">
                  <c:v>Ardbeg 1972</c:v>
                </c:pt>
                <c:pt idx="67">
                  <c:v>Ardbeg 1976</c:v>
                </c:pt>
                <c:pt idx="68">
                  <c:v>Ardbeg 1975</c:v>
                </c:pt>
                <c:pt idx="69">
                  <c:v>Mortlach 70-year-old GM Generations</c:v>
                </c:pt>
                <c:pt idx="70">
                  <c:v>Macallan 1952 80 proof</c:v>
                </c:pt>
                <c:pt idx="71">
                  <c:v>Bowmore 1973</c:v>
                </c:pt>
                <c:pt idx="72">
                  <c:v>Springbank 35-year-old</c:v>
                </c:pt>
                <c:pt idx="73">
                  <c:v>Glenfarclas 1971</c:v>
                </c:pt>
                <c:pt idx="74">
                  <c:v>Ardbeg 1976</c:v>
                </c:pt>
              </c:strCache>
            </c:strRef>
          </c:cat>
          <c:val>
            <c:numRef>
              <c:f>'Best Model 2'!$H$139:$H$213</c:f>
              <c:numCache>
                <c:formatCode>0.000</c:formatCode>
                <c:ptCount val="75"/>
                <c:pt idx="0">
                  <c:v>3.5570653727421826</c:v>
                </c:pt>
                <c:pt idx="1">
                  <c:v>2.3426908096712484</c:v>
                </c:pt>
                <c:pt idx="2">
                  <c:v>1.8706917833716259</c:v>
                </c:pt>
                <c:pt idx="3">
                  <c:v>0.97937965092949231</c:v>
                </c:pt>
                <c:pt idx="4">
                  <c:v>2.0139518403437986</c:v>
                </c:pt>
                <c:pt idx="5">
                  <c:v>1.8722577464820929</c:v>
                </c:pt>
                <c:pt idx="6">
                  <c:v>1.1191967299848526</c:v>
                </c:pt>
                <c:pt idx="7">
                  <c:v>0.75370907153013833</c:v>
                </c:pt>
                <c:pt idx="8">
                  <c:v>1.7024878300134918</c:v>
                </c:pt>
                <c:pt idx="9">
                  <c:v>0.66099965005904016</c:v>
                </c:pt>
                <c:pt idx="10">
                  <c:v>0.81937663423253237</c:v>
                </c:pt>
                <c:pt idx="11">
                  <c:v>0.2658401711804832</c:v>
                </c:pt>
                <c:pt idx="12">
                  <c:v>1.1815041313232215</c:v>
                </c:pt>
                <c:pt idx="13">
                  <c:v>1.0497771357326519E-2</c:v>
                </c:pt>
                <c:pt idx="14">
                  <c:v>0.61735771753133695</c:v>
                </c:pt>
                <c:pt idx="15">
                  <c:v>1.1923350296394943</c:v>
                </c:pt>
                <c:pt idx="16">
                  <c:v>0.60912674616368234</c:v>
                </c:pt>
                <c:pt idx="17">
                  <c:v>0.61203772480813912</c:v>
                </c:pt>
                <c:pt idx="18">
                  <c:v>0.51510234386499498</c:v>
                </c:pt>
                <c:pt idx="19">
                  <c:v>0.86972906929695626</c:v>
                </c:pt>
                <c:pt idx="20">
                  <c:v>0.59375883667944529</c:v>
                </c:pt>
                <c:pt idx="21">
                  <c:v>-5.6012842313301787E-2</c:v>
                </c:pt>
                <c:pt idx="22">
                  <c:v>0.2764728690601051</c:v>
                </c:pt>
                <c:pt idx="23">
                  <c:v>-5.9987819502469925E-2</c:v>
                </c:pt>
                <c:pt idx="24">
                  <c:v>-0.11216448752697242</c:v>
                </c:pt>
                <c:pt idx="25">
                  <c:v>0.46079767875118943</c:v>
                </c:pt>
                <c:pt idx="26">
                  <c:v>0.66631235521546417</c:v>
                </c:pt>
                <c:pt idx="27">
                  <c:v>0.56302301771101104</c:v>
                </c:pt>
                <c:pt idx="28">
                  <c:v>9.0271044562635377E-2</c:v>
                </c:pt>
                <c:pt idx="29">
                  <c:v>-0.2565185777503371</c:v>
                </c:pt>
                <c:pt idx="30">
                  <c:v>0.48568150572411001</c:v>
                </c:pt>
                <c:pt idx="31">
                  <c:v>0.31935456717236133</c:v>
                </c:pt>
                <c:pt idx="32">
                  <c:v>-0.20954905118968498</c:v>
                </c:pt>
                <c:pt idx="33">
                  <c:v>-6.2033000038945879E-2</c:v>
                </c:pt>
                <c:pt idx="34">
                  <c:v>0.10163394215122387</c:v>
                </c:pt>
                <c:pt idx="35">
                  <c:v>-0.23922087161348762</c:v>
                </c:pt>
                <c:pt idx="36">
                  <c:v>0.31694555309366013</c:v>
                </c:pt>
                <c:pt idx="37">
                  <c:v>-2.3909260671051386E-2</c:v>
                </c:pt>
                <c:pt idx="38">
                  <c:v>-0.14838846494873495</c:v>
                </c:pt>
                <c:pt idx="39">
                  <c:v>-0.1333015724539359</c:v>
                </c:pt>
                <c:pt idx="40">
                  <c:v>-0.18892121839529075</c:v>
                </c:pt>
                <c:pt idx="41">
                  <c:v>-7.8745925057172747E-2</c:v>
                </c:pt>
                <c:pt idx="42">
                  <c:v>2.7454391091737196E-2</c:v>
                </c:pt>
                <c:pt idx="43">
                  <c:v>-1.0950365265555408E-2</c:v>
                </c:pt>
                <c:pt idx="44">
                  <c:v>9.1755029630433763E-3</c:v>
                </c:pt>
                <c:pt idx="45">
                  <c:v>-0.3528691775748985</c:v>
                </c:pt>
                <c:pt idx="46">
                  <c:v>-1.9432318916127685E-2</c:v>
                </c:pt>
                <c:pt idx="47">
                  <c:v>-0.18178428027874816</c:v>
                </c:pt>
                <c:pt idx="48">
                  <c:v>-0.15424045694424859</c:v>
                </c:pt>
                <c:pt idx="49">
                  <c:v>-0.31261744111774081</c:v>
                </c:pt>
                <c:pt idx="50">
                  <c:v>-1.0897793030326681</c:v>
                </c:pt>
                <c:pt idx="51">
                  <c:v>-1.4685068738823563</c:v>
                </c:pt>
                <c:pt idx="52">
                  <c:v>-0.36003615039792153</c:v>
                </c:pt>
                <c:pt idx="53">
                  <c:v>-0.33991028216936264</c:v>
                </c:pt>
                <c:pt idx="54">
                  <c:v>-0.42995970727888183</c:v>
                </c:pt>
                <c:pt idx="55">
                  <c:v>-0.73400576250324812</c:v>
                </c:pt>
                <c:pt idx="56">
                  <c:v>-0.9244335464727238</c:v>
                </c:pt>
                <c:pt idx="57">
                  <c:v>-0.6391983786494071</c:v>
                </c:pt>
                <c:pt idx="58">
                  <c:v>-1.6947094525540263</c:v>
                </c:pt>
                <c:pt idx="59">
                  <c:v>-1.6051920267168227</c:v>
                </c:pt>
                <c:pt idx="60">
                  <c:v>-0.68740006948482124</c:v>
                </c:pt>
                <c:pt idx="61">
                  <c:v>-0.89504274303835918</c:v>
                </c:pt>
                <c:pt idx="62">
                  <c:v>-0.83015816189119862</c:v>
                </c:pt>
                <c:pt idx="63">
                  <c:v>-0.78248847032806035</c:v>
                </c:pt>
                <c:pt idx="64">
                  <c:v>-1.0693196359684043</c:v>
                </c:pt>
                <c:pt idx="65">
                  <c:v>-0.65325130730605496</c:v>
                </c:pt>
                <c:pt idx="66">
                  <c:v>-0.90089473503383299</c:v>
                </c:pt>
                <c:pt idx="67">
                  <c:v>-1.1728899904622556</c:v>
                </c:pt>
                <c:pt idx="68">
                  <c:v>-0.9771722484761024</c:v>
                </c:pt>
                <c:pt idx="69">
                  <c:v>-1.8231936687273185</c:v>
                </c:pt>
                <c:pt idx="70">
                  <c:v>-0.97426126983160566</c:v>
                </c:pt>
                <c:pt idx="71">
                  <c:v>-0.96897131181492824</c:v>
                </c:pt>
                <c:pt idx="72">
                  <c:v>-1.0653746934857564</c:v>
                </c:pt>
                <c:pt idx="73">
                  <c:v>-1.4756210648591126</c:v>
                </c:pt>
                <c:pt idx="74">
                  <c:v>-1.3138011027688079</c:v>
                </c:pt>
              </c:numCache>
            </c:numRef>
          </c:val>
          <c:extLst>
            <c:ext xmlns:c16="http://schemas.microsoft.com/office/drawing/2014/chart" uri="{C3380CC4-5D6E-409C-BE32-E72D297353CC}">
              <c16:uniqueId val="{00000001-C5BF-4495-B2E2-F1191CE8E301}"/>
            </c:ext>
          </c:extLst>
        </c:ser>
        <c:dLbls>
          <c:showLegendKey val="0"/>
          <c:showVal val="0"/>
          <c:showCatName val="0"/>
          <c:showSerName val="0"/>
          <c:showPercent val="0"/>
          <c:showBubbleSize val="0"/>
        </c:dLbls>
        <c:gapWidth val="60"/>
        <c:overlap val="-30"/>
        <c:axId val="700767712"/>
        <c:axId val="498817488"/>
      </c:barChart>
      <c:catAx>
        <c:axId val="700767712"/>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498817488"/>
        <c:crosses val="autoZero"/>
        <c:auto val="1"/>
        <c:lblAlgn val="ctr"/>
        <c:lblOffset val="100"/>
        <c:noMultiLvlLbl val="0"/>
      </c:catAx>
      <c:valAx>
        <c:axId val="498817488"/>
        <c:scaling>
          <c:orientation val="minMax"/>
          <c:max val="4"/>
          <c:min val="-4"/>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7007677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Dist/Ind</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cat>
            <c:strRef>
              <c:f>'Best Model 2'!$B$290:$B$291</c:f>
              <c:strCache>
                <c:ptCount val="2"/>
                <c:pt idx="0">
                  <c:v>Distillery Bottling</c:v>
                </c:pt>
                <c:pt idx="1">
                  <c:v>Independent Bottling</c:v>
                </c:pt>
              </c:strCache>
            </c:strRef>
          </c:cat>
          <c:val>
            <c:numRef>
              <c:f>'Best Model 2'!$C$290:$C$291</c:f>
              <c:numCache>
                <c:formatCode>0.000</c:formatCode>
                <c:ptCount val="2"/>
                <c:pt idx="0">
                  <c:v>94.6817630574932</c:v>
                </c:pt>
                <c:pt idx="1">
                  <c:v>94.980455450905367</c:v>
                </c:pt>
              </c:numCache>
            </c:numRef>
          </c:val>
          <c:smooth val="0"/>
          <c:extLst>
            <c:ext xmlns:c16="http://schemas.microsoft.com/office/drawing/2014/chart" uri="{C3380CC4-5D6E-409C-BE32-E72D297353CC}">
              <c16:uniqueId val="{00000001-B2AF-42E9-8408-FF166E7A53B3}"/>
            </c:ext>
          </c:extLst>
        </c:ser>
        <c:dLbls>
          <c:showLegendKey val="0"/>
          <c:showVal val="0"/>
          <c:showCatName val="0"/>
          <c:showSerName val="0"/>
          <c:showPercent val="0"/>
          <c:showBubbleSize val="0"/>
        </c:dLbls>
        <c:marker val="1"/>
        <c:smooth val="0"/>
        <c:axId val="700754112"/>
        <c:axId val="498824560"/>
      </c:lineChart>
      <c:catAx>
        <c:axId val="700754112"/>
        <c:scaling>
          <c:orientation val="minMax"/>
        </c:scaling>
        <c:delete val="0"/>
        <c:axPos val="b"/>
        <c:title>
          <c:tx>
            <c:rich>
              <a:bodyPr/>
              <a:lstStyle/>
              <a:p>
                <a:pPr>
                  <a:defRPr sz="800" b="0">
                    <a:latin typeface="Arial"/>
                    <a:ea typeface="Arial"/>
                    <a:cs typeface="Arial"/>
                  </a:defRPr>
                </a:pPr>
                <a:r>
                  <a:rPr lang="en-US"/>
                  <a:t>Dist/Ind</a:t>
                </a:r>
              </a:p>
            </c:rich>
          </c:tx>
          <c:overlay val="0"/>
        </c:title>
        <c:numFmt formatCode="General" sourceLinked="0"/>
        <c:majorTickMark val="cross"/>
        <c:minorTickMark val="none"/>
        <c:tickLblPos val="low"/>
        <c:txPr>
          <a:bodyPr rot="-60000000" vert="horz"/>
          <a:lstStyle/>
          <a:p>
            <a:pPr>
              <a:defRPr sz="700"/>
            </a:pPr>
            <a:endParaRPr lang="en-US"/>
          </a:p>
        </c:txPr>
        <c:crossAx val="498824560"/>
        <c:crosses val="autoZero"/>
        <c:auto val="1"/>
        <c:lblAlgn val="ctr"/>
        <c:lblOffset val="100"/>
        <c:noMultiLvlLbl val="0"/>
      </c:catAx>
      <c:valAx>
        <c:axId val="498824560"/>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7007541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0.23511712525316872</c:v>
                </c:pt>
                <c:pt idx="1">
                  <c:v>0.24106883683012845</c:v>
                </c:pt>
                <c:pt idx="2">
                  <c:v>0.225559754847171</c:v>
                </c:pt>
                <c:pt idx="3">
                  <c:v>0.22136131402641582</c:v>
                </c:pt>
                <c:pt idx="4">
                  <c:v>0</c:v>
                </c:pt>
              </c:numLit>
            </c:plus>
            <c:minus>
              <c:numLit>
                <c:formatCode>General</c:formatCode>
                <c:ptCount val="5"/>
                <c:pt idx="0">
                  <c:v>0.23511712525316872</c:v>
                </c:pt>
                <c:pt idx="1">
                  <c:v>0.24106883683012845</c:v>
                </c:pt>
                <c:pt idx="2">
                  <c:v>0.22555975484717103</c:v>
                </c:pt>
                <c:pt idx="3">
                  <c:v>0.22136131402641579</c:v>
                </c:pt>
                <c:pt idx="4">
                  <c:v>0</c:v>
                </c:pt>
              </c:numLit>
            </c:minus>
          </c:errBars>
          <c:cat>
            <c:strRef>
              <c:f>'Kitchen Sink 2'!$B$98:$B$102</c:f>
              <c:strCache>
                <c:ptCount val="5"/>
                <c:pt idx="0">
                  <c:v>ABV_Clean</c:v>
                </c:pt>
                <c:pt idx="1">
                  <c:v>Age_Clean</c:v>
                </c:pt>
                <c:pt idx="2">
                  <c:v>Average Value Clean</c:v>
                </c:pt>
                <c:pt idx="3">
                  <c:v>Dist/Ind-Distillery Bottling</c:v>
                </c:pt>
                <c:pt idx="4">
                  <c:v>Dist/Ind-Independent Bottling</c:v>
                </c:pt>
              </c:strCache>
            </c:strRef>
          </c:cat>
          <c:val>
            <c:numRef>
              <c:f>'Kitchen Sink 2'!$C$98:$C$102</c:f>
              <c:numCache>
                <c:formatCode>0.000</c:formatCode>
                <c:ptCount val="5"/>
                <c:pt idx="0">
                  <c:v>0.16122621897459435</c:v>
                </c:pt>
                <c:pt idx="1">
                  <c:v>-3.2035440410399324E-2</c:v>
                </c:pt>
                <c:pt idx="2">
                  <c:v>0.1118877831119352</c:v>
                </c:pt>
                <c:pt idx="3">
                  <c:v>-0.31940230975864115</c:v>
                </c:pt>
                <c:pt idx="4">
                  <c:v>0</c:v>
                </c:pt>
              </c:numCache>
            </c:numRef>
          </c:val>
          <c:extLst>
            <c:ext xmlns:c16="http://schemas.microsoft.com/office/drawing/2014/chart" uri="{C3380CC4-5D6E-409C-BE32-E72D297353CC}">
              <c16:uniqueId val="{00000001-3931-4F78-B157-DA73ACBAAE54}"/>
            </c:ext>
          </c:extLst>
        </c:ser>
        <c:dLbls>
          <c:showLegendKey val="0"/>
          <c:showVal val="0"/>
          <c:showCatName val="0"/>
          <c:showSerName val="0"/>
          <c:showPercent val="0"/>
          <c:showBubbleSize val="0"/>
        </c:dLbls>
        <c:gapWidth val="60"/>
        <c:overlap val="-30"/>
        <c:axId val="300023264"/>
        <c:axId val="306465248"/>
      </c:barChart>
      <c:catAx>
        <c:axId val="300023264"/>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306465248"/>
        <c:crosses val="autoZero"/>
        <c:auto val="1"/>
        <c:lblAlgn val="ctr"/>
        <c:lblOffset val="100"/>
        <c:noMultiLvlLbl val="0"/>
      </c:catAx>
      <c:valAx>
        <c:axId val="306465248"/>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30002326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CBA2-4457-99D1-F9215C74FA63}"/>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CBA2-4457-99D1-F9215C74FA63}"/>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CBA2-4457-99D1-F9215C74FA63}"/>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CBA2-4457-99D1-F9215C74FA63}"/>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CBA2-4457-99D1-F9215C74FA63}"/>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CBA2-4457-99D1-F9215C74FA63}"/>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CBA2-4457-99D1-F9215C74FA63}"/>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CBA2-4457-99D1-F9215C74FA63}"/>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CBA2-4457-99D1-F9215C74FA63}"/>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CBA2-4457-99D1-F9215C74FA63}"/>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CBA2-4457-99D1-F9215C74FA63}"/>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CBA2-4457-99D1-F9215C74FA63}"/>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CBA2-4457-99D1-F9215C74FA63}"/>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CBA2-4457-99D1-F9215C74FA63}"/>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CBA2-4457-99D1-F9215C74FA63}"/>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CBA2-4457-99D1-F9215C74FA63}"/>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CBA2-4457-99D1-F9215C74FA63}"/>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CBA2-4457-99D1-F9215C74FA63}"/>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CBA2-4457-99D1-F9215C74FA63}"/>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CBA2-4457-99D1-F9215C74FA63}"/>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CBA2-4457-99D1-F9215C74FA63}"/>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CBA2-4457-99D1-F9215C74FA63}"/>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CBA2-4457-99D1-F9215C74FA63}"/>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CBA2-4457-99D1-F9215C74FA63}"/>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CBA2-4457-99D1-F9215C74FA63}"/>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CBA2-4457-99D1-F9215C74FA63}"/>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CBA2-4457-99D1-F9215C74FA63}"/>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CBA2-4457-99D1-F9215C74FA63}"/>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CBA2-4457-99D1-F9215C74FA63}"/>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CBA2-4457-99D1-F9215C74FA63}"/>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CBA2-4457-99D1-F9215C74FA63}"/>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CBA2-4457-99D1-F9215C74FA63}"/>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CBA2-4457-99D1-F9215C74FA63}"/>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CBA2-4457-99D1-F9215C74FA63}"/>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CBA2-4457-99D1-F9215C74FA63}"/>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CBA2-4457-99D1-F9215C74FA63}"/>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CBA2-4457-99D1-F9215C74FA63}"/>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CBA2-4457-99D1-F9215C74FA63}"/>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CBA2-4457-99D1-F9215C74FA63}"/>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CBA2-4457-99D1-F9215C74FA63}"/>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CBA2-4457-99D1-F9215C74FA63}"/>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CBA2-4457-99D1-F9215C74FA63}"/>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CBA2-4457-99D1-F9215C74FA63}"/>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CBA2-4457-99D1-F9215C74FA63}"/>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CBA2-4457-99D1-F9215C74FA63}"/>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CBA2-4457-99D1-F9215C74FA63}"/>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CBA2-4457-99D1-F9215C74FA63}"/>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CBA2-4457-99D1-F9215C74FA63}"/>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CBA2-4457-99D1-F9215C74FA63}"/>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CBA2-4457-99D1-F9215C74FA63}"/>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CBA2-4457-99D1-F9215C74FA63}"/>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CBA2-4457-99D1-F9215C74FA63}"/>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CBA2-4457-99D1-F9215C74FA63}"/>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CBA2-4457-99D1-F9215C74FA63}"/>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CBA2-4457-99D1-F9215C74FA63}"/>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CBA2-4457-99D1-F9215C74FA63}"/>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CBA2-4457-99D1-F9215C74FA63}"/>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CBA2-4457-99D1-F9215C74FA63}"/>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CBA2-4457-99D1-F9215C74FA63}"/>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CBA2-4457-99D1-F9215C74FA63}"/>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CBA2-4457-99D1-F9215C74FA63}"/>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CBA2-4457-99D1-F9215C74FA63}"/>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CBA2-4457-99D1-F9215C74FA63}"/>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CBA2-4457-99D1-F9215C74FA63}"/>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CBA2-4457-99D1-F9215C74FA63}"/>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CBA2-4457-99D1-F9215C74FA63}"/>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CBA2-4457-99D1-F9215C74FA63}"/>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CBA2-4457-99D1-F9215C74FA63}"/>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CBA2-4457-99D1-F9215C74FA63}"/>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CBA2-4457-99D1-F9215C74FA63}"/>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CBA2-4457-99D1-F9215C74FA63}"/>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CBA2-4457-99D1-F9215C74FA63}"/>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CBA2-4457-99D1-F9215C74FA63}"/>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CBA2-4457-99D1-F9215C74FA63}"/>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CBA2-4457-99D1-F9215C74FA63}"/>
              </c:ext>
            </c:extLst>
          </c:dPt>
          <c:xVal>
            <c:numRef>
              <c:f>'Kitchen Sink 2'!$D$127:$D$201</c:f>
              <c:numCache>
                <c:formatCode>0.000</c:formatCode>
                <c:ptCount val="75"/>
                <c:pt idx="0">
                  <c:v>96.34</c:v>
                </c:pt>
                <c:pt idx="1">
                  <c:v>95.61</c:v>
                </c:pt>
                <c:pt idx="2">
                  <c:v>95.41</c:v>
                </c:pt>
                <c:pt idx="3">
                  <c:v>95.39</c:v>
                </c:pt>
                <c:pt idx="4">
                  <c:v>95.32</c:v>
                </c:pt>
                <c:pt idx="5">
                  <c:v>95.31</c:v>
                </c:pt>
                <c:pt idx="6">
                  <c:v>95.3</c:v>
                </c:pt>
                <c:pt idx="7">
                  <c:v>95.29</c:v>
                </c:pt>
                <c:pt idx="8">
                  <c:v>95.29</c:v>
                </c:pt>
                <c:pt idx="9">
                  <c:v>95.23</c:v>
                </c:pt>
                <c:pt idx="10">
                  <c:v>95.23</c:v>
                </c:pt>
                <c:pt idx="11">
                  <c:v>95.18</c:v>
                </c:pt>
                <c:pt idx="12">
                  <c:v>95.14</c:v>
                </c:pt>
                <c:pt idx="13">
                  <c:v>95.04</c:v>
                </c:pt>
                <c:pt idx="14">
                  <c:v>95.02</c:v>
                </c:pt>
                <c:pt idx="15">
                  <c:v>95.02</c:v>
                </c:pt>
                <c:pt idx="16">
                  <c:v>94.93</c:v>
                </c:pt>
                <c:pt idx="17">
                  <c:v>94.92</c:v>
                </c:pt>
                <c:pt idx="18">
                  <c:v>94.91</c:v>
                </c:pt>
                <c:pt idx="19">
                  <c:v>94.91</c:v>
                </c:pt>
                <c:pt idx="20">
                  <c:v>94.9</c:v>
                </c:pt>
                <c:pt idx="21">
                  <c:v>94.89</c:v>
                </c:pt>
                <c:pt idx="22">
                  <c:v>94.89</c:v>
                </c:pt>
                <c:pt idx="23">
                  <c:v>94.88</c:v>
                </c:pt>
                <c:pt idx="24">
                  <c:v>94.87</c:v>
                </c:pt>
                <c:pt idx="25">
                  <c:v>94.86</c:v>
                </c:pt>
                <c:pt idx="26">
                  <c:v>94.84</c:v>
                </c:pt>
                <c:pt idx="27">
                  <c:v>94.84</c:v>
                </c:pt>
                <c:pt idx="28">
                  <c:v>94.82</c:v>
                </c:pt>
                <c:pt idx="29">
                  <c:v>94.81</c:v>
                </c:pt>
                <c:pt idx="30">
                  <c:v>94.81</c:v>
                </c:pt>
                <c:pt idx="31">
                  <c:v>94.79</c:v>
                </c:pt>
                <c:pt idx="32">
                  <c:v>94.75</c:v>
                </c:pt>
                <c:pt idx="33">
                  <c:v>94.74</c:v>
                </c:pt>
                <c:pt idx="34">
                  <c:v>94.71</c:v>
                </c:pt>
                <c:pt idx="35">
                  <c:v>94.71</c:v>
                </c:pt>
                <c:pt idx="36">
                  <c:v>94.68</c:v>
                </c:pt>
                <c:pt idx="37">
                  <c:v>94.68</c:v>
                </c:pt>
                <c:pt idx="38">
                  <c:v>94.67</c:v>
                </c:pt>
                <c:pt idx="39">
                  <c:v>94.63</c:v>
                </c:pt>
                <c:pt idx="40">
                  <c:v>94.62</c:v>
                </c:pt>
                <c:pt idx="41">
                  <c:v>94.62</c:v>
                </c:pt>
                <c:pt idx="42">
                  <c:v>94.61</c:v>
                </c:pt>
                <c:pt idx="43">
                  <c:v>94.6</c:v>
                </c:pt>
                <c:pt idx="44">
                  <c:v>94.59</c:v>
                </c:pt>
                <c:pt idx="45">
                  <c:v>94.58</c:v>
                </c:pt>
                <c:pt idx="46">
                  <c:v>94.57</c:v>
                </c:pt>
                <c:pt idx="47">
                  <c:v>94.56</c:v>
                </c:pt>
                <c:pt idx="48">
                  <c:v>94.56</c:v>
                </c:pt>
                <c:pt idx="49">
                  <c:v>94.56</c:v>
                </c:pt>
                <c:pt idx="50">
                  <c:v>94.55</c:v>
                </c:pt>
                <c:pt idx="51">
                  <c:v>94.55</c:v>
                </c:pt>
                <c:pt idx="52">
                  <c:v>94.51</c:v>
                </c:pt>
                <c:pt idx="53">
                  <c:v>94.5</c:v>
                </c:pt>
                <c:pt idx="54">
                  <c:v>94.49</c:v>
                </c:pt>
                <c:pt idx="55">
                  <c:v>94.47</c:v>
                </c:pt>
                <c:pt idx="56">
                  <c:v>94.45</c:v>
                </c:pt>
                <c:pt idx="57">
                  <c:v>94.44</c:v>
                </c:pt>
                <c:pt idx="58">
                  <c:v>94.44</c:v>
                </c:pt>
                <c:pt idx="59">
                  <c:v>94.44</c:v>
                </c:pt>
                <c:pt idx="60">
                  <c:v>94.44</c:v>
                </c:pt>
                <c:pt idx="61">
                  <c:v>94.42</c:v>
                </c:pt>
                <c:pt idx="62">
                  <c:v>94.41</c:v>
                </c:pt>
                <c:pt idx="63">
                  <c:v>94.4</c:v>
                </c:pt>
                <c:pt idx="64">
                  <c:v>94.38</c:v>
                </c:pt>
                <c:pt idx="65">
                  <c:v>94.37</c:v>
                </c:pt>
                <c:pt idx="66">
                  <c:v>94.31</c:v>
                </c:pt>
                <c:pt idx="67">
                  <c:v>94.31</c:v>
                </c:pt>
                <c:pt idx="68">
                  <c:v>94.3</c:v>
                </c:pt>
                <c:pt idx="69">
                  <c:v>94.29</c:v>
                </c:pt>
                <c:pt idx="70">
                  <c:v>94.29</c:v>
                </c:pt>
                <c:pt idx="71">
                  <c:v>94.26</c:v>
                </c:pt>
                <c:pt idx="72">
                  <c:v>94.26</c:v>
                </c:pt>
                <c:pt idx="73">
                  <c:v>94.25</c:v>
                </c:pt>
                <c:pt idx="74">
                  <c:v>94.25</c:v>
                </c:pt>
              </c:numCache>
            </c:numRef>
          </c:xVal>
          <c:yVal>
            <c:numRef>
              <c:f>'Kitchen Sink 2'!$G$127:$G$201</c:f>
              <c:numCache>
                <c:formatCode>0.000</c:formatCode>
                <c:ptCount val="75"/>
                <c:pt idx="0">
                  <c:v>3.2891471766048115</c:v>
                </c:pt>
                <c:pt idx="1">
                  <c:v>2.3222484949034876</c:v>
                </c:pt>
                <c:pt idx="2">
                  <c:v>1.9027915389532477</c:v>
                </c:pt>
                <c:pt idx="3">
                  <c:v>1.0502319037985564</c:v>
                </c:pt>
                <c:pt idx="4">
                  <c:v>2.0006522456108193</c:v>
                </c:pt>
                <c:pt idx="5">
                  <c:v>1.4344286319858881</c:v>
                </c:pt>
                <c:pt idx="6">
                  <c:v>1.1811607040966872</c:v>
                </c:pt>
                <c:pt idx="7">
                  <c:v>0.83437004262083503</c:v>
                </c:pt>
                <c:pt idx="8">
                  <c:v>1.6935601617969849</c:v>
                </c:pt>
                <c:pt idx="9">
                  <c:v>0.82125288879757463</c:v>
                </c:pt>
                <c:pt idx="10">
                  <c:v>0.89490136969867495</c:v>
                </c:pt>
                <c:pt idx="11">
                  <c:v>0.22987247254092141</c:v>
                </c:pt>
                <c:pt idx="12">
                  <c:v>1.2268996950860176</c:v>
                </c:pt>
                <c:pt idx="13">
                  <c:v>6.9174919065016979E-2</c:v>
                </c:pt>
                <c:pt idx="14">
                  <c:v>0.66658437251286462</c:v>
                </c:pt>
                <c:pt idx="15">
                  <c:v>1.1029265160707089</c:v>
                </c:pt>
                <c:pt idx="16">
                  <c:v>0.57765583929338771</c:v>
                </c:pt>
                <c:pt idx="17">
                  <c:v>0.69009466381372275</c:v>
                </c:pt>
                <c:pt idx="18">
                  <c:v>0.54195602331917769</c:v>
                </c:pt>
                <c:pt idx="19">
                  <c:v>0.78666636091018405</c:v>
                </c:pt>
                <c:pt idx="20">
                  <c:v>0.45520575397241853</c:v>
                </c:pt>
                <c:pt idx="21">
                  <c:v>3.469518565905462E-2</c:v>
                </c:pt>
                <c:pt idx="22">
                  <c:v>0.24146835109048137</c:v>
                </c:pt>
                <c:pt idx="23">
                  <c:v>1.3932562705381913E-2</c:v>
                </c:pt>
                <c:pt idx="24">
                  <c:v>-3.5460705778918265E-2</c:v>
                </c:pt>
                <c:pt idx="25">
                  <c:v>0.55684489608699217</c:v>
                </c:pt>
                <c:pt idx="26">
                  <c:v>0.65285451429435215</c:v>
                </c:pt>
                <c:pt idx="27">
                  <c:v>0.60867424293432282</c:v>
                </c:pt>
                <c:pt idx="28">
                  <c:v>9.4670363981044919E-2</c:v>
                </c:pt>
                <c:pt idx="29">
                  <c:v>-0.20976861077918457</c:v>
                </c:pt>
                <c:pt idx="30">
                  <c:v>0.43326245678169423</c:v>
                </c:pt>
                <c:pt idx="31">
                  <c:v>0.21119985575480452</c:v>
                </c:pt>
                <c:pt idx="32">
                  <c:v>-0.2050394672908572</c:v>
                </c:pt>
                <c:pt idx="33">
                  <c:v>-4.2189100263881521E-2</c:v>
                </c:pt>
                <c:pt idx="34">
                  <c:v>0.1865106417942354</c:v>
                </c:pt>
                <c:pt idx="35">
                  <c:v>-0.23998681695917354</c:v>
                </c:pt>
                <c:pt idx="36">
                  <c:v>0.20671352248356009</c:v>
                </c:pt>
                <c:pt idx="37">
                  <c:v>2.4645559307851551E-2</c:v>
                </c:pt>
                <c:pt idx="38">
                  <c:v>-4.1738417159315803E-2</c:v>
                </c:pt>
                <c:pt idx="39">
                  <c:v>-6.3496014307771409E-2</c:v>
                </c:pt>
                <c:pt idx="40">
                  <c:v>-0.15481772160886981</c:v>
                </c:pt>
                <c:pt idx="41">
                  <c:v>-5.0302207185871405E-3</c:v>
                </c:pt>
                <c:pt idx="42">
                  <c:v>4.4647110169676978E-2</c:v>
                </c:pt>
                <c:pt idx="43">
                  <c:v>4.9374263952430594E-2</c:v>
                </c:pt>
                <c:pt idx="44">
                  <c:v>8.101125786951098E-2</c:v>
                </c:pt>
                <c:pt idx="45">
                  <c:v>-0.31666085324260562</c:v>
                </c:pt>
                <c:pt idx="46">
                  <c:v>-0.52039069949709427</c:v>
                </c:pt>
                <c:pt idx="47">
                  <c:v>-0.2611654696507773</c:v>
                </c:pt>
                <c:pt idx="48">
                  <c:v>-0.1341204223089478</c:v>
                </c:pt>
                <c:pt idx="49">
                  <c:v>-0.24854660594410261</c:v>
                </c:pt>
                <c:pt idx="50">
                  <c:v>-1.0086116273291044</c:v>
                </c:pt>
                <c:pt idx="51">
                  <c:v>-1.7368068035491269</c:v>
                </c:pt>
                <c:pt idx="52">
                  <c:v>-0.28687454983802874</c:v>
                </c:pt>
                <c:pt idx="53">
                  <c:v>-0.35127482626027756</c:v>
                </c:pt>
                <c:pt idx="54">
                  <c:v>-0.41808999228128801</c:v>
                </c:pt>
                <c:pt idx="55">
                  <c:v>-0.67878035755206501</c:v>
                </c:pt>
                <c:pt idx="56">
                  <c:v>-0.88205701426830829</c:v>
                </c:pt>
                <c:pt idx="57">
                  <c:v>-0.61047475397599293</c:v>
                </c:pt>
                <c:pt idx="58">
                  <c:v>-1.935075078394852</c:v>
                </c:pt>
                <c:pt idx="59">
                  <c:v>-1.8524875672383299</c:v>
                </c:pt>
                <c:pt idx="60">
                  <c:v>-0.70599641107298761</c:v>
                </c:pt>
                <c:pt idx="61">
                  <c:v>-0.8291467588074396</c:v>
                </c:pt>
                <c:pt idx="62">
                  <c:v>-0.79644073172233343</c:v>
                </c:pt>
                <c:pt idx="63">
                  <c:v>-0.73458003140885564</c:v>
                </c:pt>
                <c:pt idx="64">
                  <c:v>-1.1135902751615752</c:v>
                </c:pt>
                <c:pt idx="65">
                  <c:v>-0.61297947093475535</c:v>
                </c:pt>
                <c:pt idx="66">
                  <c:v>-0.88255217475513492</c:v>
                </c:pt>
                <c:pt idx="67">
                  <c:v>-1.1391938207228882</c:v>
                </c:pt>
                <c:pt idx="68">
                  <c:v>-0.94179850761851824</c:v>
                </c:pt>
                <c:pt idx="69">
                  <c:v>-1.6405288325082927</c:v>
                </c:pt>
                <c:pt idx="70">
                  <c:v>-0.97727764936854777</c:v>
                </c:pt>
                <c:pt idx="71">
                  <c:v>-0.91490698075508137</c:v>
                </c:pt>
                <c:pt idx="72">
                  <c:v>-1.022151962787931</c:v>
                </c:pt>
                <c:pt idx="73">
                  <c:v>-1.405828891080146</c:v>
                </c:pt>
                <c:pt idx="74">
                  <c:v>-1.2563703654056095</c:v>
                </c:pt>
              </c:numCache>
            </c:numRef>
          </c:yVal>
          <c:smooth val="0"/>
          <c:extLst>
            <c:ext xmlns:c16="http://schemas.microsoft.com/office/drawing/2014/chart" uri="{C3380CC4-5D6E-409C-BE32-E72D297353CC}">
              <c16:uniqueId val="{00000001-CBA2-4457-99D1-F9215C74FA63}"/>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95.41</c:v>
              </c:pt>
            </c:numLit>
          </c:xVal>
          <c:yVal>
            <c:numLit>
              <c:formatCode>General</c:formatCode>
              <c:ptCount val="1"/>
              <c:pt idx="0">
                <c:v>1.9027915389532477</c:v>
              </c:pt>
            </c:numLit>
          </c:yVal>
          <c:smooth val="0"/>
          <c:extLst>
            <c:ext xmlns:c16="http://schemas.microsoft.com/office/drawing/2014/chart" uri="{C3380CC4-5D6E-409C-BE32-E72D297353CC}">
              <c16:uniqueId val="{0000004D-CBA2-4457-99D1-F9215C74FA63}"/>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95.61</c:v>
              </c:pt>
            </c:numLit>
          </c:xVal>
          <c:yVal>
            <c:numLit>
              <c:formatCode>General</c:formatCode>
              <c:ptCount val="1"/>
              <c:pt idx="0">
                <c:v>2.3222484949034876</c:v>
              </c:pt>
            </c:numLit>
          </c:yVal>
          <c:smooth val="0"/>
          <c:extLst>
            <c:ext xmlns:c16="http://schemas.microsoft.com/office/drawing/2014/chart" uri="{C3380CC4-5D6E-409C-BE32-E72D297353CC}">
              <c16:uniqueId val="{0000004E-CBA2-4457-99D1-F9215C74FA63}"/>
            </c:ext>
          </c:extLst>
        </c:ser>
        <c:dLbls>
          <c:showLegendKey val="0"/>
          <c:showVal val="0"/>
          <c:showCatName val="0"/>
          <c:showSerName val="0"/>
          <c:showPercent val="0"/>
          <c:showBubbleSize val="0"/>
        </c:dLbls>
        <c:axId val="1705663680"/>
        <c:axId val="306456928"/>
      </c:scatterChart>
      <c:valAx>
        <c:axId val="1705663680"/>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306456928"/>
        <c:crosses val="autoZero"/>
        <c:crossBetween val="midCat"/>
      </c:valAx>
      <c:valAx>
        <c:axId val="306456928"/>
        <c:scaling>
          <c:orientation val="minMax"/>
          <c:max val="4"/>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05663680"/>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DD24-4880-A48F-62F7EE631746}"/>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DD24-4880-A48F-62F7EE631746}"/>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DD24-4880-A48F-62F7EE631746}"/>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DD24-4880-A48F-62F7EE631746}"/>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DD24-4880-A48F-62F7EE631746}"/>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DD24-4880-A48F-62F7EE631746}"/>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DD24-4880-A48F-62F7EE631746}"/>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DD24-4880-A48F-62F7EE631746}"/>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DD24-4880-A48F-62F7EE631746}"/>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DD24-4880-A48F-62F7EE631746}"/>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DD24-4880-A48F-62F7EE631746}"/>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DD24-4880-A48F-62F7EE631746}"/>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DD24-4880-A48F-62F7EE631746}"/>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DD24-4880-A48F-62F7EE631746}"/>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DD24-4880-A48F-62F7EE631746}"/>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DD24-4880-A48F-62F7EE631746}"/>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DD24-4880-A48F-62F7EE631746}"/>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DD24-4880-A48F-62F7EE631746}"/>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DD24-4880-A48F-62F7EE631746}"/>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DD24-4880-A48F-62F7EE631746}"/>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DD24-4880-A48F-62F7EE631746}"/>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DD24-4880-A48F-62F7EE631746}"/>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DD24-4880-A48F-62F7EE631746}"/>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DD24-4880-A48F-62F7EE631746}"/>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DD24-4880-A48F-62F7EE631746}"/>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DD24-4880-A48F-62F7EE631746}"/>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DD24-4880-A48F-62F7EE631746}"/>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DD24-4880-A48F-62F7EE631746}"/>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DD24-4880-A48F-62F7EE631746}"/>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DD24-4880-A48F-62F7EE631746}"/>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DD24-4880-A48F-62F7EE631746}"/>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DD24-4880-A48F-62F7EE631746}"/>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DD24-4880-A48F-62F7EE631746}"/>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DD24-4880-A48F-62F7EE631746}"/>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DD24-4880-A48F-62F7EE631746}"/>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DD24-4880-A48F-62F7EE631746}"/>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DD24-4880-A48F-62F7EE631746}"/>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DD24-4880-A48F-62F7EE631746}"/>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DD24-4880-A48F-62F7EE631746}"/>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DD24-4880-A48F-62F7EE631746}"/>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DD24-4880-A48F-62F7EE631746}"/>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DD24-4880-A48F-62F7EE631746}"/>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DD24-4880-A48F-62F7EE631746}"/>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DD24-4880-A48F-62F7EE631746}"/>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DD24-4880-A48F-62F7EE631746}"/>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DD24-4880-A48F-62F7EE631746}"/>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DD24-4880-A48F-62F7EE631746}"/>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DD24-4880-A48F-62F7EE631746}"/>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DD24-4880-A48F-62F7EE631746}"/>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DD24-4880-A48F-62F7EE631746}"/>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DD24-4880-A48F-62F7EE631746}"/>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DD24-4880-A48F-62F7EE631746}"/>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DD24-4880-A48F-62F7EE631746}"/>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DD24-4880-A48F-62F7EE631746}"/>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DD24-4880-A48F-62F7EE631746}"/>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DD24-4880-A48F-62F7EE631746}"/>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DD24-4880-A48F-62F7EE631746}"/>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DD24-4880-A48F-62F7EE631746}"/>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DD24-4880-A48F-62F7EE631746}"/>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DD24-4880-A48F-62F7EE631746}"/>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DD24-4880-A48F-62F7EE631746}"/>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DD24-4880-A48F-62F7EE631746}"/>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DD24-4880-A48F-62F7EE631746}"/>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DD24-4880-A48F-62F7EE631746}"/>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DD24-4880-A48F-62F7EE631746}"/>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DD24-4880-A48F-62F7EE631746}"/>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DD24-4880-A48F-62F7EE631746}"/>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DD24-4880-A48F-62F7EE631746}"/>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DD24-4880-A48F-62F7EE631746}"/>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DD24-4880-A48F-62F7EE631746}"/>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DD24-4880-A48F-62F7EE631746}"/>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DD24-4880-A48F-62F7EE631746}"/>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DD24-4880-A48F-62F7EE631746}"/>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DD24-4880-A48F-62F7EE631746}"/>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DD24-4880-A48F-62F7EE631746}"/>
              </c:ext>
            </c:extLst>
          </c:dPt>
          <c:xVal>
            <c:numRef>
              <c:f>'Kitchen Sink 2'!$E$127:$E$201</c:f>
              <c:numCache>
                <c:formatCode>0.000</c:formatCode>
                <c:ptCount val="75"/>
                <c:pt idx="0">
                  <c:v>95.160098048535147</c:v>
                </c:pt>
                <c:pt idx="1">
                  <c:v>94.776949551417971</c:v>
                </c:pt>
                <c:pt idx="2">
                  <c:v>94.727419583407254</c:v>
                </c:pt>
                <c:pt idx="3">
                  <c:v>95.013254720373538</c:v>
                </c:pt>
                <c:pt idx="4">
                  <c:v>94.602314423146169</c:v>
                </c:pt>
                <c:pt idx="5">
                  <c:v>94.795433441788319</c:v>
                </c:pt>
                <c:pt idx="6">
                  <c:v>94.876287181774615</c:v>
                </c:pt>
                <c:pt idx="7">
                  <c:v>94.990689939162792</c:v>
                </c:pt>
                <c:pt idx="8">
                  <c:v>94.6824762765131</c:v>
                </c:pt>
                <c:pt idx="9">
                  <c:v>94.935395400658649</c:v>
                </c:pt>
                <c:pt idx="10">
                  <c:v>94.908975790446092</c:v>
                </c:pt>
                <c:pt idx="11">
                  <c:v>95.097538813444331</c:v>
                </c:pt>
                <c:pt idx="12">
                  <c:v>94.699879425651631</c:v>
                </c:pt>
                <c:pt idx="13">
                  <c:v>95.015185171834887</c:v>
                </c:pt>
                <c:pt idx="14">
                  <c:v>94.780878987860987</c:v>
                </c:pt>
                <c:pt idx="15">
                  <c:v>94.62435180344302</c:v>
                </c:pt>
                <c:pt idx="16">
                  <c:v>94.722779947061881</c:v>
                </c:pt>
                <c:pt idx="17">
                  <c:v>94.672445239811438</c:v>
                </c:pt>
                <c:pt idx="18">
                  <c:v>94.715586392098601</c:v>
                </c:pt>
                <c:pt idx="19">
                  <c:v>94.627802480536062</c:v>
                </c:pt>
                <c:pt idx="20">
                  <c:v>94.736705951849657</c:v>
                </c:pt>
                <c:pt idx="21">
                  <c:v>94.87755394177654</c:v>
                </c:pt>
                <c:pt idx="22">
                  <c:v>94.803379072637682</c:v>
                </c:pt>
                <c:pt idx="23">
                  <c:v>94.875002030300763</c:v>
                </c:pt>
                <c:pt idx="24">
                  <c:v>94.882720670040698</c:v>
                </c:pt>
                <c:pt idx="25">
                  <c:v>94.660245369307404</c:v>
                </c:pt>
                <c:pt idx="26">
                  <c:v>94.605804242231059</c:v>
                </c:pt>
                <c:pt idx="27">
                  <c:v>94.62165284540842</c:v>
                </c:pt>
                <c:pt idx="28">
                  <c:v>94.786039297967065</c:v>
                </c:pt>
                <c:pt idx="29">
                  <c:v>94.88524941266688</c:v>
                </c:pt>
                <c:pt idx="30">
                  <c:v>94.654577578683828</c:v>
                </c:pt>
                <c:pt idx="31">
                  <c:v>94.714237162834593</c:v>
                </c:pt>
                <c:pt idx="32">
                  <c:v>94.823552946886835</c:v>
                </c:pt>
                <c:pt idx="33">
                  <c:v>94.755134318733425</c:v>
                </c:pt>
                <c:pt idx="34">
                  <c:v>94.643093820858098</c:v>
                </c:pt>
                <c:pt idx="35">
                  <c:v>94.796089462846183</c:v>
                </c:pt>
                <c:pt idx="36">
                  <c:v>94.605846526325323</c:v>
                </c:pt>
                <c:pt idx="37">
                  <c:v>94.671159002026698</c:v>
                </c:pt>
                <c:pt idx="38">
                  <c:v>94.684972647076307</c:v>
                </c:pt>
                <c:pt idx="39">
                  <c:v>94.652777658514296</c:v>
                </c:pt>
                <c:pt idx="40">
                  <c:v>94.675537111001589</c:v>
                </c:pt>
                <c:pt idx="41">
                  <c:v>94.621804469950263</c:v>
                </c:pt>
                <c:pt idx="42">
                  <c:v>94.593983929697288</c:v>
                </c:pt>
                <c:pt idx="43">
                  <c:v>94.582288177675963</c:v>
                </c:pt>
                <c:pt idx="44">
                  <c:v>94.560939171730979</c:v>
                </c:pt>
                <c:pt idx="45">
                  <c:v>94.693594417832998</c:v>
                </c:pt>
                <c:pt idx="46">
                  <c:v>94.75667756986617</c:v>
                </c:pt>
                <c:pt idx="47">
                  <c:v>94.653686791970884</c:v>
                </c:pt>
                <c:pt idx="48">
                  <c:v>94.608112455757293</c:v>
                </c:pt>
                <c:pt idx="49">
                  <c:v>94.64916007999561</c:v>
                </c:pt>
                <c:pt idx="50">
                  <c:v>94.91181501266361</c:v>
                </c:pt>
                <c:pt idx="51">
                  <c:v>95.173037409636493</c:v>
                </c:pt>
                <c:pt idx="52">
                  <c:v>94.612909302322223</c:v>
                </c:pt>
                <c:pt idx="53">
                  <c:v>94.626011342986729</c:v>
                </c:pt>
                <c:pt idx="54">
                  <c:v>94.63997966685389</c:v>
                </c:pt>
                <c:pt idx="55">
                  <c:v>94.713496026626089</c:v>
                </c:pt>
                <c:pt idx="56">
                  <c:v>94.766416607879719</c:v>
                </c:pt>
                <c:pt idx="57">
                  <c:v>94.658993044354986</c:v>
                </c:pt>
                <c:pt idx="58">
                  <c:v>95.134161355098101</c:v>
                </c:pt>
                <c:pt idx="59">
                  <c:v>95.104535084108065</c:v>
                </c:pt>
                <c:pt idx="60">
                  <c:v>94.693259127191766</c:v>
                </c:pt>
                <c:pt idx="61">
                  <c:v>94.717436334173868</c:v>
                </c:pt>
                <c:pt idx="62">
                  <c:v>94.695703838450697</c:v>
                </c:pt>
                <c:pt idx="63">
                  <c:v>94.663512809256872</c:v>
                </c:pt>
                <c:pt idx="64">
                  <c:v>94.77947356206532</c:v>
                </c:pt>
                <c:pt idx="65">
                  <c:v>94.589891550949204</c:v>
                </c:pt>
                <c:pt idx="66">
                  <c:v>94.626594234721367</c:v>
                </c:pt>
                <c:pt idx="67">
                  <c:v>94.71865821442357</c:v>
                </c:pt>
                <c:pt idx="68">
                  <c:v>94.637847422860787</c:v>
                </c:pt>
                <c:pt idx="69">
                  <c:v>94.878500017475346</c:v>
                </c:pt>
                <c:pt idx="70">
                  <c:v>94.64057470635997</c:v>
                </c:pt>
                <c:pt idx="71">
                  <c:v>94.588200738379868</c:v>
                </c:pt>
                <c:pt idx="72">
                  <c:v>94.626672280330141</c:v>
                </c:pt>
                <c:pt idx="73">
                  <c:v>94.754307093282264</c:v>
                </c:pt>
                <c:pt idx="74">
                  <c:v>94.700692464128309</c:v>
                </c:pt>
              </c:numCache>
            </c:numRef>
          </c:xVal>
          <c:yVal>
            <c:numRef>
              <c:f>'Kitchen Sink 2'!$G$127:$G$201</c:f>
              <c:numCache>
                <c:formatCode>0.000</c:formatCode>
                <c:ptCount val="75"/>
                <c:pt idx="0">
                  <c:v>3.2891471766048115</c:v>
                </c:pt>
                <c:pt idx="1">
                  <c:v>2.3222484949034876</c:v>
                </c:pt>
                <c:pt idx="2">
                  <c:v>1.9027915389532477</c:v>
                </c:pt>
                <c:pt idx="3">
                  <c:v>1.0502319037985564</c:v>
                </c:pt>
                <c:pt idx="4">
                  <c:v>2.0006522456108193</c:v>
                </c:pt>
                <c:pt idx="5">
                  <c:v>1.4344286319858881</c:v>
                </c:pt>
                <c:pt idx="6">
                  <c:v>1.1811607040966872</c:v>
                </c:pt>
                <c:pt idx="7">
                  <c:v>0.83437004262083503</c:v>
                </c:pt>
                <c:pt idx="8">
                  <c:v>1.6935601617969849</c:v>
                </c:pt>
                <c:pt idx="9">
                  <c:v>0.82125288879757463</c:v>
                </c:pt>
                <c:pt idx="10">
                  <c:v>0.89490136969867495</c:v>
                </c:pt>
                <c:pt idx="11">
                  <c:v>0.22987247254092141</c:v>
                </c:pt>
                <c:pt idx="12">
                  <c:v>1.2268996950860176</c:v>
                </c:pt>
                <c:pt idx="13">
                  <c:v>6.9174919065016979E-2</c:v>
                </c:pt>
                <c:pt idx="14">
                  <c:v>0.66658437251286462</c:v>
                </c:pt>
                <c:pt idx="15">
                  <c:v>1.1029265160707089</c:v>
                </c:pt>
                <c:pt idx="16">
                  <c:v>0.57765583929338771</c:v>
                </c:pt>
                <c:pt idx="17">
                  <c:v>0.69009466381372275</c:v>
                </c:pt>
                <c:pt idx="18">
                  <c:v>0.54195602331917769</c:v>
                </c:pt>
                <c:pt idx="19">
                  <c:v>0.78666636091018405</c:v>
                </c:pt>
                <c:pt idx="20">
                  <c:v>0.45520575397241853</c:v>
                </c:pt>
                <c:pt idx="21">
                  <c:v>3.469518565905462E-2</c:v>
                </c:pt>
                <c:pt idx="22">
                  <c:v>0.24146835109048137</c:v>
                </c:pt>
                <c:pt idx="23">
                  <c:v>1.3932562705381913E-2</c:v>
                </c:pt>
                <c:pt idx="24">
                  <c:v>-3.5460705778918265E-2</c:v>
                </c:pt>
                <c:pt idx="25">
                  <c:v>0.55684489608699217</c:v>
                </c:pt>
                <c:pt idx="26">
                  <c:v>0.65285451429435215</c:v>
                </c:pt>
                <c:pt idx="27">
                  <c:v>0.60867424293432282</c:v>
                </c:pt>
                <c:pt idx="28">
                  <c:v>9.4670363981044919E-2</c:v>
                </c:pt>
                <c:pt idx="29">
                  <c:v>-0.20976861077918457</c:v>
                </c:pt>
                <c:pt idx="30">
                  <c:v>0.43326245678169423</c:v>
                </c:pt>
                <c:pt idx="31">
                  <c:v>0.21119985575480452</c:v>
                </c:pt>
                <c:pt idx="32">
                  <c:v>-0.2050394672908572</c:v>
                </c:pt>
                <c:pt idx="33">
                  <c:v>-4.2189100263881521E-2</c:v>
                </c:pt>
                <c:pt idx="34">
                  <c:v>0.1865106417942354</c:v>
                </c:pt>
                <c:pt idx="35">
                  <c:v>-0.23998681695917354</c:v>
                </c:pt>
                <c:pt idx="36">
                  <c:v>0.20671352248356009</c:v>
                </c:pt>
                <c:pt idx="37">
                  <c:v>2.4645559307851551E-2</c:v>
                </c:pt>
                <c:pt idx="38">
                  <c:v>-4.1738417159315803E-2</c:v>
                </c:pt>
                <c:pt idx="39">
                  <c:v>-6.3496014307771409E-2</c:v>
                </c:pt>
                <c:pt idx="40">
                  <c:v>-0.15481772160886981</c:v>
                </c:pt>
                <c:pt idx="41">
                  <c:v>-5.0302207185871405E-3</c:v>
                </c:pt>
                <c:pt idx="42">
                  <c:v>4.4647110169676978E-2</c:v>
                </c:pt>
                <c:pt idx="43">
                  <c:v>4.9374263952430594E-2</c:v>
                </c:pt>
                <c:pt idx="44">
                  <c:v>8.101125786951098E-2</c:v>
                </c:pt>
                <c:pt idx="45">
                  <c:v>-0.31666085324260562</c:v>
                </c:pt>
                <c:pt idx="46">
                  <c:v>-0.52039069949709427</c:v>
                </c:pt>
                <c:pt idx="47">
                  <c:v>-0.2611654696507773</c:v>
                </c:pt>
                <c:pt idx="48">
                  <c:v>-0.1341204223089478</c:v>
                </c:pt>
                <c:pt idx="49">
                  <c:v>-0.24854660594410261</c:v>
                </c:pt>
                <c:pt idx="50">
                  <c:v>-1.0086116273291044</c:v>
                </c:pt>
                <c:pt idx="51">
                  <c:v>-1.7368068035491269</c:v>
                </c:pt>
                <c:pt idx="52">
                  <c:v>-0.28687454983802874</c:v>
                </c:pt>
                <c:pt idx="53">
                  <c:v>-0.35127482626027756</c:v>
                </c:pt>
                <c:pt idx="54">
                  <c:v>-0.41808999228128801</c:v>
                </c:pt>
                <c:pt idx="55">
                  <c:v>-0.67878035755206501</c:v>
                </c:pt>
                <c:pt idx="56">
                  <c:v>-0.88205701426830829</c:v>
                </c:pt>
                <c:pt idx="57">
                  <c:v>-0.61047475397599293</c:v>
                </c:pt>
                <c:pt idx="58">
                  <c:v>-1.935075078394852</c:v>
                </c:pt>
                <c:pt idx="59">
                  <c:v>-1.8524875672383299</c:v>
                </c:pt>
                <c:pt idx="60">
                  <c:v>-0.70599641107298761</c:v>
                </c:pt>
                <c:pt idx="61">
                  <c:v>-0.8291467588074396</c:v>
                </c:pt>
                <c:pt idx="62">
                  <c:v>-0.79644073172233343</c:v>
                </c:pt>
                <c:pt idx="63">
                  <c:v>-0.73458003140885564</c:v>
                </c:pt>
                <c:pt idx="64">
                  <c:v>-1.1135902751615752</c:v>
                </c:pt>
                <c:pt idx="65">
                  <c:v>-0.61297947093475535</c:v>
                </c:pt>
                <c:pt idx="66">
                  <c:v>-0.88255217475513492</c:v>
                </c:pt>
                <c:pt idx="67">
                  <c:v>-1.1391938207228882</c:v>
                </c:pt>
                <c:pt idx="68">
                  <c:v>-0.94179850761851824</c:v>
                </c:pt>
                <c:pt idx="69">
                  <c:v>-1.6405288325082927</c:v>
                </c:pt>
                <c:pt idx="70">
                  <c:v>-0.97727764936854777</c:v>
                </c:pt>
                <c:pt idx="71">
                  <c:v>-0.91490698075508137</c:v>
                </c:pt>
                <c:pt idx="72">
                  <c:v>-1.022151962787931</c:v>
                </c:pt>
                <c:pt idx="73">
                  <c:v>-1.405828891080146</c:v>
                </c:pt>
                <c:pt idx="74">
                  <c:v>-1.2563703654056095</c:v>
                </c:pt>
              </c:numCache>
            </c:numRef>
          </c:yVal>
          <c:smooth val="0"/>
          <c:extLst>
            <c:ext xmlns:c16="http://schemas.microsoft.com/office/drawing/2014/chart" uri="{C3380CC4-5D6E-409C-BE32-E72D297353CC}">
              <c16:uniqueId val="{00000001-DD24-4880-A48F-62F7EE631746}"/>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94.727419583407254</c:v>
              </c:pt>
            </c:numLit>
          </c:xVal>
          <c:yVal>
            <c:numLit>
              <c:formatCode>General</c:formatCode>
              <c:ptCount val="1"/>
              <c:pt idx="0">
                <c:v>1.9027915389532477</c:v>
              </c:pt>
            </c:numLit>
          </c:yVal>
          <c:smooth val="0"/>
          <c:extLst>
            <c:ext xmlns:c16="http://schemas.microsoft.com/office/drawing/2014/chart" uri="{C3380CC4-5D6E-409C-BE32-E72D297353CC}">
              <c16:uniqueId val="{0000004D-DD24-4880-A48F-62F7EE631746}"/>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94.776949551417971</c:v>
              </c:pt>
            </c:numLit>
          </c:xVal>
          <c:yVal>
            <c:numLit>
              <c:formatCode>General</c:formatCode>
              <c:ptCount val="1"/>
              <c:pt idx="0">
                <c:v>2.3222484949034876</c:v>
              </c:pt>
            </c:numLit>
          </c:yVal>
          <c:smooth val="0"/>
          <c:extLst>
            <c:ext xmlns:c16="http://schemas.microsoft.com/office/drawing/2014/chart" uri="{C3380CC4-5D6E-409C-BE32-E72D297353CC}">
              <c16:uniqueId val="{0000004E-DD24-4880-A48F-62F7EE631746}"/>
            </c:ext>
          </c:extLst>
        </c:ser>
        <c:dLbls>
          <c:showLegendKey val="0"/>
          <c:showVal val="0"/>
          <c:showCatName val="0"/>
          <c:showSerName val="0"/>
          <c:showPercent val="0"/>
          <c:showBubbleSize val="0"/>
        </c:dLbls>
        <c:axId val="1705666880"/>
        <c:axId val="306467328"/>
      </c:scatterChart>
      <c:valAx>
        <c:axId val="1705666880"/>
        <c:scaling>
          <c:orientation val="minMax"/>
          <c:max val="95.2"/>
          <c:min val="94.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306467328"/>
        <c:crosses val="autoZero"/>
        <c:crossBetween val="midCat"/>
      </c:valAx>
      <c:valAx>
        <c:axId val="306467328"/>
        <c:scaling>
          <c:orientation val="minMax"/>
          <c:max val="4"/>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05666880"/>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003CE6"/>
                </a:solidFill>
                <a:ln>
                  <a:solidFill>
                    <a:srgbClr val="003CE6"/>
                  </a:solidFill>
                  <a:prstDash val="solid"/>
                </a:ln>
              </c:spPr>
            </c:marker>
            <c:bubble3D val="0"/>
            <c:extLst>
              <c:ext xmlns:c16="http://schemas.microsoft.com/office/drawing/2014/chart" uri="{C3380CC4-5D6E-409C-BE32-E72D297353CC}">
                <c16:uniqueId val="{00000002-F5DA-4D7A-8966-BE80E44834C8}"/>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F5DA-4D7A-8966-BE80E44834C8}"/>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F5DA-4D7A-8966-BE80E44834C8}"/>
              </c:ext>
            </c:extLst>
          </c:dPt>
          <c:dPt>
            <c:idx val="3"/>
            <c:marker>
              <c:spPr>
                <a:solidFill>
                  <a:srgbClr val="003CE6"/>
                </a:solidFill>
                <a:ln>
                  <a:solidFill>
                    <a:srgbClr val="003CE6"/>
                  </a:solidFill>
                  <a:prstDash val="solid"/>
                </a:ln>
              </c:spPr>
            </c:marker>
            <c:bubble3D val="0"/>
            <c:extLst>
              <c:ext xmlns:c16="http://schemas.microsoft.com/office/drawing/2014/chart" uri="{C3380CC4-5D6E-409C-BE32-E72D297353CC}">
                <c16:uniqueId val="{00000005-F5DA-4D7A-8966-BE80E44834C8}"/>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F5DA-4D7A-8966-BE80E44834C8}"/>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F5DA-4D7A-8966-BE80E44834C8}"/>
              </c:ext>
            </c:extLst>
          </c:dPt>
          <c:dPt>
            <c:idx val="6"/>
            <c:marker>
              <c:spPr>
                <a:solidFill>
                  <a:srgbClr val="003CE6"/>
                </a:solidFill>
                <a:ln>
                  <a:solidFill>
                    <a:srgbClr val="003CE6"/>
                  </a:solidFill>
                  <a:prstDash val="solid"/>
                </a:ln>
              </c:spPr>
            </c:marker>
            <c:bubble3D val="0"/>
            <c:extLst>
              <c:ext xmlns:c16="http://schemas.microsoft.com/office/drawing/2014/chart" uri="{C3380CC4-5D6E-409C-BE32-E72D297353CC}">
                <c16:uniqueId val="{00000008-F5DA-4D7A-8966-BE80E44834C8}"/>
              </c:ext>
            </c:extLst>
          </c:dPt>
          <c:dPt>
            <c:idx val="7"/>
            <c:marker>
              <c:spPr>
                <a:solidFill>
                  <a:srgbClr val="003CE6"/>
                </a:solidFill>
                <a:ln>
                  <a:solidFill>
                    <a:srgbClr val="003CE6"/>
                  </a:solidFill>
                  <a:prstDash val="solid"/>
                </a:ln>
              </c:spPr>
            </c:marker>
            <c:bubble3D val="0"/>
            <c:extLst>
              <c:ext xmlns:c16="http://schemas.microsoft.com/office/drawing/2014/chart" uri="{C3380CC4-5D6E-409C-BE32-E72D297353CC}">
                <c16:uniqueId val="{00000009-F5DA-4D7A-8966-BE80E44834C8}"/>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F5DA-4D7A-8966-BE80E44834C8}"/>
              </c:ext>
            </c:extLst>
          </c:dPt>
          <c:dPt>
            <c:idx val="9"/>
            <c:marker>
              <c:spPr>
                <a:solidFill>
                  <a:srgbClr val="003CE6"/>
                </a:solidFill>
                <a:ln>
                  <a:solidFill>
                    <a:srgbClr val="003CE6"/>
                  </a:solidFill>
                  <a:prstDash val="solid"/>
                </a:ln>
              </c:spPr>
            </c:marker>
            <c:bubble3D val="0"/>
            <c:extLst>
              <c:ext xmlns:c16="http://schemas.microsoft.com/office/drawing/2014/chart" uri="{C3380CC4-5D6E-409C-BE32-E72D297353CC}">
                <c16:uniqueId val="{0000000B-F5DA-4D7A-8966-BE80E44834C8}"/>
              </c:ext>
            </c:extLst>
          </c:dPt>
          <c:dPt>
            <c:idx val="10"/>
            <c:marker>
              <c:spPr>
                <a:solidFill>
                  <a:srgbClr val="003CE6"/>
                </a:solidFill>
                <a:ln>
                  <a:solidFill>
                    <a:srgbClr val="003CE6"/>
                  </a:solidFill>
                  <a:prstDash val="solid"/>
                </a:ln>
              </c:spPr>
            </c:marker>
            <c:bubble3D val="0"/>
            <c:extLst>
              <c:ext xmlns:c16="http://schemas.microsoft.com/office/drawing/2014/chart" uri="{C3380CC4-5D6E-409C-BE32-E72D297353CC}">
                <c16:uniqueId val="{0000000C-F5DA-4D7A-8966-BE80E44834C8}"/>
              </c:ext>
            </c:extLst>
          </c:dPt>
          <c:dPt>
            <c:idx val="11"/>
            <c:marker>
              <c:spPr>
                <a:solidFill>
                  <a:srgbClr val="003CE6"/>
                </a:solidFill>
                <a:ln>
                  <a:solidFill>
                    <a:srgbClr val="003CE6"/>
                  </a:solidFill>
                  <a:prstDash val="solid"/>
                </a:ln>
              </c:spPr>
            </c:marker>
            <c:bubble3D val="0"/>
            <c:extLst>
              <c:ext xmlns:c16="http://schemas.microsoft.com/office/drawing/2014/chart" uri="{C3380CC4-5D6E-409C-BE32-E72D297353CC}">
                <c16:uniqueId val="{0000000D-F5DA-4D7A-8966-BE80E44834C8}"/>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F5DA-4D7A-8966-BE80E44834C8}"/>
              </c:ext>
            </c:extLst>
          </c:dPt>
          <c:dPt>
            <c:idx val="13"/>
            <c:marker>
              <c:spPr>
                <a:solidFill>
                  <a:srgbClr val="003CE6"/>
                </a:solidFill>
                <a:ln>
                  <a:solidFill>
                    <a:srgbClr val="003CE6"/>
                  </a:solidFill>
                  <a:prstDash val="solid"/>
                </a:ln>
              </c:spPr>
            </c:marker>
            <c:bubble3D val="0"/>
            <c:extLst>
              <c:ext xmlns:c16="http://schemas.microsoft.com/office/drawing/2014/chart" uri="{C3380CC4-5D6E-409C-BE32-E72D297353CC}">
                <c16:uniqueId val="{0000000F-F5DA-4D7A-8966-BE80E44834C8}"/>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F5DA-4D7A-8966-BE80E44834C8}"/>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F5DA-4D7A-8966-BE80E44834C8}"/>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F5DA-4D7A-8966-BE80E44834C8}"/>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F5DA-4D7A-8966-BE80E44834C8}"/>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F5DA-4D7A-8966-BE80E44834C8}"/>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F5DA-4D7A-8966-BE80E44834C8}"/>
              </c:ext>
            </c:extLst>
          </c:dPt>
          <c:dPt>
            <c:idx val="20"/>
            <c:marker>
              <c:spPr>
                <a:solidFill>
                  <a:srgbClr val="FF0000"/>
                </a:solidFill>
                <a:ln>
                  <a:solidFill>
                    <a:srgbClr val="FF0000"/>
                  </a:solidFill>
                  <a:prstDash val="solid"/>
                </a:ln>
              </c:spPr>
            </c:marker>
            <c:bubble3D val="0"/>
            <c:extLst>
              <c:ext xmlns:c16="http://schemas.microsoft.com/office/drawing/2014/chart" uri="{C3380CC4-5D6E-409C-BE32-E72D297353CC}">
                <c16:uniqueId val="{00000016-F5DA-4D7A-8966-BE80E44834C8}"/>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F5DA-4D7A-8966-BE80E44834C8}"/>
              </c:ext>
            </c:extLst>
          </c:dPt>
          <c:dPt>
            <c:idx val="22"/>
            <c:marker>
              <c:spPr>
                <a:solidFill>
                  <a:srgbClr val="FF0000"/>
                </a:solidFill>
                <a:ln>
                  <a:solidFill>
                    <a:srgbClr val="FF0000"/>
                  </a:solidFill>
                  <a:prstDash val="solid"/>
                </a:ln>
              </c:spPr>
            </c:marker>
            <c:bubble3D val="0"/>
            <c:extLst>
              <c:ext xmlns:c16="http://schemas.microsoft.com/office/drawing/2014/chart" uri="{C3380CC4-5D6E-409C-BE32-E72D297353CC}">
                <c16:uniqueId val="{00000018-F5DA-4D7A-8966-BE80E44834C8}"/>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F5DA-4D7A-8966-BE80E44834C8}"/>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F5DA-4D7A-8966-BE80E44834C8}"/>
              </c:ext>
            </c:extLst>
          </c:dPt>
          <c:dPt>
            <c:idx val="25"/>
            <c:marker>
              <c:spPr>
                <a:solidFill>
                  <a:srgbClr val="FF0000"/>
                </a:solidFill>
                <a:ln>
                  <a:solidFill>
                    <a:srgbClr val="FF0000"/>
                  </a:solidFill>
                  <a:prstDash val="solid"/>
                </a:ln>
              </c:spPr>
            </c:marker>
            <c:bubble3D val="0"/>
            <c:extLst>
              <c:ext xmlns:c16="http://schemas.microsoft.com/office/drawing/2014/chart" uri="{C3380CC4-5D6E-409C-BE32-E72D297353CC}">
                <c16:uniqueId val="{0000001B-F5DA-4D7A-8966-BE80E44834C8}"/>
              </c:ext>
            </c:extLst>
          </c:dPt>
          <c:dPt>
            <c:idx val="26"/>
            <c:marker>
              <c:spPr>
                <a:solidFill>
                  <a:srgbClr val="FF0000"/>
                </a:solidFill>
                <a:ln>
                  <a:solidFill>
                    <a:srgbClr val="FF0000"/>
                  </a:solidFill>
                  <a:prstDash val="solid"/>
                </a:ln>
              </c:spPr>
            </c:marker>
            <c:bubble3D val="0"/>
            <c:extLst>
              <c:ext xmlns:c16="http://schemas.microsoft.com/office/drawing/2014/chart" uri="{C3380CC4-5D6E-409C-BE32-E72D297353CC}">
                <c16:uniqueId val="{0000001C-F5DA-4D7A-8966-BE80E44834C8}"/>
              </c:ext>
            </c:extLst>
          </c:dPt>
          <c:dPt>
            <c:idx val="27"/>
            <c:marker>
              <c:spPr>
                <a:solidFill>
                  <a:srgbClr val="FF0000"/>
                </a:solidFill>
                <a:ln>
                  <a:solidFill>
                    <a:srgbClr val="FF0000"/>
                  </a:solidFill>
                  <a:prstDash val="solid"/>
                </a:ln>
              </c:spPr>
            </c:marker>
            <c:bubble3D val="0"/>
            <c:extLst>
              <c:ext xmlns:c16="http://schemas.microsoft.com/office/drawing/2014/chart" uri="{C3380CC4-5D6E-409C-BE32-E72D297353CC}">
                <c16:uniqueId val="{0000001D-F5DA-4D7A-8966-BE80E44834C8}"/>
              </c:ext>
            </c:extLst>
          </c:dPt>
          <c:dPt>
            <c:idx val="28"/>
            <c:marker>
              <c:spPr>
                <a:solidFill>
                  <a:srgbClr val="FF0000"/>
                </a:solidFill>
                <a:ln>
                  <a:solidFill>
                    <a:srgbClr val="FF0000"/>
                  </a:solidFill>
                  <a:prstDash val="solid"/>
                </a:ln>
              </c:spPr>
            </c:marker>
            <c:bubble3D val="0"/>
            <c:extLst>
              <c:ext xmlns:c16="http://schemas.microsoft.com/office/drawing/2014/chart" uri="{C3380CC4-5D6E-409C-BE32-E72D297353CC}">
                <c16:uniqueId val="{0000001E-F5DA-4D7A-8966-BE80E44834C8}"/>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F5DA-4D7A-8966-BE80E44834C8}"/>
              </c:ext>
            </c:extLst>
          </c:dPt>
          <c:dPt>
            <c:idx val="30"/>
            <c:marker>
              <c:spPr>
                <a:solidFill>
                  <a:srgbClr val="FF0000"/>
                </a:solidFill>
                <a:ln>
                  <a:solidFill>
                    <a:srgbClr val="FF0000"/>
                  </a:solidFill>
                  <a:prstDash val="solid"/>
                </a:ln>
              </c:spPr>
            </c:marker>
            <c:bubble3D val="0"/>
            <c:extLst>
              <c:ext xmlns:c16="http://schemas.microsoft.com/office/drawing/2014/chart" uri="{C3380CC4-5D6E-409C-BE32-E72D297353CC}">
                <c16:uniqueId val="{00000020-F5DA-4D7A-8966-BE80E44834C8}"/>
              </c:ext>
            </c:extLst>
          </c:dPt>
          <c:dPt>
            <c:idx val="31"/>
            <c:marker>
              <c:spPr>
                <a:solidFill>
                  <a:srgbClr val="FF0000"/>
                </a:solidFill>
                <a:ln>
                  <a:solidFill>
                    <a:srgbClr val="FF0000"/>
                  </a:solidFill>
                  <a:prstDash val="solid"/>
                </a:ln>
              </c:spPr>
            </c:marker>
            <c:bubble3D val="0"/>
            <c:extLst>
              <c:ext xmlns:c16="http://schemas.microsoft.com/office/drawing/2014/chart" uri="{C3380CC4-5D6E-409C-BE32-E72D297353CC}">
                <c16:uniqueId val="{00000021-F5DA-4D7A-8966-BE80E44834C8}"/>
              </c:ext>
            </c:extLst>
          </c:dPt>
          <c:dPt>
            <c:idx val="32"/>
            <c:marker>
              <c:spPr>
                <a:solidFill>
                  <a:srgbClr val="FF0000"/>
                </a:solidFill>
                <a:ln>
                  <a:solidFill>
                    <a:srgbClr val="FF0000"/>
                  </a:solidFill>
                  <a:prstDash val="solid"/>
                </a:ln>
              </c:spPr>
            </c:marker>
            <c:bubble3D val="0"/>
            <c:extLst>
              <c:ext xmlns:c16="http://schemas.microsoft.com/office/drawing/2014/chart" uri="{C3380CC4-5D6E-409C-BE32-E72D297353CC}">
                <c16:uniqueId val="{00000022-F5DA-4D7A-8966-BE80E44834C8}"/>
              </c:ext>
            </c:extLst>
          </c:dPt>
          <c:dPt>
            <c:idx val="33"/>
            <c:marker>
              <c:spPr>
                <a:solidFill>
                  <a:srgbClr val="FF0000"/>
                </a:solidFill>
                <a:ln>
                  <a:solidFill>
                    <a:srgbClr val="FF0000"/>
                  </a:solidFill>
                  <a:prstDash val="solid"/>
                </a:ln>
              </c:spPr>
            </c:marker>
            <c:bubble3D val="0"/>
            <c:extLst>
              <c:ext xmlns:c16="http://schemas.microsoft.com/office/drawing/2014/chart" uri="{C3380CC4-5D6E-409C-BE32-E72D297353CC}">
                <c16:uniqueId val="{00000023-F5DA-4D7A-8966-BE80E44834C8}"/>
              </c:ext>
            </c:extLst>
          </c:dPt>
          <c:dPt>
            <c:idx val="34"/>
            <c:marker>
              <c:spPr>
                <a:solidFill>
                  <a:srgbClr val="FF0000"/>
                </a:solidFill>
                <a:ln>
                  <a:solidFill>
                    <a:srgbClr val="FF0000"/>
                  </a:solidFill>
                  <a:prstDash val="solid"/>
                </a:ln>
              </c:spPr>
            </c:marker>
            <c:bubble3D val="0"/>
            <c:extLst>
              <c:ext xmlns:c16="http://schemas.microsoft.com/office/drawing/2014/chart" uri="{C3380CC4-5D6E-409C-BE32-E72D297353CC}">
                <c16:uniqueId val="{00000024-F5DA-4D7A-8966-BE80E44834C8}"/>
              </c:ext>
            </c:extLst>
          </c:dPt>
          <c:dPt>
            <c:idx val="35"/>
            <c:marker>
              <c:spPr>
                <a:solidFill>
                  <a:srgbClr val="FF0000"/>
                </a:solidFill>
                <a:ln>
                  <a:solidFill>
                    <a:srgbClr val="FF0000"/>
                  </a:solidFill>
                  <a:prstDash val="solid"/>
                </a:ln>
              </c:spPr>
            </c:marker>
            <c:bubble3D val="0"/>
            <c:extLst>
              <c:ext xmlns:c16="http://schemas.microsoft.com/office/drawing/2014/chart" uri="{C3380CC4-5D6E-409C-BE32-E72D297353CC}">
                <c16:uniqueId val="{00000025-F5DA-4D7A-8966-BE80E44834C8}"/>
              </c:ext>
            </c:extLst>
          </c:dPt>
          <c:dPt>
            <c:idx val="36"/>
            <c:marker>
              <c:spPr>
                <a:solidFill>
                  <a:srgbClr val="FF0000"/>
                </a:solidFill>
                <a:ln>
                  <a:solidFill>
                    <a:srgbClr val="FF0000"/>
                  </a:solidFill>
                  <a:prstDash val="solid"/>
                </a:ln>
              </c:spPr>
            </c:marker>
            <c:bubble3D val="0"/>
            <c:extLst>
              <c:ext xmlns:c16="http://schemas.microsoft.com/office/drawing/2014/chart" uri="{C3380CC4-5D6E-409C-BE32-E72D297353CC}">
                <c16:uniqueId val="{00000026-F5DA-4D7A-8966-BE80E44834C8}"/>
              </c:ext>
            </c:extLst>
          </c:dPt>
          <c:dPt>
            <c:idx val="37"/>
            <c:marker>
              <c:spPr>
                <a:solidFill>
                  <a:srgbClr val="FF0000"/>
                </a:solidFill>
                <a:ln>
                  <a:solidFill>
                    <a:srgbClr val="FF0000"/>
                  </a:solidFill>
                  <a:prstDash val="solid"/>
                </a:ln>
              </c:spPr>
            </c:marker>
            <c:bubble3D val="0"/>
            <c:extLst>
              <c:ext xmlns:c16="http://schemas.microsoft.com/office/drawing/2014/chart" uri="{C3380CC4-5D6E-409C-BE32-E72D297353CC}">
                <c16:uniqueId val="{00000027-F5DA-4D7A-8966-BE80E44834C8}"/>
              </c:ext>
            </c:extLst>
          </c:dPt>
          <c:dPt>
            <c:idx val="38"/>
            <c:marker>
              <c:spPr>
                <a:solidFill>
                  <a:srgbClr val="FF0000"/>
                </a:solidFill>
                <a:ln>
                  <a:solidFill>
                    <a:srgbClr val="FF0000"/>
                  </a:solidFill>
                  <a:prstDash val="solid"/>
                </a:ln>
              </c:spPr>
            </c:marker>
            <c:bubble3D val="0"/>
            <c:extLst>
              <c:ext xmlns:c16="http://schemas.microsoft.com/office/drawing/2014/chart" uri="{C3380CC4-5D6E-409C-BE32-E72D297353CC}">
                <c16:uniqueId val="{00000028-F5DA-4D7A-8966-BE80E44834C8}"/>
              </c:ext>
            </c:extLst>
          </c:dPt>
          <c:dPt>
            <c:idx val="39"/>
            <c:marker>
              <c:spPr>
                <a:solidFill>
                  <a:srgbClr val="FF0000"/>
                </a:solidFill>
                <a:ln>
                  <a:solidFill>
                    <a:srgbClr val="FF0000"/>
                  </a:solidFill>
                  <a:prstDash val="solid"/>
                </a:ln>
              </c:spPr>
            </c:marker>
            <c:bubble3D val="0"/>
            <c:extLst>
              <c:ext xmlns:c16="http://schemas.microsoft.com/office/drawing/2014/chart" uri="{C3380CC4-5D6E-409C-BE32-E72D297353CC}">
                <c16:uniqueId val="{00000029-F5DA-4D7A-8966-BE80E44834C8}"/>
              </c:ext>
            </c:extLst>
          </c:dPt>
          <c:dPt>
            <c:idx val="40"/>
            <c:marker>
              <c:spPr>
                <a:solidFill>
                  <a:srgbClr val="FF0000"/>
                </a:solidFill>
                <a:ln>
                  <a:solidFill>
                    <a:srgbClr val="FF0000"/>
                  </a:solidFill>
                  <a:prstDash val="solid"/>
                </a:ln>
              </c:spPr>
            </c:marker>
            <c:bubble3D val="0"/>
            <c:extLst>
              <c:ext xmlns:c16="http://schemas.microsoft.com/office/drawing/2014/chart" uri="{C3380CC4-5D6E-409C-BE32-E72D297353CC}">
                <c16:uniqueId val="{0000002A-F5DA-4D7A-8966-BE80E44834C8}"/>
              </c:ext>
            </c:extLst>
          </c:dPt>
          <c:dPt>
            <c:idx val="41"/>
            <c:marker>
              <c:spPr>
                <a:solidFill>
                  <a:srgbClr val="FF0000"/>
                </a:solidFill>
                <a:ln>
                  <a:solidFill>
                    <a:srgbClr val="FF0000"/>
                  </a:solidFill>
                  <a:prstDash val="solid"/>
                </a:ln>
              </c:spPr>
            </c:marker>
            <c:bubble3D val="0"/>
            <c:extLst>
              <c:ext xmlns:c16="http://schemas.microsoft.com/office/drawing/2014/chart" uri="{C3380CC4-5D6E-409C-BE32-E72D297353CC}">
                <c16:uniqueId val="{0000002B-F5DA-4D7A-8966-BE80E44834C8}"/>
              </c:ext>
            </c:extLst>
          </c:dPt>
          <c:dPt>
            <c:idx val="42"/>
            <c:marker>
              <c:spPr>
                <a:solidFill>
                  <a:srgbClr val="FF0000"/>
                </a:solidFill>
                <a:ln>
                  <a:solidFill>
                    <a:srgbClr val="FF0000"/>
                  </a:solidFill>
                  <a:prstDash val="solid"/>
                </a:ln>
              </c:spPr>
            </c:marker>
            <c:bubble3D val="0"/>
            <c:extLst>
              <c:ext xmlns:c16="http://schemas.microsoft.com/office/drawing/2014/chart" uri="{C3380CC4-5D6E-409C-BE32-E72D297353CC}">
                <c16:uniqueId val="{0000002C-F5DA-4D7A-8966-BE80E44834C8}"/>
              </c:ext>
            </c:extLst>
          </c:dPt>
          <c:dPt>
            <c:idx val="43"/>
            <c:marker>
              <c:spPr>
                <a:solidFill>
                  <a:srgbClr val="FF0000"/>
                </a:solidFill>
                <a:ln>
                  <a:solidFill>
                    <a:srgbClr val="FF0000"/>
                  </a:solidFill>
                  <a:prstDash val="solid"/>
                </a:ln>
              </c:spPr>
            </c:marker>
            <c:bubble3D val="0"/>
            <c:extLst>
              <c:ext xmlns:c16="http://schemas.microsoft.com/office/drawing/2014/chart" uri="{C3380CC4-5D6E-409C-BE32-E72D297353CC}">
                <c16:uniqueId val="{0000002D-F5DA-4D7A-8966-BE80E44834C8}"/>
              </c:ext>
            </c:extLst>
          </c:dPt>
          <c:dPt>
            <c:idx val="44"/>
            <c:marker>
              <c:spPr>
                <a:solidFill>
                  <a:srgbClr val="FF0000"/>
                </a:solidFill>
                <a:ln>
                  <a:solidFill>
                    <a:srgbClr val="FF0000"/>
                  </a:solidFill>
                  <a:prstDash val="solid"/>
                </a:ln>
              </c:spPr>
            </c:marker>
            <c:bubble3D val="0"/>
            <c:extLst>
              <c:ext xmlns:c16="http://schemas.microsoft.com/office/drawing/2014/chart" uri="{C3380CC4-5D6E-409C-BE32-E72D297353CC}">
                <c16:uniqueId val="{0000002E-F5DA-4D7A-8966-BE80E44834C8}"/>
              </c:ext>
            </c:extLst>
          </c:dPt>
          <c:dPt>
            <c:idx val="45"/>
            <c:marker>
              <c:spPr>
                <a:solidFill>
                  <a:srgbClr val="FF0000"/>
                </a:solidFill>
                <a:ln>
                  <a:solidFill>
                    <a:srgbClr val="FF0000"/>
                  </a:solidFill>
                  <a:prstDash val="solid"/>
                </a:ln>
              </c:spPr>
            </c:marker>
            <c:bubble3D val="0"/>
            <c:extLst>
              <c:ext xmlns:c16="http://schemas.microsoft.com/office/drawing/2014/chart" uri="{C3380CC4-5D6E-409C-BE32-E72D297353CC}">
                <c16:uniqueId val="{0000002F-F5DA-4D7A-8966-BE80E44834C8}"/>
              </c:ext>
            </c:extLst>
          </c:dPt>
          <c:dPt>
            <c:idx val="46"/>
            <c:marker>
              <c:spPr>
                <a:solidFill>
                  <a:srgbClr val="FF0000"/>
                </a:solidFill>
                <a:ln>
                  <a:solidFill>
                    <a:srgbClr val="FF0000"/>
                  </a:solidFill>
                  <a:prstDash val="solid"/>
                </a:ln>
              </c:spPr>
            </c:marker>
            <c:bubble3D val="0"/>
            <c:extLst>
              <c:ext xmlns:c16="http://schemas.microsoft.com/office/drawing/2014/chart" uri="{C3380CC4-5D6E-409C-BE32-E72D297353CC}">
                <c16:uniqueId val="{00000030-F5DA-4D7A-8966-BE80E44834C8}"/>
              </c:ext>
            </c:extLst>
          </c:dPt>
          <c:dPt>
            <c:idx val="47"/>
            <c:marker>
              <c:spPr>
                <a:solidFill>
                  <a:srgbClr val="FF0000"/>
                </a:solidFill>
                <a:ln>
                  <a:solidFill>
                    <a:srgbClr val="FF0000"/>
                  </a:solidFill>
                  <a:prstDash val="solid"/>
                </a:ln>
              </c:spPr>
            </c:marker>
            <c:bubble3D val="0"/>
            <c:extLst>
              <c:ext xmlns:c16="http://schemas.microsoft.com/office/drawing/2014/chart" uri="{C3380CC4-5D6E-409C-BE32-E72D297353CC}">
                <c16:uniqueId val="{00000031-F5DA-4D7A-8966-BE80E44834C8}"/>
              </c:ext>
            </c:extLst>
          </c:dPt>
          <c:dPt>
            <c:idx val="48"/>
            <c:marker>
              <c:spPr>
                <a:solidFill>
                  <a:srgbClr val="FF0000"/>
                </a:solidFill>
                <a:ln>
                  <a:solidFill>
                    <a:srgbClr val="FF0000"/>
                  </a:solidFill>
                  <a:prstDash val="solid"/>
                </a:ln>
              </c:spPr>
            </c:marker>
            <c:bubble3D val="0"/>
            <c:extLst>
              <c:ext xmlns:c16="http://schemas.microsoft.com/office/drawing/2014/chart" uri="{C3380CC4-5D6E-409C-BE32-E72D297353CC}">
                <c16:uniqueId val="{00000032-F5DA-4D7A-8966-BE80E44834C8}"/>
              </c:ext>
            </c:extLst>
          </c:dPt>
          <c:dPt>
            <c:idx val="49"/>
            <c:marker>
              <c:spPr>
                <a:solidFill>
                  <a:srgbClr val="FF0000"/>
                </a:solidFill>
                <a:ln>
                  <a:solidFill>
                    <a:srgbClr val="FF0000"/>
                  </a:solidFill>
                  <a:prstDash val="solid"/>
                </a:ln>
              </c:spPr>
            </c:marker>
            <c:bubble3D val="0"/>
            <c:extLst>
              <c:ext xmlns:c16="http://schemas.microsoft.com/office/drawing/2014/chart" uri="{C3380CC4-5D6E-409C-BE32-E72D297353CC}">
                <c16:uniqueId val="{00000033-F5DA-4D7A-8966-BE80E44834C8}"/>
              </c:ext>
            </c:extLst>
          </c:dPt>
          <c:dPt>
            <c:idx val="50"/>
            <c:marker>
              <c:spPr>
                <a:solidFill>
                  <a:srgbClr val="003CE6"/>
                </a:solidFill>
                <a:ln>
                  <a:solidFill>
                    <a:srgbClr val="003CE6"/>
                  </a:solidFill>
                  <a:prstDash val="solid"/>
                </a:ln>
              </c:spPr>
            </c:marker>
            <c:bubble3D val="0"/>
            <c:extLst>
              <c:ext xmlns:c16="http://schemas.microsoft.com/office/drawing/2014/chart" uri="{C3380CC4-5D6E-409C-BE32-E72D297353CC}">
                <c16:uniqueId val="{00000034-F5DA-4D7A-8966-BE80E44834C8}"/>
              </c:ext>
            </c:extLst>
          </c:dPt>
          <c:dPt>
            <c:idx val="51"/>
            <c:marker>
              <c:spPr>
                <a:solidFill>
                  <a:srgbClr val="003CE6"/>
                </a:solidFill>
                <a:ln>
                  <a:solidFill>
                    <a:srgbClr val="003CE6"/>
                  </a:solidFill>
                  <a:prstDash val="solid"/>
                </a:ln>
              </c:spPr>
            </c:marker>
            <c:bubble3D val="0"/>
            <c:extLst>
              <c:ext xmlns:c16="http://schemas.microsoft.com/office/drawing/2014/chart" uri="{C3380CC4-5D6E-409C-BE32-E72D297353CC}">
                <c16:uniqueId val="{00000035-F5DA-4D7A-8966-BE80E44834C8}"/>
              </c:ext>
            </c:extLst>
          </c:dPt>
          <c:dPt>
            <c:idx val="52"/>
            <c:marker>
              <c:spPr>
                <a:solidFill>
                  <a:srgbClr val="FF0000"/>
                </a:solidFill>
                <a:ln>
                  <a:solidFill>
                    <a:srgbClr val="FF0000"/>
                  </a:solidFill>
                  <a:prstDash val="solid"/>
                </a:ln>
              </c:spPr>
            </c:marker>
            <c:bubble3D val="0"/>
            <c:extLst>
              <c:ext xmlns:c16="http://schemas.microsoft.com/office/drawing/2014/chart" uri="{C3380CC4-5D6E-409C-BE32-E72D297353CC}">
                <c16:uniqueId val="{00000036-F5DA-4D7A-8966-BE80E44834C8}"/>
              </c:ext>
            </c:extLst>
          </c:dPt>
          <c:dPt>
            <c:idx val="53"/>
            <c:marker>
              <c:spPr>
                <a:solidFill>
                  <a:srgbClr val="FF0000"/>
                </a:solidFill>
                <a:ln>
                  <a:solidFill>
                    <a:srgbClr val="FF0000"/>
                  </a:solidFill>
                  <a:prstDash val="solid"/>
                </a:ln>
              </c:spPr>
            </c:marker>
            <c:bubble3D val="0"/>
            <c:extLst>
              <c:ext xmlns:c16="http://schemas.microsoft.com/office/drawing/2014/chart" uri="{C3380CC4-5D6E-409C-BE32-E72D297353CC}">
                <c16:uniqueId val="{00000037-F5DA-4D7A-8966-BE80E44834C8}"/>
              </c:ext>
            </c:extLst>
          </c:dPt>
          <c:dPt>
            <c:idx val="54"/>
            <c:marker>
              <c:spPr>
                <a:solidFill>
                  <a:srgbClr val="FF0000"/>
                </a:solidFill>
                <a:ln>
                  <a:solidFill>
                    <a:srgbClr val="FF0000"/>
                  </a:solidFill>
                  <a:prstDash val="solid"/>
                </a:ln>
              </c:spPr>
            </c:marker>
            <c:bubble3D val="0"/>
            <c:extLst>
              <c:ext xmlns:c16="http://schemas.microsoft.com/office/drawing/2014/chart" uri="{C3380CC4-5D6E-409C-BE32-E72D297353CC}">
                <c16:uniqueId val="{00000038-F5DA-4D7A-8966-BE80E44834C8}"/>
              </c:ext>
            </c:extLst>
          </c:dPt>
          <c:dPt>
            <c:idx val="55"/>
            <c:marker>
              <c:spPr>
                <a:solidFill>
                  <a:srgbClr val="FF0000"/>
                </a:solidFill>
                <a:ln>
                  <a:solidFill>
                    <a:srgbClr val="FF0000"/>
                  </a:solidFill>
                  <a:prstDash val="solid"/>
                </a:ln>
              </c:spPr>
            </c:marker>
            <c:bubble3D val="0"/>
            <c:extLst>
              <c:ext xmlns:c16="http://schemas.microsoft.com/office/drawing/2014/chart" uri="{C3380CC4-5D6E-409C-BE32-E72D297353CC}">
                <c16:uniqueId val="{00000039-F5DA-4D7A-8966-BE80E44834C8}"/>
              </c:ext>
            </c:extLst>
          </c:dPt>
          <c:dPt>
            <c:idx val="56"/>
            <c:marker>
              <c:spPr>
                <a:solidFill>
                  <a:srgbClr val="FF0000"/>
                </a:solidFill>
                <a:ln>
                  <a:solidFill>
                    <a:srgbClr val="FF0000"/>
                  </a:solidFill>
                  <a:prstDash val="solid"/>
                </a:ln>
              </c:spPr>
            </c:marker>
            <c:bubble3D val="0"/>
            <c:extLst>
              <c:ext xmlns:c16="http://schemas.microsoft.com/office/drawing/2014/chart" uri="{C3380CC4-5D6E-409C-BE32-E72D297353CC}">
                <c16:uniqueId val="{0000003A-F5DA-4D7A-8966-BE80E44834C8}"/>
              </c:ext>
            </c:extLst>
          </c:dPt>
          <c:dPt>
            <c:idx val="57"/>
            <c:marker>
              <c:spPr>
                <a:solidFill>
                  <a:srgbClr val="FF0000"/>
                </a:solidFill>
                <a:ln>
                  <a:solidFill>
                    <a:srgbClr val="FF0000"/>
                  </a:solidFill>
                  <a:prstDash val="solid"/>
                </a:ln>
              </c:spPr>
            </c:marker>
            <c:bubble3D val="0"/>
            <c:extLst>
              <c:ext xmlns:c16="http://schemas.microsoft.com/office/drawing/2014/chart" uri="{C3380CC4-5D6E-409C-BE32-E72D297353CC}">
                <c16:uniqueId val="{0000003B-F5DA-4D7A-8966-BE80E44834C8}"/>
              </c:ext>
            </c:extLst>
          </c:dPt>
          <c:dPt>
            <c:idx val="58"/>
            <c:marker>
              <c:spPr>
                <a:solidFill>
                  <a:srgbClr val="003CE6"/>
                </a:solidFill>
                <a:ln>
                  <a:solidFill>
                    <a:srgbClr val="003CE6"/>
                  </a:solidFill>
                  <a:prstDash val="solid"/>
                </a:ln>
              </c:spPr>
            </c:marker>
            <c:bubble3D val="0"/>
            <c:extLst>
              <c:ext xmlns:c16="http://schemas.microsoft.com/office/drawing/2014/chart" uri="{C3380CC4-5D6E-409C-BE32-E72D297353CC}">
                <c16:uniqueId val="{0000003C-F5DA-4D7A-8966-BE80E44834C8}"/>
              </c:ext>
            </c:extLst>
          </c:dPt>
          <c:dPt>
            <c:idx val="59"/>
            <c:marker>
              <c:spPr>
                <a:solidFill>
                  <a:srgbClr val="003CE6"/>
                </a:solidFill>
                <a:ln>
                  <a:solidFill>
                    <a:srgbClr val="003CE6"/>
                  </a:solidFill>
                  <a:prstDash val="solid"/>
                </a:ln>
              </c:spPr>
            </c:marker>
            <c:bubble3D val="0"/>
            <c:extLst>
              <c:ext xmlns:c16="http://schemas.microsoft.com/office/drawing/2014/chart" uri="{C3380CC4-5D6E-409C-BE32-E72D297353CC}">
                <c16:uniqueId val="{0000003D-F5DA-4D7A-8966-BE80E44834C8}"/>
              </c:ext>
            </c:extLst>
          </c:dPt>
          <c:dPt>
            <c:idx val="60"/>
            <c:marker>
              <c:spPr>
                <a:solidFill>
                  <a:srgbClr val="FF0000"/>
                </a:solidFill>
                <a:ln>
                  <a:solidFill>
                    <a:srgbClr val="FF0000"/>
                  </a:solidFill>
                  <a:prstDash val="solid"/>
                </a:ln>
              </c:spPr>
            </c:marker>
            <c:bubble3D val="0"/>
            <c:extLst>
              <c:ext xmlns:c16="http://schemas.microsoft.com/office/drawing/2014/chart" uri="{C3380CC4-5D6E-409C-BE32-E72D297353CC}">
                <c16:uniqueId val="{0000003E-F5DA-4D7A-8966-BE80E44834C8}"/>
              </c:ext>
            </c:extLst>
          </c:dPt>
          <c:dPt>
            <c:idx val="61"/>
            <c:marker>
              <c:spPr>
                <a:solidFill>
                  <a:srgbClr val="FF0000"/>
                </a:solidFill>
                <a:ln>
                  <a:solidFill>
                    <a:srgbClr val="FF0000"/>
                  </a:solidFill>
                  <a:prstDash val="solid"/>
                </a:ln>
              </c:spPr>
            </c:marker>
            <c:bubble3D val="0"/>
            <c:extLst>
              <c:ext xmlns:c16="http://schemas.microsoft.com/office/drawing/2014/chart" uri="{C3380CC4-5D6E-409C-BE32-E72D297353CC}">
                <c16:uniqueId val="{0000003F-F5DA-4D7A-8966-BE80E44834C8}"/>
              </c:ext>
            </c:extLst>
          </c:dPt>
          <c:dPt>
            <c:idx val="62"/>
            <c:marker>
              <c:spPr>
                <a:solidFill>
                  <a:srgbClr val="FF0000"/>
                </a:solidFill>
                <a:ln>
                  <a:solidFill>
                    <a:srgbClr val="FF0000"/>
                  </a:solidFill>
                  <a:prstDash val="solid"/>
                </a:ln>
              </c:spPr>
            </c:marker>
            <c:bubble3D val="0"/>
            <c:extLst>
              <c:ext xmlns:c16="http://schemas.microsoft.com/office/drawing/2014/chart" uri="{C3380CC4-5D6E-409C-BE32-E72D297353CC}">
                <c16:uniqueId val="{00000040-F5DA-4D7A-8966-BE80E44834C8}"/>
              </c:ext>
            </c:extLst>
          </c:dPt>
          <c:dPt>
            <c:idx val="63"/>
            <c:marker>
              <c:spPr>
                <a:solidFill>
                  <a:srgbClr val="FF0000"/>
                </a:solidFill>
                <a:ln>
                  <a:solidFill>
                    <a:srgbClr val="FF0000"/>
                  </a:solidFill>
                  <a:prstDash val="solid"/>
                </a:ln>
              </c:spPr>
            </c:marker>
            <c:bubble3D val="0"/>
            <c:extLst>
              <c:ext xmlns:c16="http://schemas.microsoft.com/office/drawing/2014/chart" uri="{C3380CC4-5D6E-409C-BE32-E72D297353CC}">
                <c16:uniqueId val="{00000041-F5DA-4D7A-8966-BE80E44834C8}"/>
              </c:ext>
            </c:extLst>
          </c:dPt>
          <c:dPt>
            <c:idx val="64"/>
            <c:marker>
              <c:spPr>
                <a:solidFill>
                  <a:srgbClr val="FF0000"/>
                </a:solidFill>
                <a:ln>
                  <a:solidFill>
                    <a:srgbClr val="FF0000"/>
                  </a:solidFill>
                  <a:prstDash val="solid"/>
                </a:ln>
              </c:spPr>
            </c:marker>
            <c:bubble3D val="0"/>
            <c:extLst>
              <c:ext xmlns:c16="http://schemas.microsoft.com/office/drawing/2014/chart" uri="{C3380CC4-5D6E-409C-BE32-E72D297353CC}">
                <c16:uniqueId val="{00000042-F5DA-4D7A-8966-BE80E44834C8}"/>
              </c:ext>
            </c:extLst>
          </c:dPt>
          <c:dPt>
            <c:idx val="65"/>
            <c:marker>
              <c:spPr>
                <a:solidFill>
                  <a:srgbClr val="FF0000"/>
                </a:solidFill>
                <a:ln>
                  <a:solidFill>
                    <a:srgbClr val="FF0000"/>
                  </a:solidFill>
                  <a:prstDash val="solid"/>
                </a:ln>
              </c:spPr>
            </c:marker>
            <c:bubble3D val="0"/>
            <c:extLst>
              <c:ext xmlns:c16="http://schemas.microsoft.com/office/drawing/2014/chart" uri="{C3380CC4-5D6E-409C-BE32-E72D297353CC}">
                <c16:uniqueId val="{00000043-F5DA-4D7A-8966-BE80E44834C8}"/>
              </c:ext>
            </c:extLst>
          </c:dPt>
          <c:dPt>
            <c:idx val="66"/>
            <c:marker>
              <c:spPr>
                <a:solidFill>
                  <a:srgbClr val="FF0000"/>
                </a:solidFill>
                <a:ln>
                  <a:solidFill>
                    <a:srgbClr val="FF0000"/>
                  </a:solidFill>
                  <a:prstDash val="solid"/>
                </a:ln>
              </c:spPr>
            </c:marker>
            <c:bubble3D val="0"/>
            <c:extLst>
              <c:ext xmlns:c16="http://schemas.microsoft.com/office/drawing/2014/chart" uri="{C3380CC4-5D6E-409C-BE32-E72D297353CC}">
                <c16:uniqueId val="{00000044-F5DA-4D7A-8966-BE80E44834C8}"/>
              </c:ext>
            </c:extLst>
          </c:dPt>
          <c:dPt>
            <c:idx val="67"/>
            <c:marker>
              <c:spPr>
                <a:solidFill>
                  <a:srgbClr val="FF0000"/>
                </a:solidFill>
                <a:ln>
                  <a:solidFill>
                    <a:srgbClr val="FF0000"/>
                  </a:solidFill>
                  <a:prstDash val="solid"/>
                </a:ln>
              </c:spPr>
            </c:marker>
            <c:bubble3D val="0"/>
            <c:extLst>
              <c:ext xmlns:c16="http://schemas.microsoft.com/office/drawing/2014/chart" uri="{C3380CC4-5D6E-409C-BE32-E72D297353CC}">
                <c16:uniqueId val="{00000045-F5DA-4D7A-8966-BE80E44834C8}"/>
              </c:ext>
            </c:extLst>
          </c:dPt>
          <c:dPt>
            <c:idx val="68"/>
            <c:marker>
              <c:spPr>
                <a:solidFill>
                  <a:srgbClr val="FF0000"/>
                </a:solidFill>
                <a:ln>
                  <a:solidFill>
                    <a:srgbClr val="FF0000"/>
                  </a:solidFill>
                  <a:prstDash val="solid"/>
                </a:ln>
              </c:spPr>
            </c:marker>
            <c:bubble3D val="0"/>
            <c:extLst>
              <c:ext xmlns:c16="http://schemas.microsoft.com/office/drawing/2014/chart" uri="{C3380CC4-5D6E-409C-BE32-E72D297353CC}">
                <c16:uniqueId val="{00000046-F5DA-4D7A-8966-BE80E44834C8}"/>
              </c:ext>
            </c:extLst>
          </c:dPt>
          <c:dPt>
            <c:idx val="69"/>
            <c:marker>
              <c:spPr>
                <a:solidFill>
                  <a:srgbClr val="003CE6"/>
                </a:solidFill>
                <a:ln>
                  <a:solidFill>
                    <a:srgbClr val="003CE6"/>
                  </a:solidFill>
                  <a:prstDash val="solid"/>
                </a:ln>
              </c:spPr>
            </c:marker>
            <c:bubble3D val="0"/>
            <c:extLst>
              <c:ext xmlns:c16="http://schemas.microsoft.com/office/drawing/2014/chart" uri="{C3380CC4-5D6E-409C-BE32-E72D297353CC}">
                <c16:uniqueId val="{00000047-F5DA-4D7A-8966-BE80E44834C8}"/>
              </c:ext>
            </c:extLst>
          </c:dPt>
          <c:dPt>
            <c:idx val="70"/>
            <c:marker>
              <c:spPr>
                <a:solidFill>
                  <a:srgbClr val="FF0000"/>
                </a:solidFill>
                <a:ln>
                  <a:solidFill>
                    <a:srgbClr val="FF0000"/>
                  </a:solidFill>
                  <a:prstDash val="solid"/>
                </a:ln>
              </c:spPr>
            </c:marker>
            <c:bubble3D val="0"/>
            <c:extLst>
              <c:ext xmlns:c16="http://schemas.microsoft.com/office/drawing/2014/chart" uri="{C3380CC4-5D6E-409C-BE32-E72D297353CC}">
                <c16:uniqueId val="{00000048-F5DA-4D7A-8966-BE80E44834C8}"/>
              </c:ext>
            </c:extLst>
          </c:dPt>
          <c:dPt>
            <c:idx val="71"/>
            <c:marker>
              <c:spPr>
                <a:solidFill>
                  <a:srgbClr val="FF0000"/>
                </a:solidFill>
                <a:ln>
                  <a:solidFill>
                    <a:srgbClr val="FF0000"/>
                  </a:solidFill>
                  <a:prstDash val="solid"/>
                </a:ln>
              </c:spPr>
            </c:marker>
            <c:bubble3D val="0"/>
            <c:extLst>
              <c:ext xmlns:c16="http://schemas.microsoft.com/office/drawing/2014/chart" uri="{C3380CC4-5D6E-409C-BE32-E72D297353CC}">
                <c16:uniqueId val="{00000049-F5DA-4D7A-8966-BE80E44834C8}"/>
              </c:ext>
            </c:extLst>
          </c:dPt>
          <c:dPt>
            <c:idx val="72"/>
            <c:marker>
              <c:spPr>
                <a:solidFill>
                  <a:srgbClr val="FF0000"/>
                </a:solidFill>
                <a:ln>
                  <a:solidFill>
                    <a:srgbClr val="FF0000"/>
                  </a:solidFill>
                  <a:prstDash val="solid"/>
                </a:ln>
              </c:spPr>
            </c:marker>
            <c:bubble3D val="0"/>
            <c:extLst>
              <c:ext xmlns:c16="http://schemas.microsoft.com/office/drawing/2014/chart" uri="{C3380CC4-5D6E-409C-BE32-E72D297353CC}">
                <c16:uniqueId val="{0000004A-F5DA-4D7A-8966-BE80E44834C8}"/>
              </c:ext>
            </c:extLst>
          </c:dPt>
          <c:dPt>
            <c:idx val="73"/>
            <c:marker>
              <c:spPr>
                <a:solidFill>
                  <a:srgbClr val="FF0000"/>
                </a:solidFill>
                <a:ln>
                  <a:solidFill>
                    <a:srgbClr val="FF0000"/>
                  </a:solidFill>
                  <a:prstDash val="solid"/>
                </a:ln>
              </c:spPr>
            </c:marker>
            <c:bubble3D val="0"/>
            <c:extLst>
              <c:ext xmlns:c16="http://schemas.microsoft.com/office/drawing/2014/chart" uri="{C3380CC4-5D6E-409C-BE32-E72D297353CC}">
                <c16:uniqueId val="{0000004B-F5DA-4D7A-8966-BE80E44834C8}"/>
              </c:ext>
            </c:extLst>
          </c:dPt>
          <c:dPt>
            <c:idx val="74"/>
            <c:marker>
              <c:spPr>
                <a:solidFill>
                  <a:srgbClr val="FF0000"/>
                </a:solidFill>
                <a:ln>
                  <a:solidFill>
                    <a:srgbClr val="FF0000"/>
                  </a:solidFill>
                  <a:prstDash val="solid"/>
                </a:ln>
              </c:spPr>
            </c:marker>
            <c:bubble3D val="0"/>
            <c:extLst>
              <c:ext xmlns:c16="http://schemas.microsoft.com/office/drawing/2014/chart" uri="{C3380CC4-5D6E-409C-BE32-E72D297353CC}">
                <c16:uniqueId val="{0000004C-F5DA-4D7A-8966-BE80E44834C8}"/>
              </c:ext>
            </c:extLst>
          </c:dPt>
          <c:xVal>
            <c:numRef>
              <c:f>'Kitchen Sink 2'!$E$127:$E$201</c:f>
              <c:numCache>
                <c:formatCode>0.000</c:formatCode>
                <c:ptCount val="75"/>
                <c:pt idx="0">
                  <c:v>95.160098048535147</c:v>
                </c:pt>
                <c:pt idx="1">
                  <c:v>94.776949551417971</c:v>
                </c:pt>
                <c:pt idx="2">
                  <c:v>94.727419583407254</c:v>
                </c:pt>
                <c:pt idx="3">
                  <c:v>95.013254720373538</c:v>
                </c:pt>
                <c:pt idx="4">
                  <c:v>94.602314423146169</c:v>
                </c:pt>
                <c:pt idx="5">
                  <c:v>94.795433441788319</c:v>
                </c:pt>
                <c:pt idx="6">
                  <c:v>94.876287181774615</c:v>
                </c:pt>
                <c:pt idx="7">
                  <c:v>94.990689939162792</c:v>
                </c:pt>
                <c:pt idx="8">
                  <c:v>94.6824762765131</c:v>
                </c:pt>
                <c:pt idx="9">
                  <c:v>94.935395400658649</c:v>
                </c:pt>
                <c:pt idx="10">
                  <c:v>94.908975790446092</c:v>
                </c:pt>
                <c:pt idx="11">
                  <c:v>95.097538813444331</c:v>
                </c:pt>
                <c:pt idx="12">
                  <c:v>94.699879425651631</c:v>
                </c:pt>
                <c:pt idx="13">
                  <c:v>95.015185171834887</c:v>
                </c:pt>
                <c:pt idx="14">
                  <c:v>94.780878987860987</c:v>
                </c:pt>
                <c:pt idx="15">
                  <c:v>94.62435180344302</c:v>
                </c:pt>
                <c:pt idx="16">
                  <c:v>94.722779947061881</c:v>
                </c:pt>
                <c:pt idx="17">
                  <c:v>94.672445239811438</c:v>
                </c:pt>
                <c:pt idx="18">
                  <c:v>94.715586392098601</c:v>
                </c:pt>
                <c:pt idx="19">
                  <c:v>94.627802480536062</c:v>
                </c:pt>
                <c:pt idx="20">
                  <c:v>94.736705951849657</c:v>
                </c:pt>
                <c:pt idx="21">
                  <c:v>94.87755394177654</c:v>
                </c:pt>
                <c:pt idx="22">
                  <c:v>94.803379072637682</c:v>
                </c:pt>
                <c:pt idx="23">
                  <c:v>94.875002030300763</c:v>
                </c:pt>
                <c:pt idx="24">
                  <c:v>94.882720670040698</c:v>
                </c:pt>
                <c:pt idx="25">
                  <c:v>94.660245369307404</c:v>
                </c:pt>
                <c:pt idx="26">
                  <c:v>94.605804242231059</c:v>
                </c:pt>
                <c:pt idx="27">
                  <c:v>94.62165284540842</c:v>
                </c:pt>
                <c:pt idx="28">
                  <c:v>94.786039297967065</c:v>
                </c:pt>
                <c:pt idx="29">
                  <c:v>94.88524941266688</c:v>
                </c:pt>
                <c:pt idx="30">
                  <c:v>94.654577578683828</c:v>
                </c:pt>
                <c:pt idx="31">
                  <c:v>94.714237162834593</c:v>
                </c:pt>
                <c:pt idx="32">
                  <c:v>94.823552946886835</c:v>
                </c:pt>
                <c:pt idx="33">
                  <c:v>94.755134318733425</c:v>
                </c:pt>
                <c:pt idx="34">
                  <c:v>94.643093820858098</c:v>
                </c:pt>
                <c:pt idx="35">
                  <c:v>94.796089462846183</c:v>
                </c:pt>
                <c:pt idx="36">
                  <c:v>94.605846526325323</c:v>
                </c:pt>
                <c:pt idx="37">
                  <c:v>94.671159002026698</c:v>
                </c:pt>
                <c:pt idx="38">
                  <c:v>94.684972647076307</c:v>
                </c:pt>
                <c:pt idx="39">
                  <c:v>94.652777658514296</c:v>
                </c:pt>
                <c:pt idx="40">
                  <c:v>94.675537111001589</c:v>
                </c:pt>
                <c:pt idx="41">
                  <c:v>94.621804469950263</c:v>
                </c:pt>
                <c:pt idx="42">
                  <c:v>94.593983929697288</c:v>
                </c:pt>
                <c:pt idx="43">
                  <c:v>94.582288177675963</c:v>
                </c:pt>
                <c:pt idx="44">
                  <c:v>94.560939171730979</c:v>
                </c:pt>
                <c:pt idx="45">
                  <c:v>94.693594417832998</c:v>
                </c:pt>
                <c:pt idx="46">
                  <c:v>94.75667756986617</c:v>
                </c:pt>
                <c:pt idx="47">
                  <c:v>94.653686791970884</c:v>
                </c:pt>
                <c:pt idx="48">
                  <c:v>94.608112455757293</c:v>
                </c:pt>
                <c:pt idx="49">
                  <c:v>94.64916007999561</c:v>
                </c:pt>
                <c:pt idx="50">
                  <c:v>94.91181501266361</c:v>
                </c:pt>
                <c:pt idx="51">
                  <c:v>95.173037409636493</c:v>
                </c:pt>
                <c:pt idx="52">
                  <c:v>94.612909302322223</c:v>
                </c:pt>
                <c:pt idx="53">
                  <c:v>94.626011342986729</c:v>
                </c:pt>
                <c:pt idx="54">
                  <c:v>94.63997966685389</c:v>
                </c:pt>
                <c:pt idx="55">
                  <c:v>94.713496026626089</c:v>
                </c:pt>
                <c:pt idx="56">
                  <c:v>94.766416607879719</c:v>
                </c:pt>
                <c:pt idx="57">
                  <c:v>94.658993044354986</c:v>
                </c:pt>
                <c:pt idx="58">
                  <c:v>95.134161355098101</c:v>
                </c:pt>
                <c:pt idx="59">
                  <c:v>95.104535084108065</c:v>
                </c:pt>
                <c:pt idx="60">
                  <c:v>94.693259127191766</c:v>
                </c:pt>
                <c:pt idx="61">
                  <c:v>94.717436334173868</c:v>
                </c:pt>
                <c:pt idx="62">
                  <c:v>94.695703838450697</c:v>
                </c:pt>
                <c:pt idx="63">
                  <c:v>94.663512809256872</c:v>
                </c:pt>
                <c:pt idx="64">
                  <c:v>94.77947356206532</c:v>
                </c:pt>
                <c:pt idx="65">
                  <c:v>94.589891550949204</c:v>
                </c:pt>
                <c:pt idx="66">
                  <c:v>94.626594234721367</c:v>
                </c:pt>
                <c:pt idx="67">
                  <c:v>94.71865821442357</c:v>
                </c:pt>
                <c:pt idx="68">
                  <c:v>94.637847422860787</c:v>
                </c:pt>
                <c:pt idx="69">
                  <c:v>94.878500017475346</c:v>
                </c:pt>
                <c:pt idx="70">
                  <c:v>94.64057470635997</c:v>
                </c:pt>
                <c:pt idx="71">
                  <c:v>94.588200738379868</c:v>
                </c:pt>
                <c:pt idx="72">
                  <c:v>94.626672280330141</c:v>
                </c:pt>
                <c:pt idx="73">
                  <c:v>94.754307093282264</c:v>
                </c:pt>
                <c:pt idx="74">
                  <c:v>94.700692464128309</c:v>
                </c:pt>
              </c:numCache>
            </c:numRef>
          </c:xVal>
          <c:yVal>
            <c:numRef>
              <c:f>'Kitchen Sink 2'!$D$127:$D$201</c:f>
              <c:numCache>
                <c:formatCode>0.000</c:formatCode>
                <c:ptCount val="75"/>
                <c:pt idx="0">
                  <c:v>96.34</c:v>
                </c:pt>
                <c:pt idx="1">
                  <c:v>95.61</c:v>
                </c:pt>
                <c:pt idx="2">
                  <c:v>95.41</c:v>
                </c:pt>
                <c:pt idx="3">
                  <c:v>95.39</c:v>
                </c:pt>
                <c:pt idx="4">
                  <c:v>95.32</c:v>
                </c:pt>
                <c:pt idx="5">
                  <c:v>95.31</c:v>
                </c:pt>
                <c:pt idx="6">
                  <c:v>95.3</c:v>
                </c:pt>
                <c:pt idx="7">
                  <c:v>95.29</c:v>
                </c:pt>
                <c:pt idx="8">
                  <c:v>95.29</c:v>
                </c:pt>
                <c:pt idx="9">
                  <c:v>95.23</c:v>
                </c:pt>
                <c:pt idx="10">
                  <c:v>95.23</c:v>
                </c:pt>
                <c:pt idx="11">
                  <c:v>95.18</c:v>
                </c:pt>
                <c:pt idx="12">
                  <c:v>95.14</c:v>
                </c:pt>
                <c:pt idx="13">
                  <c:v>95.04</c:v>
                </c:pt>
                <c:pt idx="14">
                  <c:v>95.02</c:v>
                </c:pt>
                <c:pt idx="15">
                  <c:v>95.02</c:v>
                </c:pt>
                <c:pt idx="16">
                  <c:v>94.93</c:v>
                </c:pt>
                <c:pt idx="17">
                  <c:v>94.92</c:v>
                </c:pt>
                <c:pt idx="18">
                  <c:v>94.91</c:v>
                </c:pt>
                <c:pt idx="19">
                  <c:v>94.91</c:v>
                </c:pt>
                <c:pt idx="20">
                  <c:v>94.9</c:v>
                </c:pt>
                <c:pt idx="21">
                  <c:v>94.89</c:v>
                </c:pt>
                <c:pt idx="22">
                  <c:v>94.89</c:v>
                </c:pt>
                <c:pt idx="23">
                  <c:v>94.88</c:v>
                </c:pt>
                <c:pt idx="24">
                  <c:v>94.87</c:v>
                </c:pt>
                <c:pt idx="25">
                  <c:v>94.86</c:v>
                </c:pt>
                <c:pt idx="26">
                  <c:v>94.84</c:v>
                </c:pt>
                <c:pt idx="27">
                  <c:v>94.84</c:v>
                </c:pt>
                <c:pt idx="28">
                  <c:v>94.82</c:v>
                </c:pt>
                <c:pt idx="29">
                  <c:v>94.81</c:v>
                </c:pt>
                <c:pt idx="30">
                  <c:v>94.81</c:v>
                </c:pt>
                <c:pt idx="31">
                  <c:v>94.79</c:v>
                </c:pt>
                <c:pt idx="32">
                  <c:v>94.75</c:v>
                </c:pt>
                <c:pt idx="33">
                  <c:v>94.74</c:v>
                </c:pt>
                <c:pt idx="34">
                  <c:v>94.71</c:v>
                </c:pt>
                <c:pt idx="35">
                  <c:v>94.71</c:v>
                </c:pt>
                <c:pt idx="36">
                  <c:v>94.68</c:v>
                </c:pt>
                <c:pt idx="37">
                  <c:v>94.68</c:v>
                </c:pt>
                <c:pt idx="38">
                  <c:v>94.67</c:v>
                </c:pt>
                <c:pt idx="39">
                  <c:v>94.63</c:v>
                </c:pt>
                <c:pt idx="40">
                  <c:v>94.62</c:v>
                </c:pt>
                <c:pt idx="41">
                  <c:v>94.62</c:v>
                </c:pt>
                <c:pt idx="42">
                  <c:v>94.61</c:v>
                </c:pt>
                <c:pt idx="43">
                  <c:v>94.6</c:v>
                </c:pt>
                <c:pt idx="44">
                  <c:v>94.59</c:v>
                </c:pt>
                <c:pt idx="45">
                  <c:v>94.58</c:v>
                </c:pt>
                <c:pt idx="46">
                  <c:v>94.57</c:v>
                </c:pt>
                <c:pt idx="47">
                  <c:v>94.56</c:v>
                </c:pt>
                <c:pt idx="48">
                  <c:v>94.56</c:v>
                </c:pt>
                <c:pt idx="49">
                  <c:v>94.56</c:v>
                </c:pt>
                <c:pt idx="50">
                  <c:v>94.55</c:v>
                </c:pt>
                <c:pt idx="51">
                  <c:v>94.55</c:v>
                </c:pt>
                <c:pt idx="52">
                  <c:v>94.51</c:v>
                </c:pt>
                <c:pt idx="53">
                  <c:v>94.5</c:v>
                </c:pt>
                <c:pt idx="54">
                  <c:v>94.49</c:v>
                </c:pt>
                <c:pt idx="55">
                  <c:v>94.47</c:v>
                </c:pt>
                <c:pt idx="56">
                  <c:v>94.45</c:v>
                </c:pt>
                <c:pt idx="57">
                  <c:v>94.44</c:v>
                </c:pt>
                <c:pt idx="58">
                  <c:v>94.44</c:v>
                </c:pt>
                <c:pt idx="59">
                  <c:v>94.44</c:v>
                </c:pt>
                <c:pt idx="60">
                  <c:v>94.44</c:v>
                </c:pt>
                <c:pt idx="61">
                  <c:v>94.42</c:v>
                </c:pt>
                <c:pt idx="62">
                  <c:v>94.41</c:v>
                </c:pt>
                <c:pt idx="63">
                  <c:v>94.4</c:v>
                </c:pt>
                <c:pt idx="64">
                  <c:v>94.38</c:v>
                </c:pt>
                <c:pt idx="65">
                  <c:v>94.37</c:v>
                </c:pt>
                <c:pt idx="66">
                  <c:v>94.31</c:v>
                </c:pt>
                <c:pt idx="67">
                  <c:v>94.31</c:v>
                </c:pt>
                <c:pt idx="68">
                  <c:v>94.3</c:v>
                </c:pt>
                <c:pt idx="69">
                  <c:v>94.29</c:v>
                </c:pt>
                <c:pt idx="70">
                  <c:v>94.29</c:v>
                </c:pt>
                <c:pt idx="71">
                  <c:v>94.26</c:v>
                </c:pt>
                <c:pt idx="72">
                  <c:v>94.26</c:v>
                </c:pt>
                <c:pt idx="73">
                  <c:v>94.25</c:v>
                </c:pt>
                <c:pt idx="74">
                  <c:v>94.25</c:v>
                </c:pt>
              </c:numCache>
            </c:numRef>
          </c:yVal>
          <c:smooth val="0"/>
          <c:extLst>
            <c:ext xmlns:c16="http://schemas.microsoft.com/office/drawing/2014/chart" uri="{C3380CC4-5D6E-409C-BE32-E72D297353CC}">
              <c16:uniqueId val="{00000001-F5DA-4D7A-8966-BE80E44834C8}"/>
            </c:ext>
          </c:extLst>
        </c:ser>
        <c:ser>
          <c:idx val="1"/>
          <c:order val="1"/>
          <c:tx>
            <c:v>Distillery Bottling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94.727419583407254</c:v>
              </c:pt>
            </c:numLit>
          </c:xVal>
          <c:yVal>
            <c:numLit>
              <c:formatCode>General</c:formatCode>
              <c:ptCount val="1"/>
              <c:pt idx="0">
                <c:v>95.41</c:v>
              </c:pt>
            </c:numLit>
          </c:yVal>
          <c:smooth val="0"/>
          <c:extLst>
            <c:ext xmlns:c16="http://schemas.microsoft.com/office/drawing/2014/chart" uri="{C3380CC4-5D6E-409C-BE32-E72D297353CC}">
              <c16:uniqueId val="{0000004D-F5DA-4D7A-8966-BE80E44834C8}"/>
            </c:ext>
          </c:extLst>
        </c:ser>
        <c:ser>
          <c:idx val="2"/>
          <c:order val="2"/>
          <c:tx>
            <c:v>Independent Bottling</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94.776949551417971</c:v>
              </c:pt>
            </c:numLit>
          </c:xVal>
          <c:yVal>
            <c:numLit>
              <c:formatCode>General</c:formatCode>
              <c:ptCount val="1"/>
              <c:pt idx="0">
                <c:v>95.61</c:v>
              </c:pt>
            </c:numLit>
          </c:yVal>
          <c:smooth val="0"/>
          <c:extLst>
            <c:ext xmlns:c16="http://schemas.microsoft.com/office/drawing/2014/chart" uri="{C3380CC4-5D6E-409C-BE32-E72D297353CC}">
              <c16:uniqueId val="{0000004E-F5DA-4D7A-8966-BE80E44834C8}"/>
            </c:ext>
          </c:extLst>
        </c:ser>
        <c:ser>
          <c:idx val="3"/>
          <c:order val="3"/>
          <c:tx>
            <c:v/>
          </c:tx>
          <c:spPr>
            <a:ln w="6350">
              <a:solidFill>
                <a:srgbClr val="C0C0C0"/>
              </a:solidFill>
              <a:prstDash val="solid"/>
            </a:ln>
            <a:effectLst/>
          </c:spPr>
          <c:marker>
            <c:symbol val="none"/>
          </c:marker>
          <c:xVal>
            <c:numRef>
              <c:f>'Kitchen Sink 2'!xdata1</c:f>
              <c:numCache>
                <c:formatCode>General</c:formatCode>
                <c:ptCount val="70"/>
                <c:pt idx="0">
                  <c:v>94.536455242214799</c:v>
                </c:pt>
                <c:pt idx="1">
                  <c:v>94.821544947277829</c:v>
                </c:pt>
                <c:pt idx="2">
                  <c:v>95.106634652340858</c:v>
                </c:pt>
                <c:pt idx="3">
                  <c:v>95.391724357403888</c:v>
                </c:pt>
                <c:pt idx="4">
                  <c:v>95.676814062466917</c:v>
                </c:pt>
                <c:pt idx="5">
                  <c:v>95.961903767529947</c:v>
                </c:pt>
                <c:pt idx="6">
                  <c:v>96.246993472592976</c:v>
                </c:pt>
                <c:pt idx="7">
                  <c:v>96.532083177656006</c:v>
                </c:pt>
                <c:pt idx="8">
                  <c:v>96.817172882719035</c:v>
                </c:pt>
                <c:pt idx="9">
                  <c:v>97.102262587782064</c:v>
                </c:pt>
                <c:pt idx="10">
                  <c:v>97.387352292845094</c:v>
                </c:pt>
                <c:pt idx="11">
                  <c:v>97.672441997908123</c:v>
                </c:pt>
                <c:pt idx="12">
                  <c:v>97.957531702971153</c:v>
                </c:pt>
                <c:pt idx="13">
                  <c:v>98.242621408034182</c:v>
                </c:pt>
                <c:pt idx="14">
                  <c:v>98.527711113097212</c:v>
                </c:pt>
                <c:pt idx="15">
                  <c:v>98.812800818160241</c:v>
                </c:pt>
                <c:pt idx="16">
                  <c:v>99.097890523223271</c:v>
                </c:pt>
                <c:pt idx="17">
                  <c:v>99.3829802282863</c:v>
                </c:pt>
                <c:pt idx="18">
                  <c:v>99.668069933349315</c:v>
                </c:pt>
                <c:pt idx="19">
                  <c:v>99.953159638412345</c:v>
                </c:pt>
                <c:pt idx="20">
                  <c:v>100.23824934347537</c:v>
                </c:pt>
                <c:pt idx="21">
                  <c:v>100.5233390485384</c:v>
                </c:pt>
                <c:pt idx="22">
                  <c:v>100.80842875360143</c:v>
                </c:pt>
                <c:pt idx="23">
                  <c:v>101.09351845866446</c:v>
                </c:pt>
                <c:pt idx="24">
                  <c:v>101.37860816372749</c:v>
                </c:pt>
                <c:pt idx="25">
                  <c:v>101.66369786879052</c:v>
                </c:pt>
                <c:pt idx="26">
                  <c:v>101.94878757385355</c:v>
                </c:pt>
                <c:pt idx="27">
                  <c:v>102.23387727891658</c:v>
                </c:pt>
                <c:pt idx="28">
                  <c:v>102.51896698397961</c:v>
                </c:pt>
                <c:pt idx="29">
                  <c:v>102.80405668904264</c:v>
                </c:pt>
                <c:pt idx="30">
                  <c:v>103.08914639410567</c:v>
                </c:pt>
                <c:pt idx="31">
                  <c:v>103.3742360991687</c:v>
                </c:pt>
                <c:pt idx="32">
                  <c:v>103.65932580423173</c:v>
                </c:pt>
                <c:pt idx="33">
                  <c:v>103.94441550929476</c:v>
                </c:pt>
                <c:pt idx="34">
                  <c:v>104.22950521435779</c:v>
                </c:pt>
                <c:pt idx="35">
                  <c:v>104.51459491942082</c:v>
                </c:pt>
                <c:pt idx="36">
                  <c:v>104.79968462448385</c:v>
                </c:pt>
                <c:pt idx="37">
                  <c:v>105.08477432954687</c:v>
                </c:pt>
                <c:pt idx="38">
                  <c:v>105.3698640346099</c:v>
                </c:pt>
                <c:pt idx="39">
                  <c:v>105.65495373967293</c:v>
                </c:pt>
                <c:pt idx="40">
                  <c:v>105.94004344473596</c:v>
                </c:pt>
                <c:pt idx="41">
                  <c:v>106.22513314979899</c:v>
                </c:pt>
                <c:pt idx="42">
                  <c:v>106.51022285486202</c:v>
                </c:pt>
                <c:pt idx="43">
                  <c:v>106.79531255992505</c:v>
                </c:pt>
                <c:pt idx="44">
                  <c:v>107.08040226498808</c:v>
                </c:pt>
                <c:pt idx="45">
                  <c:v>107.36549197005111</c:v>
                </c:pt>
                <c:pt idx="46">
                  <c:v>107.65058167511413</c:v>
                </c:pt>
                <c:pt idx="47">
                  <c:v>107.93567138017715</c:v>
                </c:pt>
                <c:pt idx="48">
                  <c:v>108.22076108524018</c:v>
                </c:pt>
                <c:pt idx="49">
                  <c:v>108.50585079030321</c:v>
                </c:pt>
                <c:pt idx="50">
                  <c:v>108.79094049536624</c:v>
                </c:pt>
                <c:pt idx="51">
                  <c:v>109.07603020042927</c:v>
                </c:pt>
                <c:pt idx="52">
                  <c:v>109.3611199054923</c:v>
                </c:pt>
                <c:pt idx="53">
                  <c:v>109.64620961055533</c:v>
                </c:pt>
                <c:pt idx="54">
                  <c:v>109.93129931561836</c:v>
                </c:pt>
                <c:pt idx="55">
                  <c:v>110.21638902068139</c:v>
                </c:pt>
                <c:pt idx="56">
                  <c:v>110.50147872574442</c:v>
                </c:pt>
                <c:pt idx="57">
                  <c:v>110.78656843080745</c:v>
                </c:pt>
                <c:pt idx="58">
                  <c:v>111.07165813587048</c:v>
                </c:pt>
                <c:pt idx="59">
                  <c:v>111.35674784093351</c:v>
                </c:pt>
                <c:pt idx="60">
                  <c:v>111.64183754599654</c:v>
                </c:pt>
                <c:pt idx="61">
                  <c:v>111.92692725105957</c:v>
                </c:pt>
                <c:pt idx="62">
                  <c:v>112.2120169561226</c:v>
                </c:pt>
                <c:pt idx="63">
                  <c:v>112.49710666118563</c:v>
                </c:pt>
                <c:pt idx="64">
                  <c:v>112.78219636624866</c:v>
                </c:pt>
                <c:pt idx="65">
                  <c:v>113.06728607131168</c:v>
                </c:pt>
                <c:pt idx="66">
                  <c:v>113.35237577637471</c:v>
                </c:pt>
                <c:pt idx="67">
                  <c:v>113.63746548143774</c:v>
                </c:pt>
                <c:pt idx="68">
                  <c:v>113.92255518650077</c:v>
                </c:pt>
                <c:pt idx="69">
                  <c:v>114.2076448915638</c:v>
                </c:pt>
              </c:numCache>
            </c:numRef>
          </c:xVal>
          <c:yVal>
            <c:numRef>
              <c:f>'Kitchen Sink 2'!ydata1</c:f>
              <c:numCache>
                <c:formatCode>General</c:formatCode>
                <c:ptCount val="70"/>
                <c:pt idx="0">
                  <c:v>93.806545855765989</c:v>
                </c:pt>
                <c:pt idx="1">
                  <c:v>94.100217796382992</c:v>
                </c:pt>
                <c:pt idx="2">
                  <c:v>94.359475262447802</c:v>
                </c:pt>
                <c:pt idx="3">
                  <c:v>94.587628219937741</c:v>
                </c:pt>
                <c:pt idx="4">
                  <c:v>94.790652005185137</c:v>
                </c:pt>
                <c:pt idx="5">
                  <c:v>94.974794384361559</c:v>
                </c:pt>
                <c:pt idx="6">
                  <c:v>95.145233142027578</c:v>
                </c:pt>
                <c:pt idx="7">
                  <c:v>95.30580593870414</c:v>
                </c:pt>
                <c:pt idx="8">
                  <c:v>95.459224041035185</c:v>
                </c:pt>
                <c:pt idx="9">
                  <c:v>95.60737684111615</c:v>
                </c:pt>
                <c:pt idx="10">
                  <c:v>95.751586147078953</c:v>
                </c:pt>
                <c:pt idx="11">
                  <c:v>95.892788233610233</c:v>
                </c:pt>
                <c:pt idx="12">
                  <c:v>96.031657016751936</c:v>
                </c:pt>
                <c:pt idx="13">
                  <c:v>96.168685960061993</c:v>
                </c:pt>
                <c:pt idx="14">
                  <c:v>96.304242577950717</c:v>
                </c:pt>
                <c:pt idx="15">
                  <c:v>96.438605046890999</c:v>
                </c:pt>
                <c:pt idx="16">
                  <c:v>96.571987131774137</c:v>
                </c:pt>
                <c:pt idx="17">
                  <c:v>96.704555416078364</c:v>
                </c:pt>
                <c:pt idx="18">
                  <c:v>96.836441399190363</c:v>
                </c:pt>
                <c:pt idx="19">
                  <c:v>96.967750121215317</c:v>
                </c:pt>
                <c:pt idx="20">
                  <c:v>97.098566403372459</c:v>
                </c:pt>
                <c:pt idx="21">
                  <c:v>97.22895942674748</c:v>
                </c:pt>
                <c:pt idx="22">
                  <c:v>97.358986136356634</c:v>
                </c:pt>
                <c:pt idx="23">
                  <c:v>97.48869380329586</c:v>
                </c:pt>
                <c:pt idx="24">
                  <c:v>97.618121975568144</c:v>
                </c:pt>
                <c:pt idx="25">
                  <c:v>97.747303979532632</c:v>
                </c:pt>
                <c:pt idx="26">
                  <c:v>97.876268087173216</c:v>
                </c:pt>
                <c:pt idx="27">
                  <c:v>98.005038432133588</c:v>
                </c:pt>
                <c:pt idx="28">
                  <c:v>98.133635734937414</c:v>
                </c:pt>
                <c:pt idx="29">
                  <c:v>98.262077881883087</c:v>
                </c:pt>
                <c:pt idx="30">
                  <c:v>98.390380390712636</c:v>
                </c:pt>
                <c:pt idx="31">
                  <c:v>98.518556787919522</c:v>
                </c:pt>
                <c:pt idx="32">
                  <c:v>98.646618916547226</c:v>
                </c:pt>
                <c:pt idx="33">
                  <c:v>98.774577188894284</c:v>
                </c:pt>
                <c:pt idx="34">
                  <c:v>98.902440795241176</c:v>
                </c:pt>
                <c:pt idx="35">
                  <c:v>99.030217877235401</c:v>
                </c:pt>
                <c:pt idx="36">
                  <c:v>99.157915672694159</c:v>
                </c:pt>
                <c:pt idx="37">
                  <c:v>99.285540637152607</c:v>
                </c:pt>
                <c:pt idx="38">
                  <c:v>99.413098546384006</c:v>
                </c:pt>
                <c:pt idx="39">
                  <c:v>99.540594583266397</c:v>
                </c:pt>
                <c:pt idx="40">
                  <c:v>99.668033411704982</c:v>
                </c:pt>
                <c:pt idx="41">
                  <c:v>99.795419239799159</c:v>
                </c:pt>
                <c:pt idx="42">
                  <c:v>99.922755874030571</c:v>
                </c:pt>
                <c:pt idx="43">
                  <c:v>100.05004676592262</c:v>
                </c:pt>
                <c:pt idx="44">
                  <c:v>100.17729505236062</c:v>
                </c:pt>
                <c:pt idx="45">
                  <c:v>100.30450359055249</c:v>
                </c:pt>
                <c:pt idx="46">
                  <c:v>100.43167498844092</c:v>
                </c:pt>
                <c:pt idx="47">
                  <c:v>100.55881163124124</c:v>
                </c:pt>
                <c:pt idx="48">
                  <c:v>100.6859157046672</c:v>
                </c:pt>
                <c:pt idx="49">
                  <c:v>100.81298921531641</c:v>
                </c:pt>
                <c:pt idx="50">
                  <c:v>100.94003400861133</c:v>
                </c:pt>
                <c:pt idx="51">
                  <c:v>101.06705178463069</c:v>
                </c:pt>
                <c:pt idx="52">
                  <c:v>101.19404411211437</c:v>
                </c:pt>
                <c:pt idx="53">
                  <c:v>101.32101244088255</c:v>
                </c:pt>
                <c:pt idx="54">
                  <c:v>101.44795811287457</c:v>
                </c:pt>
                <c:pt idx="55">
                  <c:v>101.5748823719824</c:v>
                </c:pt>
                <c:pt idx="56">
                  <c:v>101.7017863728299</c:v>
                </c:pt>
                <c:pt idx="57">
                  <c:v>101.8286711886266</c:v>
                </c:pt>
                <c:pt idx="58">
                  <c:v>101.95553781820817</c:v>
                </c:pt>
                <c:pt idx="59">
                  <c:v>102.08238719235968</c:v>
                </c:pt>
                <c:pt idx="60">
                  <c:v>102.20922017950542</c:v>
                </c:pt>
                <c:pt idx="61">
                  <c:v>102.33603759083826</c:v>
                </c:pt>
                <c:pt idx="62">
                  <c:v>102.46284018495133</c:v>
                </c:pt>
                <c:pt idx="63">
                  <c:v>102.58962867202784</c:v>
                </c:pt>
                <c:pt idx="64">
                  <c:v>102.71640371763712</c:v>
                </c:pt>
                <c:pt idx="65">
                  <c:v>102.84316594617948</c:v>
                </c:pt>
                <c:pt idx="66">
                  <c:v>102.96991594401707</c:v>
                </c:pt>
                <c:pt idx="67">
                  <c:v>103.09665426232364</c:v>
                </c:pt>
                <c:pt idx="68">
                  <c:v>103.22338141968218</c:v>
                </c:pt>
                <c:pt idx="69">
                  <c:v>103.35009790445611</c:v>
                </c:pt>
              </c:numCache>
            </c:numRef>
          </c:yVal>
          <c:smooth val="0"/>
          <c:extLst>
            <c:ext xmlns:c16="http://schemas.microsoft.com/office/drawing/2014/chart" uri="{C3380CC4-5D6E-409C-BE32-E72D297353CC}">
              <c16:uniqueId val="{0000004F-F5DA-4D7A-8966-BE80E44834C8}"/>
            </c:ext>
          </c:extLst>
        </c:ser>
        <c:ser>
          <c:idx val="4"/>
          <c:order val="4"/>
          <c:tx>
            <c:v/>
          </c:tx>
          <c:spPr>
            <a:ln w="6350">
              <a:solidFill>
                <a:srgbClr val="C0C0C0"/>
              </a:solidFill>
              <a:prstDash val="solid"/>
            </a:ln>
            <a:effectLst/>
          </c:spPr>
          <c:marker>
            <c:symbol val="none"/>
          </c:marker>
          <c:xVal>
            <c:numRef>
              <c:f>'Kitchen Sink 2'!xdata2</c:f>
              <c:numCache>
                <c:formatCode>General</c:formatCode>
                <c:ptCount val="70"/>
                <c:pt idx="0">
                  <c:v>75.648751337384795</c:v>
                </c:pt>
                <c:pt idx="1">
                  <c:v>76.207575881648253</c:v>
                </c:pt>
                <c:pt idx="2">
                  <c:v>76.766400425911726</c:v>
                </c:pt>
                <c:pt idx="3">
                  <c:v>77.325224970175185</c:v>
                </c:pt>
                <c:pt idx="4">
                  <c:v>77.884049514438644</c:v>
                </c:pt>
                <c:pt idx="5">
                  <c:v>78.442874058702117</c:v>
                </c:pt>
                <c:pt idx="6">
                  <c:v>79.001698602965575</c:v>
                </c:pt>
                <c:pt idx="7">
                  <c:v>79.560523147229048</c:v>
                </c:pt>
                <c:pt idx="8">
                  <c:v>80.119347691492507</c:v>
                </c:pt>
                <c:pt idx="9">
                  <c:v>80.678172235755966</c:v>
                </c:pt>
                <c:pt idx="10">
                  <c:v>81.236996780019439</c:v>
                </c:pt>
                <c:pt idx="11">
                  <c:v>81.795821324282898</c:v>
                </c:pt>
                <c:pt idx="12">
                  <c:v>82.354645868546356</c:v>
                </c:pt>
                <c:pt idx="13">
                  <c:v>82.913470412809829</c:v>
                </c:pt>
                <c:pt idx="14">
                  <c:v>83.472294957073288</c:v>
                </c:pt>
                <c:pt idx="15">
                  <c:v>84.031119501336747</c:v>
                </c:pt>
                <c:pt idx="16">
                  <c:v>84.58994404560022</c:v>
                </c:pt>
                <c:pt idx="17">
                  <c:v>85.148768589863678</c:v>
                </c:pt>
                <c:pt idx="18">
                  <c:v>85.707593134127151</c:v>
                </c:pt>
                <c:pt idx="19">
                  <c:v>86.26641767839061</c:v>
                </c:pt>
                <c:pt idx="20">
                  <c:v>86.825242222654069</c:v>
                </c:pt>
                <c:pt idx="21">
                  <c:v>87.384066766917542</c:v>
                </c:pt>
                <c:pt idx="22">
                  <c:v>87.942891311181</c:v>
                </c:pt>
                <c:pt idx="23">
                  <c:v>88.501715855444473</c:v>
                </c:pt>
                <c:pt idx="24">
                  <c:v>89.060540399707932</c:v>
                </c:pt>
                <c:pt idx="25">
                  <c:v>89.619364943971391</c:v>
                </c:pt>
                <c:pt idx="26">
                  <c:v>90.178189488234864</c:v>
                </c:pt>
                <c:pt idx="27">
                  <c:v>90.737014032498323</c:v>
                </c:pt>
                <c:pt idx="28">
                  <c:v>91.295838576761781</c:v>
                </c:pt>
                <c:pt idx="29">
                  <c:v>91.854663121025254</c:v>
                </c:pt>
                <c:pt idx="30">
                  <c:v>92.413487665288713</c:v>
                </c:pt>
                <c:pt idx="31">
                  <c:v>92.972312209552172</c:v>
                </c:pt>
                <c:pt idx="32">
                  <c:v>93.531136753815645</c:v>
                </c:pt>
                <c:pt idx="33">
                  <c:v>94.089961298079103</c:v>
                </c:pt>
                <c:pt idx="34">
                  <c:v>94.648785842342562</c:v>
                </c:pt>
                <c:pt idx="35">
                  <c:v>95.207610386606035</c:v>
                </c:pt>
                <c:pt idx="36">
                  <c:v>95.766434930869494</c:v>
                </c:pt>
                <c:pt idx="37">
                  <c:v>96.325259475132953</c:v>
                </c:pt>
                <c:pt idx="38">
                  <c:v>96.884084019396425</c:v>
                </c:pt>
                <c:pt idx="39">
                  <c:v>97.442908563659884</c:v>
                </c:pt>
                <c:pt idx="40">
                  <c:v>98.001733107923357</c:v>
                </c:pt>
                <c:pt idx="41">
                  <c:v>98.560557652186816</c:v>
                </c:pt>
                <c:pt idx="42">
                  <c:v>99.119382196450289</c:v>
                </c:pt>
                <c:pt idx="43">
                  <c:v>99.678206740713748</c:v>
                </c:pt>
                <c:pt idx="44">
                  <c:v>100.23703128497721</c:v>
                </c:pt>
                <c:pt idx="45">
                  <c:v>100.79585582924068</c:v>
                </c:pt>
                <c:pt idx="46">
                  <c:v>101.35468037350414</c:v>
                </c:pt>
                <c:pt idx="47">
                  <c:v>101.9135049177676</c:v>
                </c:pt>
                <c:pt idx="48">
                  <c:v>102.47232946203107</c:v>
                </c:pt>
                <c:pt idx="49">
                  <c:v>103.03115400629453</c:v>
                </c:pt>
                <c:pt idx="50">
                  <c:v>103.58997855055799</c:v>
                </c:pt>
                <c:pt idx="51">
                  <c:v>104.14880309482146</c:v>
                </c:pt>
                <c:pt idx="52">
                  <c:v>104.70762763908492</c:v>
                </c:pt>
                <c:pt idx="53">
                  <c:v>105.26645218334838</c:v>
                </c:pt>
                <c:pt idx="54">
                  <c:v>105.82527672761185</c:v>
                </c:pt>
                <c:pt idx="55">
                  <c:v>106.38410127187531</c:v>
                </c:pt>
                <c:pt idx="56">
                  <c:v>106.94292581613877</c:v>
                </c:pt>
                <c:pt idx="57">
                  <c:v>107.50175036040224</c:v>
                </c:pt>
                <c:pt idx="58">
                  <c:v>108.06057490466571</c:v>
                </c:pt>
                <c:pt idx="59">
                  <c:v>108.61939944892916</c:v>
                </c:pt>
                <c:pt idx="60">
                  <c:v>109.17822399319263</c:v>
                </c:pt>
                <c:pt idx="61">
                  <c:v>109.7370485374561</c:v>
                </c:pt>
                <c:pt idx="62">
                  <c:v>110.29587308171956</c:v>
                </c:pt>
                <c:pt idx="63">
                  <c:v>110.85469762598302</c:v>
                </c:pt>
                <c:pt idx="64">
                  <c:v>111.41352217024649</c:v>
                </c:pt>
                <c:pt idx="65">
                  <c:v>111.97234671450995</c:v>
                </c:pt>
                <c:pt idx="66">
                  <c:v>112.53117125877341</c:v>
                </c:pt>
                <c:pt idx="67">
                  <c:v>113.08999580303689</c:v>
                </c:pt>
                <c:pt idx="68">
                  <c:v>113.64882034730034</c:v>
                </c:pt>
                <c:pt idx="69">
                  <c:v>114.2076448915638</c:v>
                </c:pt>
              </c:numCache>
            </c:numRef>
          </c:xVal>
          <c:yVal>
            <c:numRef>
              <c:f>'Kitchen Sink 2'!ydata2</c:f>
              <c:numCache>
                <c:formatCode>General</c:formatCode>
                <c:ptCount val="70"/>
                <c:pt idx="0">
                  <c:v>86.307721981578069</c:v>
                </c:pt>
                <c:pt idx="1">
                  <c:v>86.556144946420105</c:v>
                </c:pt>
                <c:pt idx="2">
                  <c:v>86.80461325972945</c:v>
                </c:pt>
                <c:pt idx="3">
                  <c:v>87.053131261859136</c:v>
                </c:pt>
                <c:pt idx="4">
                  <c:v>87.301703864468507</c:v>
                </c:pt>
                <c:pt idx="5">
                  <c:v>87.55033664756732</c:v>
                </c:pt>
                <c:pt idx="6">
                  <c:v>87.799035977001751</c:v>
                </c:pt>
                <c:pt idx="7">
                  <c:v>88.047809147579144</c:v>
                </c:pt>
                <c:pt idx="8">
                  <c:v>88.296664558592312</c:v>
                </c:pt>
                <c:pt idx="9">
                  <c:v>88.545611930616175</c:v>
                </c:pt>
                <c:pt idx="10">
                  <c:v>88.794662575333504</c:v>
                </c:pt>
                <c:pt idx="11">
                  <c:v>89.043829734125524</c:v>
                </c:pt>
                <c:pt idx="12">
                  <c:v>89.293129006720704</c:v>
                </c:pt>
                <c:pt idx="13">
                  <c:v>89.54257889905449</c:v>
                </c:pt>
                <c:pt idx="14">
                  <c:v>89.792201530762753</c:v>
                </c:pt>
                <c:pt idx="15">
                  <c:v>90.042023559131763</c:v>
                </c:pt>
                <c:pt idx="16">
                  <c:v>90.292077400578933</c:v>
                </c:pt>
                <c:pt idx="17">
                  <c:v>90.542402867231417</c:v>
                </c:pt>
                <c:pt idx="18">
                  <c:v>90.793049392136112</c:v>
                </c:pt>
                <c:pt idx="19">
                  <c:v>91.044079104270409</c:v>
                </c:pt>
                <c:pt idx="20">
                  <c:v>91.295571154919372</c:v>
                </c:pt>
                <c:pt idx="21">
                  <c:v>91.547627927636526</c:v>
                </c:pt>
                <c:pt idx="22">
                  <c:v>91.800384153629054</c:v>
                </c:pt>
                <c:pt idx="23">
                  <c:v>92.054020633207685</c:v>
                </c:pt>
                <c:pt idx="24">
                  <c:v>92.308785487873507</c:v>
                </c:pt>
                <c:pt idx="25">
                  <c:v>92.565028160558654</c:v>
                </c:pt>
                <c:pt idx="26">
                  <c:v>92.823255864039012</c:v>
                </c:pt>
                <c:pt idx="27">
                  <c:v>93.084231362307207</c:v>
                </c:pt>
                <c:pt idx="28">
                  <c:v>93.349150771337079</c:v>
                </c:pt>
                <c:pt idx="29">
                  <c:v>93.619985034308812</c:v>
                </c:pt>
                <c:pt idx="30">
                  <c:v>93.900175480782494</c:v>
                </c:pt>
                <c:pt idx="31">
                  <c:v>94.196129425498725</c:v>
                </c:pt>
                <c:pt idx="32">
                  <c:v>94.520492710712716</c:v>
                </c:pt>
                <c:pt idx="33">
                  <c:v>94.898373664968233</c:v>
                </c:pt>
                <c:pt idx="34">
                  <c:v>95.371173975219804</c:v>
                </c:pt>
                <c:pt idx="35">
                  <c:v>95.971657105200819</c:v>
                </c:pt>
                <c:pt idx="36">
                  <c:v>96.682567495491043</c:v>
                </c:pt>
                <c:pt idx="37">
                  <c:v>97.460353778623045</c:v>
                </c:pt>
                <c:pt idx="38">
                  <c:v>98.27375592087617</c:v>
                </c:pt>
                <c:pt idx="39">
                  <c:v>99.106502752096461</c:v>
                </c:pt>
                <c:pt idx="40">
                  <c:v>99.950453705630636</c:v>
                </c:pt>
                <c:pt idx="41">
                  <c:v>100.80133587105371</c:v>
                </c:pt>
                <c:pt idx="42">
                  <c:v>101.65675698123457</c:v>
                </c:pt>
                <c:pt idx="43">
                  <c:v>102.51529385338067</c:v>
                </c:pt>
                <c:pt idx="44">
                  <c:v>103.37605414015897</c:v>
                </c:pt>
                <c:pt idx="45">
                  <c:v>104.23845287216295</c:v>
                </c:pt>
                <c:pt idx="46">
                  <c:v>105.10209188394865</c:v>
                </c:pt>
                <c:pt idx="47">
                  <c:v>105.96669136442628</c:v>
                </c:pt>
                <c:pt idx="48">
                  <c:v>106.83204922690524</c:v>
                </c:pt>
                <c:pt idx="49">
                  <c:v>107.69801603545098</c:v>
                </c:pt>
                <c:pt idx="50">
                  <c:v>108.56447899625311</c:v>
                </c:pt>
                <c:pt idx="51">
                  <c:v>109.43135142714658</c:v>
                </c:pt>
                <c:pt idx="52">
                  <c:v>110.29856564594672</c:v>
                </c:pt>
                <c:pt idx="53">
                  <c:v>111.16606805422367</c:v>
                </c:pt>
                <c:pt idx="54">
                  <c:v>112.03381566727282</c:v>
                </c:pt>
                <c:pt idx="55">
                  <c:v>112.90177361871666</c:v>
                </c:pt>
                <c:pt idx="56">
                  <c:v>113.76991333556235</c:v>
                </c:pt>
                <c:pt idx="57">
                  <c:v>114.6382111831099</c:v>
                </c:pt>
                <c:pt idx="58">
                  <c:v>115.50664744472388</c:v>
                </c:pt>
                <c:pt idx="59">
                  <c:v>116.37520554395668</c:v>
                </c:pt>
                <c:pt idx="60">
                  <c:v>117.2438714445517</c:v>
                </c:pt>
                <c:pt idx="61">
                  <c:v>118.11263318270059</c:v>
                </c:pt>
                <c:pt idx="62">
                  <c:v>118.98148049880825</c:v>
                </c:pt>
                <c:pt idx="63">
                  <c:v>119.85040454495321</c:v>
                </c:pt>
                <c:pt idx="64">
                  <c:v>120.71939765051815</c:v>
                </c:pt>
                <c:pt idx="65">
                  <c:v>121.58845313294799</c:v>
                </c:pt>
                <c:pt idx="66">
                  <c:v>122.45756514382654</c:v>
                </c:pt>
                <c:pt idx="67">
                  <c:v>123.32672854282288</c:v>
                </c:pt>
                <c:pt idx="68">
                  <c:v>124.19593879379953</c:v>
                </c:pt>
                <c:pt idx="69">
                  <c:v>125.0651918786715</c:v>
                </c:pt>
              </c:numCache>
            </c:numRef>
          </c:yVal>
          <c:smooth val="0"/>
          <c:extLst>
            <c:ext xmlns:c16="http://schemas.microsoft.com/office/drawing/2014/chart" uri="{C3380CC4-5D6E-409C-BE32-E72D297353CC}">
              <c16:uniqueId val="{00000050-F5DA-4D7A-8966-BE80E44834C8}"/>
            </c:ext>
          </c:extLst>
        </c:ser>
        <c:ser>
          <c:idx val="5"/>
          <c:order val="5"/>
          <c:spPr>
            <a:ln w="3175">
              <a:solidFill>
                <a:srgbClr val="000000"/>
              </a:solidFill>
              <a:prstDash val="lgDash"/>
            </a:ln>
          </c:spPr>
          <c:marker>
            <c:symbol val="none"/>
          </c:marker>
          <c:xVal>
            <c:numLit>
              <c:formatCode>General</c:formatCode>
              <c:ptCount val="2"/>
              <c:pt idx="0">
                <c:v>75</c:v>
              </c:pt>
              <c:pt idx="1">
                <c:v>130</c:v>
              </c:pt>
            </c:numLit>
          </c:xVal>
          <c:yVal>
            <c:numLit>
              <c:formatCode>General</c:formatCode>
              <c:ptCount val="2"/>
              <c:pt idx="0">
                <c:v>75</c:v>
              </c:pt>
              <c:pt idx="1">
                <c:v>130</c:v>
              </c:pt>
            </c:numLit>
          </c:yVal>
          <c:smooth val="0"/>
          <c:extLst>
            <c:ext xmlns:c16="http://schemas.microsoft.com/office/drawing/2014/chart" uri="{C3380CC4-5D6E-409C-BE32-E72D297353CC}">
              <c16:uniqueId val="{00000051-F5DA-4D7A-8966-BE80E44834C8}"/>
            </c:ext>
          </c:extLst>
        </c:ser>
        <c:dLbls>
          <c:showLegendKey val="0"/>
          <c:showVal val="0"/>
          <c:showCatName val="0"/>
          <c:showSerName val="0"/>
          <c:showPercent val="0"/>
          <c:showBubbleSize val="0"/>
        </c:dLbls>
        <c:axId val="1705666480"/>
        <c:axId val="306459840"/>
      </c:scatterChart>
      <c:valAx>
        <c:axId val="1705666480"/>
        <c:scaling>
          <c:orientation val="minMax"/>
          <c:max val="130"/>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306459840"/>
        <c:crosses val="autoZero"/>
        <c:crossBetween val="midCat"/>
      </c:valAx>
      <c:valAx>
        <c:axId val="306459840"/>
        <c:scaling>
          <c:orientation val="minMax"/>
          <c:max val="130"/>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705666480"/>
        <c:crosses val="autoZero"/>
        <c:crossBetween val="midCat"/>
      </c:valAx>
      <c:spPr>
        <a:ln>
          <a:solidFill>
            <a:srgbClr val="C0C0C0"/>
          </a:solidFill>
          <a:prstDash val="solid"/>
        </a:ln>
      </c:spPr>
    </c:plotArea>
    <c:legend>
      <c:legendPos val="b"/>
      <c:legendEntry>
        <c:idx val="0"/>
        <c:delete val="1"/>
      </c:legendEntry>
      <c:legendEntry>
        <c:idx val="3"/>
        <c:delete val="1"/>
      </c:legendEntry>
      <c:legendEntry>
        <c:idx val="4"/>
        <c:delete val="1"/>
      </c:legendEntry>
      <c:legendEntry>
        <c:idx val="5"/>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ln w="25400">
              <a:noFill/>
            </a:ln>
          </c:spPr>
          <c:invertIfNegative val="0"/>
          <c:dPt>
            <c:idx val="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2-F36D-48E8-A947-C1A9E0CC7C32}"/>
              </c:ext>
            </c:extLst>
          </c:dPt>
          <c:dPt>
            <c:idx val="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3-F36D-48E8-A947-C1A9E0CC7C32}"/>
              </c:ext>
            </c:extLst>
          </c:dPt>
          <c:dPt>
            <c:idx val="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4-F36D-48E8-A947-C1A9E0CC7C32}"/>
              </c:ext>
            </c:extLst>
          </c:dPt>
          <c:dPt>
            <c:idx val="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5-F36D-48E8-A947-C1A9E0CC7C32}"/>
              </c:ext>
            </c:extLst>
          </c:dPt>
          <c:dPt>
            <c:idx val="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6-F36D-48E8-A947-C1A9E0CC7C32}"/>
              </c:ext>
            </c:extLst>
          </c:dPt>
          <c:dPt>
            <c:idx val="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7-F36D-48E8-A947-C1A9E0CC7C32}"/>
              </c:ext>
            </c:extLst>
          </c:dPt>
          <c:dPt>
            <c:idx val="6"/>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8-F36D-48E8-A947-C1A9E0CC7C32}"/>
              </c:ext>
            </c:extLst>
          </c:dPt>
          <c:dPt>
            <c:idx val="7"/>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9-F36D-48E8-A947-C1A9E0CC7C32}"/>
              </c:ext>
            </c:extLst>
          </c:dPt>
          <c:dPt>
            <c:idx val="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A-F36D-48E8-A947-C1A9E0CC7C32}"/>
              </c:ext>
            </c:extLst>
          </c:dPt>
          <c:dPt>
            <c:idx val="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B-F36D-48E8-A947-C1A9E0CC7C32}"/>
              </c:ext>
            </c:extLst>
          </c:dPt>
          <c:dPt>
            <c:idx val="1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C-F36D-48E8-A947-C1A9E0CC7C32}"/>
              </c:ext>
            </c:extLst>
          </c:dPt>
          <c:dPt>
            <c:idx val="1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D-F36D-48E8-A947-C1A9E0CC7C32}"/>
              </c:ext>
            </c:extLst>
          </c:dPt>
          <c:dPt>
            <c:idx val="1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0E-F36D-48E8-A947-C1A9E0CC7C32}"/>
              </c:ext>
            </c:extLst>
          </c:dPt>
          <c:dPt>
            <c:idx val="1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0F-F36D-48E8-A947-C1A9E0CC7C32}"/>
              </c:ext>
            </c:extLst>
          </c:dPt>
          <c:dPt>
            <c:idx val="1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0-F36D-48E8-A947-C1A9E0CC7C32}"/>
              </c:ext>
            </c:extLst>
          </c:dPt>
          <c:dPt>
            <c:idx val="1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1-F36D-48E8-A947-C1A9E0CC7C32}"/>
              </c:ext>
            </c:extLst>
          </c:dPt>
          <c:dPt>
            <c:idx val="1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2-F36D-48E8-A947-C1A9E0CC7C32}"/>
              </c:ext>
            </c:extLst>
          </c:dPt>
          <c:dPt>
            <c:idx val="1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3-F36D-48E8-A947-C1A9E0CC7C32}"/>
              </c:ext>
            </c:extLst>
          </c:dPt>
          <c:dPt>
            <c:idx val="1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4-F36D-48E8-A947-C1A9E0CC7C32}"/>
              </c:ext>
            </c:extLst>
          </c:dPt>
          <c:dPt>
            <c:idx val="1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5-F36D-48E8-A947-C1A9E0CC7C32}"/>
              </c:ext>
            </c:extLst>
          </c:dPt>
          <c:dPt>
            <c:idx val="2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6-F36D-48E8-A947-C1A9E0CC7C32}"/>
              </c:ext>
            </c:extLst>
          </c:dPt>
          <c:dPt>
            <c:idx val="2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7-F36D-48E8-A947-C1A9E0CC7C32}"/>
              </c:ext>
            </c:extLst>
          </c:dPt>
          <c:dPt>
            <c:idx val="2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8-F36D-48E8-A947-C1A9E0CC7C32}"/>
              </c:ext>
            </c:extLst>
          </c:dPt>
          <c:dPt>
            <c:idx val="23"/>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9-F36D-48E8-A947-C1A9E0CC7C32}"/>
              </c:ext>
            </c:extLst>
          </c:dPt>
          <c:dPt>
            <c:idx val="24"/>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A-F36D-48E8-A947-C1A9E0CC7C32}"/>
              </c:ext>
            </c:extLst>
          </c:dPt>
          <c:dPt>
            <c:idx val="2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B-F36D-48E8-A947-C1A9E0CC7C32}"/>
              </c:ext>
            </c:extLst>
          </c:dPt>
          <c:dPt>
            <c:idx val="2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C-F36D-48E8-A947-C1A9E0CC7C32}"/>
              </c:ext>
            </c:extLst>
          </c:dPt>
          <c:dPt>
            <c:idx val="2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D-F36D-48E8-A947-C1A9E0CC7C32}"/>
              </c:ext>
            </c:extLst>
          </c:dPt>
          <c:dPt>
            <c:idx val="2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1E-F36D-48E8-A947-C1A9E0CC7C32}"/>
              </c:ext>
            </c:extLst>
          </c:dPt>
          <c:dPt>
            <c:idx val="2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1F-F36D-48E8-A947-C1A9E0CC7C32}"/>
              </c:ext>
            </c:extLst>
          </c:dPt>
          <c:dPt>
            <c:idx val="3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0-F36D-48E8-A947-C1A9E0CC7C32}"/>
              </c:ext>
            </c:extLst>
          </c:dPt>
          <c:dPt>
            <c:idx val="3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1-F36D-48E8-A947-C1A9E0CC7C32}"/>
              </c:ext>
            </c:extLst>
          </c:dPt>
          <c:dPt>
            <c:idx val="3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2-F36D-48E8-A947-C1A9E0CC7C32}"/>
              </c:ext>
            </c:extLst>
          </c:dPt>
          <c:dPt>
            <c:idx val="3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3-F36D-48E8-A947-C1A9E0CC7C32}"/>
              </c:ext>
            </c:extLst>
          </c:dPt>
          <c:dPt>
            <c:idx val="3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4-F36D-48E8-A947-C1A9E0CC7C32}"/>
              </c:ext>
            </c:extLst>
          </c:dPt>
          <c:dPt>
            <c:idx val="3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5-F36D-48E8-A947-C1A9E0CC7C32}"/>
              </c:ext>
            </c:extLst>
          </c:dPt>
          <c:dPt>
            <c:idx val="3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6-F36D-48E8-A947-C1A9E0CC7C32}"/>
              </c:ext>
            </c:extLst>
          </c:dPt>
          <c:dPt>
            <c:idx val="3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7-F36D-48E8-A947-C1A9E0CC7C32}"/>
              </c:ext>
            </c:extLst>
          </c:dPt>
          <c:dPt>
            <c:idx val="3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8-F36D-48E8-A947-C1A9E0CC7C32}"/>
              </c:ext>
            </c:extLst>
          </c:dPt>
          <c:dPt>
            <c:idx val="3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9-F36D-48E8-A947-C1A9E0CC7C32}"/>
              </c:ext>
            </c:extLst>
          </c:dPt>
          <c:dPt>
            <c:idx val="4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A-F36D-48E8-A947-C1A9E0CC7C32}"/>
              </c:ext>
            </c:extLst>
          </c:dPt>
          <c:dPt>
            <c:idx val="4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B-F36D-48E8-A947-C1A9E0CC7C32}"/>
              </c:ext>
            </c:extLst>
          </c:dPt>
          <c:dPt>
            <c:idx val="4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C-F36D-48E8-A947-C1A9E0CC7C32}"/>
              </c:ext>
            </c:extLst>
          </c:dPt>
          <c:dPt>
            <c:idx val="4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D-F36D-48E8-A947-C1A9E0CC7C32}"/>
              </c:ext>
            </c:extLst>
          </c:dPt>
          <c:dPt>
            <c:idx val="4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E-F36D-48E8-A947-C1A9E0CC7C32}"/>
              </c:ext>
            </c:extLst>
          </c:dPt>
          <c:dPt>
            <c:idx val="4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2F-F36D-48E8-A947-C1A9E0CC7C32}"/>
              </c:ext>
            </c:extLst>
          </c:dPt>
          <c:dPt>
            <c:idx val="4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0-F36D-48E8-A947-C1A9E0CC7C32}"/>
              </c:ext>
            </c:extLst>
          </c:dPt>
          <c:dPt>
            <c:idx val="4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1-F36D-48E8-A947-C1A9E0CC7C32}"/>
              </c:ext>
            </c:extLst>
          </c:dPt>
          <c:dPt>
            <c:idx val="4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2-F36D-48E8-A947-C1A9E0CC7C32}"/>
              </c:ext>
            </c:extLst>
          </c:dPt>
          <c:dPt>
            <c:idx val="49"/>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3-F36D-48E8-A947-C1A9E0CC7C32}"/>
              </c:ext>
            </c:extLst>
          </c:dPt>
          <c:dPt>
            <c:idx val="50"/>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4-F36D-48E8-A947-C1A9E0CC7C32}"/>
              </c:ext>
            </c:extLst>
          </c:dPt>
          <c:dPt>
            <c:idx val="51"/>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5-F36D-48E8-A947-C1A9E0CC7C32}"/>
              </c:ext>
            </c:extLst>
          </c:dPt>
          <c:dPt>
            <c:idx val="5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6-F36D-48E8-A947-C1A9E0CC7C32}"/>
              </c:ext>
            </c:extLst>
          </c:dPt>
          <c:dPt>
            <c:idx val="5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7-F36D-48E8-A947-C1A9E0CC7C32}"/>
              </c:ext>
            </c:extLst>
          </c:dPt>
          <c:dPt>
            <c:idx val="5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8-F36D-48E8-A947-C1A9E0CC7C32}"/>
              </c:ext>
            </c:extLst>
          </c:dPt>
          <c:dPt>
            <c:idx val="5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9-F36D-48E8-A947-C1A9E0CC7C32}"/>
              </c:ext>
            </c:extLst>
          </c:dPt>
          <c:dPt>
            <c:idx val="5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A-F36D-48E8-A947-C1A9E0CC7C32}"/>
              </c:ext>
            </c:extLst>
          </c:dPt>
          <c:dPt>
            <c:idx val="5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B-F36D-48E8-A947-C1A9E0CC7C32}"/>
              </c:ext>
            </c:extLst>
          </c:dPt>
          <c:dPt>
            <c:idx val="58"/>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C-F36D-48E8-A947-C1A9E0CC7C32}"/>
              </c:ext>
            </c:extLst>
          </c:dPt>
          <c:dPt>
            <c:idx val="5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3D-F36D-48E8-A947-C1A9E0CC7C32}"/>
              </c:ext>
            </c:extLst>
          </c:dPt>
          <c:dPt>
            <c:idx val="6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E-F36D-48E8-A947-C1A9E0CC7C32}"/>
              </c:ext>
            </c:extLst>
          </c:dPt>
          <c:dPt>
            <c:idx val="6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3F-F36D-48E8-A947-C1A9E0CC7C32}"/>
              </c:ext>
            </c:extLst>
          </c:dPt>
          <c:dPt>
            <c:idx val="6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0-F36D-48E8-A947-C1A9E0CC7C32}"/>
              </c:ext>
            </c:extLst>
          </c:dPt>
          <c:dPt>
            <c:idx val="6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1-F36D-48E8-A947-C1A9E0CC7C32}"/>
              </c:ext>
            </c:extLst>
          </c:dPt>
          <c:dPt>
            <c:idx val="6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2-F36D-48E8-A947-C1A9E0CC7C32}"/>
              </c:ext>
            </c:extLst>
          </c:dPt>
          <c:dPt>
            <c:idx val="65"/>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3-F36D-48E8-A947-C1A9E0CC7C32}"/>
              </c:ext>
            </c:extLst>
          </c:dPt>
          <c:dPt>
            <c:idx val="66"/>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4-F36D-48E8-A947-C1A9E0CC7C32}"/>
              </c:ext>
            </c:extLst>
          </c:dPt>
          <c:dPt>
            <c:idx val="67"/>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5-F36D-48E8-A947-C1A9E0CC7C32}"/>
              </c:ext>
            </c:extLst>
          </c:dPt>
          <c:dPt>
            <c:idx val="68"/>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6-F36D-48E8-A947-C1A9E0CC7C32}"/>
              </c:ext>
            </c:extLst>
          </c:dPt>
          <c:dPt>
            <c:idx val="69"/>
            <c:invertIfNegative val="0"/>
            <c:bubble3D val="0"/>
            <c:spPr>
              <a:solidFill>
                <a:srgbClr val="003CE6"/>
              </a:solidFill>
              <a:ln>
                <a:solidFill>
                  <a:srgbClr val="003CE6"/>
                </a:solidFill>
                <a:prstDash val="solid"/>
              </a:ln>
            </c:spPr>
            <c:extLst>
              <c:ext xmlns:c16="http://schemas.microsoft.com/office/drawing/2014/chart" uri="{C3380CC4-5D6E-409C-BE32-E72D297353CC}">
                <c16:uniqueId val="{00000047-F36D-48E8-A947-C1A9E0CC7C32}"/>
              </c:ext>
            </c:extLst>
          </c:dPt>
          <c:dPt>
            <c:idx val="70"/>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8-F36D-48E8-A947-C1A9E0CC7C32}"/>
              </c:ext>
            </c:extLst>
          </c:dPt>
          <c:dPt>
            <c:idx val="71"/>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9-F36D-48E8-A947-C1A9E0CC7C32}"/>
              </c:ext>
            </c:extLst>
          </c:dPt>
          <c:dPt>
            <c:idx val="72"/>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A-F36D-48E8-A947-C1A9E0CC7C32}"/>
              </c:ext>
            </c:extLst>
          </c:dPt>
          <c:dPt>
            <c:idx val="73"/>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B-F36D-48E8-A947-C1A9E0CC7C32}"/>
              </c:ext>
            </c:extLst>
          </c:dPt>
          <c:dPt>
            <c:idx val="74"/>
            <c:invertIfNegative val="0"/>
            <c:bubble3D val="0"/>
            <c:spPr>
              <a:solidFill>
                <a:srgbClr val="FF0000"/>
              </a:solidFill>
              <a:ln>
                <a:solidFill>
                  <a:srgbClr val="FF0000"/>
                </a:solidFill>
                <a:prstDash val="solid"/>
              </a:ln>
            </c:spPr>
            <c:extLst>
              <c:ext xmlns:c16="http://schemas.microsoft.com/office/drawing/2014/chart" uri="{C3380CC4-5D6E-409C-BE32-E72D297353CC}">
                <c16:uniqueId val="{0000004C-F36D-48E8-A947-C1A9E0CC7C32}"/>
              </c:ext>
            </c:extLst>
          </c:dPt>
          <c:cat>
            <c:strRef>
              <c:f>'Kitchen Sink 2'!$B$127:$B$201</c:f>
              <c:strCache>
                <c:ptCount val="75"/>
                <c:pt idx="0">
                  <c:v>Laphroaig 1967 RWD</c:v>
                </c:pt>
                <c:pt idx="1">
                  <c:v>Springbank 100 Proof</c:v>
                </c:pt>
                <c:pt idx="2">
                  <c:v>Ardbeg 1976</c:v>
                </c:pt>
                <c:pt idx="3">
                  <c:v>Springbank 1969 SV</c:v>
                </c:pt>
                <c:pt idx="4">
                  <c:v>The Prestonfield 1966 MBo</c:v>
                </c:pt>
                <c:pt idx="5">
                  <c:v>Macallan 65-year-old - Lalique</c:v>
                </c:pt>
                <c:pt idx="6">
                  <c:v>Glenlivet 1955 RWD</c:v>
                </c:pt>
                <c:pt idx="7">
                  <c:v>Glenfarclas 1958 SV</c:v>
                </c:pt>
                <c:pt idx="8">
                  <c:v>Bowmore 1964 Fino Cask</c:v>
                </c:pt>
                <c:pt idx="9">
                  <c:v>Glenlivet 1954 GM</c:v>
                </c:pt>
                <c:pt idx="10">
                  <c:v>Glen Cawdor 1951 RWD</c:v>
                </c:pt>
                <c:pt idx="11">
                  <c:v>Ord 1962 Sa</c:v>
                </c:pt>
                <c:pt idx="12">
                  <c:v>Ardbeg 1974</c:v>
                </c:pt>
                <c:pt idx="13">
                  <c:v>Laphroaig 1970 RWD</c:v>
                </c:pt>
                <c:pt idx="14">
                  <c:v>Brora 1972</c:v>
                </c:pt>
                <c:pt idx="15">
                  <c:v>Bowmore 1964 Gold</c:v>
                </c:pt>
                <c:pt idx="16">
                  <c:v>Dalmore 50-year-old</c:v>
                </c:pt>
                <c:pt idx="17">
                  <c:v>Glendronach 1972</c:v>
                </c:pt>
                <c:pt idx="18">
                  <c:v>Ardbeg 1976</c:v>
                </c:pt>
                <c:pt idx="19">
                  <c:v>Bowmore 1964 White</c:v>
                </c:pt>
                <c:pt idx="20">
                  <c:v>Bowmore 1964 Black</c:v>
                </c:pt>
                <c:pt idx="21">
                  <c:v>Bowmore 1966 Kb</c:v>
                </c:pt>
                <c:pt idx="22">
                  <c:v>Macallan 1972</c:v>
                </c:pt>
                <c:pt idx="23">
                  <c:v>Glen Grant 27-year-old RWD</c:v>
                </c:pt>
                <c:pt idx="24">
                  <c:v>Bowmore 1966 HSC</c:v>
                </c:pt>
                <c:pt idx="25">
                  <c:v>Glenglassaugh 1972</c:v>
                </c:pt>
                <c:pt idx="26">
                  <c:v>Macallan 1958/59</c:v>
                </c:pt>
                <c:pt idx="27">
                  <c:v>Springbank 1962</c:v>
                </c:pt>
                <c:pt idx="28">
                  <c:v>Springbank 1966</c:v>
                </c:pt>
                <c:pt idx="29">
                  <c:v>The Prestonfield 1965 MBo</c:v>
                </c:pt>
                <c:pt idx="30">
                  <c:v>Macallan 1955</c:v>
                </c:pt>
                <c:pt idx="31">
                  <c:v>Bowmore 1964 Black</c:v>
                </c:pt>
                <c:pt idx="32">
                  <c:v>Brora 1972</c:v>
                </c:pt>
                <c:pt idx="33">
                  <c:v>Ardbeg 1976</c:v>
                </c:pt>
                <c:pt idx="34">
                  <c:v>Glenfarclas 1959</c:v>
                </c:pt>
                <c:pt idx="35">
                  <c:v>Brora 1972</c:v>
                </c:pt>
                <c:pt idx="36">
                  <c:v>Bowmore 1957</c:v>
                </c:pt>
                <c:pt idx="37">
                  <c:v>Highland Park 35-year-old</c:v>
                </c:pt>
                <c:pt idx="38">
                  <c:v>Dalmore 50-year-old</c:v>
                </c:pt>
                <c:pt idx="39">
                  <c:v>Auchentoshan 1957</c:v>
                </c:pt>
                <c:pt idx="40">
                  <c:v>Ardbeg 1972</c:v>
                </c:pt>
                <c:pt idx="41">
                  <c:v>Ledaig 1972</c:v>
                </c:pt>
                <c:pt idx="42">
                  <c:v>Glenury Royal 1953</c:v>
                </c:pt>
                <c:pt idx="43">
                  <c:v>Bruichladdich 40-year-old</c:v>
                </c:pt>
                <c:pt idx="44">
                  <c:v>Glenglassaugh 1963</c:v>
                </c:pt>
                <c:pt idx="45">
                  <c:v>Ardbeg 1972</c:v>
                </c:pt>
                <c:pt idx="46">
                  <c:v>Bowmore 1964</c:v>
                </c:pt>
                <c:pt idx="47">
                  <c:v>Highland Park 50-year-old</c:v>
                </c:pt>
                <c:pt idx="48">
                  <c:v>Highland Park 1958</c:v>
                </c:pt>
                <c:pt idx="49">
                  <c:v>Glendronach 1968</c:v>
                </c:pt>
                <c:pt idx="50">
                  <c:v>Glen Moray 1959 RWD</c:v>
                </c:pt>
                <c:pt idx="51">
                  <c:v>Tormore 1966 RWD</c:v>
                </c:pt>
                <c:pt idx="52">
                  <c:v>Glendronach 1968</c:v>
                </c:pt>
                <c:pt idx="53">
                  <c:v>Ardbeg 1974</c:v>
                </c:pt>
                <c:pt idx="54">
                  <c:v>Ardbeg 1975</c:v>
                </c:pt>
                <c:pt idx="55">
                  <c:v>Ardbeg 1974</c:v>
                </c:pt>
                <c:pt idx="56">
                  <c:v>Laphroaig 1980</c:v>
                </c:pt>
                <c:pt idx="57">
                  <c:v>Ardbeg 1972</c:v>
                </c:pt>
                <c:pt idx="58">
                  <c:v>Ardbeg 1967 Kb</c:v>
                </c:pt>
                <c:pt idx="59">
                  <c:v>Ardbeg 1967 Kb</c:v>
                </c:pt>
                <c:pt idx="60">
                  <c:v>Laphroaig 1974</c:v>
                </c:pt>
                <c:pt idx="61">
                  <c:v>Ardbeg 1974</c:v>
                </c:pt>
                <c:pt idx="62">
                  <c:v>Ardbeg 1976</c:v>
                </c:pt>
                <c:pt idx="63">
                  <c:v>Ardbeg 1972</c:v>
                </c:pt>
                <c:pt idx="64">
                  <c:v>Macallan 1971</c:v>
                </c:pt>
                <c:pt idx="65">
                  <c:v>Macallan 1970</c:v>
                </c:pt>
                <c:pt idx="66">
                  <c:v>Ardbeg 1972</c:v>
                </c:pt>
                <c:pt idx="67">
                  <c:v>Ardbeg 1976</c:v>
                </c:pt>
                <c:pt idx="68">
                  <c:v>Ardbeg 1975</c:v>
                </c:pt>
                <c:pt idx="69">
                  <c:v>Mortlach 70-year-old GM Generations</c:v>
                </c:pt>
                <c:pt idx="70">
                  <c:v>Macallan 1952 80 proof</c:v>
                </c:pt>
                <c:pt idx="71">
                  <c:v>Bowmore 1973</c:v>
                </c:pt>
                <c:pt idx="72">
                  <c:v>Springbank 35-year-old</c:v>
                </c:pt>
                <c:pt idx="73">
                  <c:v>Glenfarclas 1971</c:v>
                </c:pt>
                <c:pt idx="74">
                  <c:v>Ardbeg 1976</c:v>
                </c:pt>
              </c:strCache>
            </c:strRef>
          </c:cat>
          <c:val>
            <c:numRef>
              <c:f>'Kitchen Sink 2'!$G$127:$G$201</c:f>
              <c:numCache>
                <c:formatCode>0.000</c:formatCode>
                <c:ptCount val="75"/>
                <c:pt idx="0">
                  <c:v>3.2891471766048115</c:v>
                </c:pt>
                <c:pt idx="1">
                  <c:v>2.3222484949034876</c:v>
                </c:pt>
                <c:pt idx="2">
                  <c:v>1.9027915389532477</c:v>
                </c:pt>
                <c:pt idx="3">
                  <c:v>1.0502319037985564</c:v>
                </c:pt>
                <c:pt idx="4">
                  <c:v>2.0006522456108193</c:v>
                </c:pt>
                <c:pt idx="5">
                  <c:v>1.4344286319858881</c:v>
                </c:pt>
                <c:pt idx="6">
                  <c:v>1.1811607040966872</c:v>
                </c:pt>
                <c:pt idx="7">
                  <c:v>0.83437004262083503</c:v>
                </c:pt>
                <c:pt idx="8">
                  <c:v>1.6935601617969849</c:v>
                </c:pt>
                <c:pt idx="9">
                  <c:v>0.82125288879757463</c:v>
                </c:pt>
                <c:pt idx="10">
                  <c:v>0.89490136969867495</c:v>
                </c:pt>
                <c:pt idx="11">
                  <c:v>0.22987247254092141</c:v>
                </c:pt>
                <c:pt idx="12">
                  <c:v>1.2268996950860176</c:v>
                </c:pt>
                <c:pt idx="13">
                  <c:v>6.9174919065016979E-2</c:v>
                </c:pt>
                <c:pt idx="14">
                  <c:v>0.66658437251286462</c:v>
                </c:pt>
                <c:pt idx="15">
                  <c:v>1.1029265160707089</c:v>
                </c:pt>
                <c:pt idx="16">
                  <c:v>0.57765583929338771</c:v>
                </c:pt>
                <c:pt idx="17">
                  <c:v>0.69009466381372275</c:v>
                </c:pt>
                <c:pt idx="18">
                  <c:v>0.54195602331917769</c:v>
                </c:pt>
                <c:pt idx="19">
                  <c:v>0.78666636091018405</c:v>
                </c:pt>
                <c:pt idx="20">
                  <c:v>0.45520575397241853</c:v>
                </c:pt>
                <c:pt idx="21">
                  <c:v>3.469518565905462E-2</c:v>
                </c:pt>
                <c:pt idx="22">
                  <c:v>0.24146835109048137</c:v>
                </c:pt>
                <c:pt idx="23">
                  <c:v>1.3932562705381913E-2</c:v>
                </c:pt>
                <c:pt idx="24">
                  <c:v>-3.5460705778918265E-2</c:v>
                </c:pt>
                <c:pt idx="25">
                  <c:v>0.55684489608699217</c:v>
                </c:pt>
                <c:pt idx="26">
                  <c:v>0.65285451429435215</c:v>
                </c:pt>
                <c:pt idx="27">
                  <c:v>0.60867424293432282</c:v>
                </c:pt>
                <c:pt idx="28">
                  <c:v>9.4670363981044919E-2</c:v>
                </c:pt>
                <c:pt idx="29">
                  <c:v>-0.20976861077918457</c:v>
                </c:pt>
                <c:pt idx="30">
                  <c:v>0.43326245678169423</c:v>
                </c:pt>
                <c:pt idx="31">
                  <c:v>0.21119985575480452</c:v>
                </c:pt>
                <c:pt idx="32">
                  <c:v>-0.2050394672908572</c:v>
                </c:pt>
                <c:pt idx="33">
                  <c:v>-4.2189100263881521E-2</c:v>
                </c:pt>
                <c:pt idx="34">
                  <c:v>0.1865106417942354</c:v>
                </c:pt>
                <c:pt idx="35">
                  <c:v>-0.23998681695917354</c:v>
                </c:pt>
                <c:pt idx="36">
                  <c:v>0.20671352248356009</c:v>
                </c:pt>
                <c:pt idx="37">
                  <c:v>2.4645559307851551E-2</c:v>
                </c:pt>
                <c:pt idx="38">
                  <c:v>-4.1738417159315803E-2</c:v>
                </c:pt>
                <c:pt idx="39">
                  <c:v>-6.3496014307771409E-2</c:v>
                </c:pt>
                <c:pt idx="40">
                  <c:v>-0.15481772160886981</c:v>
                </c:pt>
                <c:pt idx="41">
                  <c:v>-5.0302207185871405E-3</c:v>
                </c:pt>
                <c:pt idx="42">
                  <c:v>4.4647110169676978E-2</c:v>
                </c:pt>
                <c:pt idx="43">
                  <c:v>4.9374263952430594E-2</c:v>
                </c:pt>
                <c:pt idx="44">
                  <c:v>8.101125786951098E-2</c:v>
                </c:pt>
                <c:pt idx="45">
                  <c:v>-0.31666085324260562</c:v>
                </c:pt>
                <c:pt idx="46">
                  <c:v>-0.52039069949709427</c:v>
                </c:pt>
                <c:pt idx="47">
                  <c:v>-0.2611654696507773</c:v>
                </c:pt>
                <c:pt idx="48">
                  <c:v>-0.1341204223089478</c:v>
                </c:pt>
                <c:pt idx="49">
                  <c:v>-0.24854660594410261</c:v>
                </c:pt>
                <c:pt idx="50">
                  <c:v>-1.0086116273291044</c:v>
                </c:pt>
                <c:pt idx="51">
                  <c:v>-1.7368068035491269</c:v>
                </c:pt>
                <c:pt idx="52">
                  <c:v>-0.28687454983802874</c:v>
                </c:pt>
                <c:pt idx="53">
                  <c:v>-0.35127482626027756</c:v>
                </c:pt>
                <c:pt idx="54">
                  <c:v>-0.41808999228128801</c:v>
                </c:pt>
                <c:pt idx="55">
                  <c:v>-0.67878035755206501</c:v>
                </c:pt>
                <c:pt idx="56">
                  <c:v>-0.88205701426830829</c:v>
                </c:pt>
                <c:pt idx="57">
                  <c:v>-0.61047475397599293</c:v>
                </c:pt>
                <c:pt idx="58">
                  <c:v>-1.935075078394852</c:v>
                </c:pt>
                <c:pt idx="59">
                  <c:v>-1.8524875672383299</c:v>
                </c:pt>
                <c:pt idx="60">
                  <c:v>-0.70599641107298761</c:v>
                </c:pt>
                <c:pt idx="61">
                  <c:v>-0.8291467588074396</c:v>
                </c:pt>
                <c:pt idx="62">
                  <c:v>-0.79644073172233343</c:v>
                </c:pt>
                <c:pt idx="63">
                  <c:v>-0.73458003140885564</c:v>
                </c:pt>
                <c:pt idx="64">
                  <c:v>-1.1135902751615752</c:v>
                </c:pt>
                <c:pt idx="65">
                  <c:v>-0.61297947093475535</c:v>
                </c:pt>
                <c:pt idx="66">
                  <c:v>-0.88255217475513492</c:v>
                </c:pt>
                <c:pt idx="67">
                  <c:v>-1.1391938207228882</c:v>
                </c:pt>
                <c:pt idx="68">
                  <c:v>-0.94179850761851824</c:v>
                </c:pt>
                <c:pt idx="69">
                  <c:v>-1.6405288325082927</c:v>
                </c:pt>
                <c:pt idx="70">
                  <c:v>-0.97727764936854777</c:v>
                </c:pt>
                <c:pt idx="71">
                  <c:v>-0.91490698075508137</c:v>
                </c:pt>
                <c:pt idx="72">
                  <c:v>-1.022151962787931</c:v>
                </c:pt>
                <c:pt idx="73">
                  <c:v>-1.405828891080146</c:v>
                </c:pt>
                <c:pt idx="74">
                  <c:v>-1.2563703654056095</c:v>
                </c:pt>
              </c:numCache>
            </c:numRef>
          </c:val>
          <c:extLst>
            <c:ext xmlns:c16="http://schemas.microsoft.com/office/drawing/2014/chart" uri="{C3380CC4-5D6E-409C-BE32-E72D297353CC}">
              <c16:uniqueId val="{00000001-F36D-48E8-A947-C1A9E0CC7C32}"/>
            </c:ext>
          </c:extLst>
        </c:ser>
        <c:dLbls>
          <c:showLegendKey val="0"/>
          <c:showVal val="0"/>
          <c:showCatName val="0"/>
          <c:showSerName val="0"/>
          <c:showPercent val="0"/>
          <c:showBubbleSize val="0"/>
        </c:dLbls>
        <c:gapWidth val="60"/>
        <c:overlap val="-30"/>
        <c:axId val="1705665280"/>
        <c:axId val="306453600"/>
      </c:barChart>
      <c:catAx>
        <c:axId val="1705665280"/>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306453600"/>
        <c:crosses val="autoZero"/>
        <c:auto val="1"/>
        <c:lblAlgn val="ctr"/>
        <c:lblOffset val="100"/>
        <c:noMultiLvlLbl val="0"/>
      </c:catAx>
      <c:valAx>
        <c:axId val="306453600"/>
        <c:scaling>
          <c:orientation val="minMax"/>
          <c:max val="4"/>
          <c:min val="-4"/>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0566528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Dist/Ind</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cat>
            <c:strRef>
              <c:f>'Kitchen Sink 2'!$B$256:$B$257</c:f>
              <c:strCache>
                <c:ptCount val="2"/>
                <c:pt idx="0">
                  <c:v>Distillery Bottling</c:v>
                </c:pt>
                <c:pt idx="1">
                  <c:v>Independent Bottling</c:v>
                </c:pt>
              </c:strCache>
            </c:strRef>
          </c:cat>
          <c:val>
            <c:numRef>
              <c:f>'Kitchen Sink 2'!$C$256:$C$257</c:f>
              <c:numCache>
                <c:formatCode>0.000</c:formatCode>
                <c:ptCount val="2"/>
                <c:pt idx="0">
                  <c:v>94.684276850621657</c:v>
                </c:pt>
                <c:pt idx="1">
                  <c:v>94.971878980231821</c:v>
                </c:pt>
              </c:numCache>
            </c:numRef>
          </c:val>
          <c:smooth val="0"/>
          <c:extLst>
            <c:ext xmlns:c16="http://schemas.microsoft.com/office/drawing/2014/chart" uri="{C3380CC4-5D6E-409C-BE32-E72D297353CC}">
              <c16:uniqueId val="{00000001-D462-42A2-94F1-F3107EAE373D}"/>
            </c:ext>
          </c:extLst>
        </c:ser>
        <c:dLbls>
          <c:showLegendKey val="0"/>
          <c:showVal val="0"/>
          <c:showCatName val="0"/>
          <c:showSerName val="0"/>
          <c:showPercent val="0"/>
          <c:showBubbleSize val="0"/>
        </c:dLbls>
        <c:marker val="1"/>
        <c:smooth val="0"/>
        <c:axId val="1705666480"/>
        <c:axId val="306449440"/>
      </c:lineChart>
      <c:catAx>
        <c:axId val="1705666480"/>
        <c:scaling>
          <c:orientation val="minMax"/>
        </c:scaling>
        <c:delete val="0"/>
        <c:axPos val="b"/>
        <c:title>
          <c:tx>
            <c:rich>
              <a:bodyPr/>
              <a:lstStyle/>
              <a:p>
                <a:pPr>
                  <a:defRPr sz="800" b="0">
                    <a:latin typeface="Arial"/>
                    <a:ea typeface="Arial"/>
                    <a:cs typeface="Arial"/>
                  </a:defRPr>
                </a:pPr>
                <a:r>
                  <a:rPr lang="en-US"/>
                  <a:t>Dist/Ind</a:t>
                </a:r>
              </a:p>
            </c:rich>
          </c:tx>
          <c:overlay val="0"/>
        </c:title>
        <c:numFmt formatCode="General" sourceLinked="0"/>
        <c:majorTickMark val="cross"/>
        <c:minorTickMark val="none"/>
        <c:tickLblPos val="low"/>
        <c:txPr>
          <a:bodyPr rot="-60000000" vert="horz"/>
          <a:lstStyle/>
          <a:p>
            <a:pPr>
              <a:defRPr sz="700"/>
            </a:pPr>
            <a:endParaRPr lang="en-US"/>
          </a:p>
        </c:txPr>
        <c:crossAx val="306449440"/>
        <c:crosses val="autoZero"/>
        <c:auto val="1"/>
        <c:lblAlgn val="ctr"/>
        <c:lblOffset val="100"/>
        <c:noMultiLvlLbl val="0"/>
      </c:catAx>
      <c:valAx>
        <c:axId val="306449440"/>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70566648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540000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25"/>
                <c:pt idx="0">
                  <c:v>0.7462848719537486</c:v>
                </c:pt>
                <c:pt idx="1">
                  <c:v>0.2568316573560302</c:v>
                </c:pt>
                <c:pt idx="2">
                  <c:v>0.75893466900655127</c:v>
                </c:pt>
                <c:pt idx="3">
                  <c:v>0.35945082742793238</c:v>
                </c:pt>
                <c:pt idx="4">
                  <c:v>0.2568316573560302</c:v>
                </c:pt>
                <c:pt idx="5">
                  <c:v>0.2568316573560302</c:v>
                </c:pt>
                <c:pt idx="6">
                  <c:v>0.31292764605762863</c:v>
                </c:pt>
                <c:pt idx="7">
                  <c:v>0.2568316573560302</c:v>
                </c:pt>
                <c:pt idx="8">
                  <c:v>0.2568316573560302</c:v>
                </c:pt>
                <c:pt idx="9">
                  <c:v>0.2568316573560302</c:v>
                </c:pt>
                <c:pt idx="10">
                  <c:v>0.2568316573560302</c:v>
                </c:pt>
                <c:pt idx="11">
                  <c:v>0.35945082742793238</c:v>
                </c:pt>
                <c:pt idx="12">
                  <c:v>0.35945082742793244</c:v>
                </c:pt>
                <c:pt idx="13">
                  <c:v>0.31292764605762863</c:v>
                </c:pt>
                <c:pt idx="14">
                  <c:v>0.31292764605762868</c:v>
                </c:pt>
                <c:pt idx="15">
                  <c:v>0.2568316573560302</c:v>
                </c:pt>
                <c:pt idx="16">
                  <c:v>0.39975749803426514</c:v>
                </c:pt>
                <c:pt idx="17">
                  <c:v>0.43557684896598836</c:v>
                </c:pt>
                <c:pt idx="18">
                  <c:v>0.31292764605762863</c:v>
                </c:pt>
                <c:pt idx="19">
                  <c:v>0.6360938110078872</c:v>
                </c:pt>
                <c:pt idx="20">
                  <c:v>0.31292764605762863</c:v>
                </c:pt>
                <c:pt idx="21">
                  <c:v>0.43557684896598836</c:v>
                </c:pt>
                <c:pt idx="22">
                  <c:v>0.2568316573560302</c:v>
                </c:pt>
                <c:pt idx="23">
                  <c:v>0.2568316573560302</c:v>
                </c:pt>
                <c:pt idx="24">
                  <c:v>0</c:v>
                </c:pt>
              </c:numLit>
            </c:plus>
            <c:minus>
              <c:numLit>
                <c:formatCode>General</c:formatCode>
                <c:ptCount val="25"/>
                <c:pt idx="0">
                  <c:v>0.7462848719537486</c:v>
                </c:pt>
                <c:pt idx="1">
                  <c:v>0.2568316573560302</c:v>
                </c:pt>
                <c:pt idx="2">
                  <c:v>0.75893466900655115</c:v>
                </c:pt>
                <c:pt idx="3">
                  <c:v>0.35945082742793238</c:v>
                </c:pt>
                <c:pt idx="4">
                  <c:v>0.2568316573560302</c:v>
                </c:pt>
                <c:pt idx="5">
                  <c:v>0.2568316573560302</c:v>
                </c:pt>
                <c:pt idx="6">
                  <c:v>0.31292764605762863</c:v>
                </c:pt>
                <c:pt idx="7">
                  <c:v>0.2568316573560302</c:v>
                </c:pt>
                <c:pt idx="8">
                  <c:v>0.2568316573560302</c:v>
                </c:pt>
                <c:pt idx="9">
                  <c:v>0.2568316573560302</c:v>
                </c:pt>
                <c:pt idx="10">
                  <c:v>0.2568316573560302</c:v>
                </c:pt>
                <c:pt idx="11">
                  <c:v>0.35945082742793238</c:v>
                </c:pt>
                <c:pt idx="12">
                  <c:v>0.35945082742793233</c:v>
                </c:pt>
                <c:pt idx="13">
                  <c:v>0.31292764605762863</c:v>
                </c:pt>
                <c:pt idx="14">
                  <c:v>0.31292764605762863</c:v>
                </c:pt>
                <c:pt idx="15">
                  <c:v>0.2568316573560302</c:v>
                </c:pt>
                <c:pt idx="16">
                  <c:v>0.39975749803426514</c:v>
                </c:pt>
                <c:pt idx="17">
                  <c:v>0.43557684896598836</c:v>
                </c:pt>
                <c:pt idx="18">
                  <c:v>0.31292764605762863</c:v>
                </c:pt>
                <c:pt idx="19">
                  <c:v>0.6360938110078872</c:v>
                </c:pt>
                <c:pt idx="20">
                  <c:v>0.31292764605762863</c:v>
                </c:pt>
                <c:pt idx="21">
                  <c:v>0.43557684896598836</c:v>
                </c:pt>
                <c:pt idx="22">
                  <c:v>0.2568316573560302</c:v>
                </c:pt>
                <c:pt idx="23">
                  <c:v>0.2568316573560302</c:v>
                </c:pt>
                <c:pt idx="24">
                  <c:v>0</c:v>
                </c:pt>
              </c:numLit>
            </c:minus>
          </c:errBars>
          <c:cat>
            <c:strRef>
              <c:f>'Dist ANOVA'!$B$149:$B$173</c:f>
              <c:strCache>
                <c:ptCount val="25"/>
                <c:pt idx="0">
                  <c:v>Distillery-Ardbeg</c:v>
                </c:pt>
                <c:pt idx="1">
                  <c:v>Distillery-Auchentoshan</c:v>
                </c:pt>
                <c:pt idx="2">
                  <c:v>Distillery-Bowmore</c:v>
                </c:pt>
                <c:pt idx="3">
                  <c:v>Distillery-Brora</c:v>
                </c:pt>
                <c:pt idx="4">
                  <c:v>Distillery-Bruichladdich</c:v>
                </c:pt>
                <c:pt idx="5">
                  <c:v>Distillery-Caol Ila</c:v>
                </c:pt>
                <c:pt idx="6">
                  <c:v>Distillery-Dalmore</c:v>
                </c:pt>
                <c:pt idx="7">
                  <c:v>Distillery-Glen Garioch</c:v>
                </c:pt>
                <c:pt idx="8">
                  <c:v>Distillery-Glen Grant</c:v>
                </c:pt>
                <c:pt idx="9">
                  <c:v>Distillery-Glen Moray</c:v>
                </c:pt>
                <c:pt idx="10">
                  <c:v>Distillery-Glen Ord</c:v>
                </c:pt>
                <c:pt idx="11">
                  <c:v>Distillery-Glendronach</c:v>
                </c:pt>
                <c:pt idx="12">
                  <c:v>Distillery-Glenfarclas</c:v>
                </c:pt>
                <c:pt idx="13">
                  <c:v>Distillery-Glenglassaugh</c:v>
                </c:pt>
                <c:pt idx="14">
                  <c:v>Distillery-Glenlivet</c:v>
                </c:pt>
                <c:pt idx="15">
                  <c:v>Distillery-Glenury Royal</c:v>
                </c:pt>
                <c:pt idx="16">
                  <c:v>Distillery-Highland Park</c:v>
                </c:pt>
                <c:pt idx="17">
                  <c:v>Distillery-Laphroaig</c:v>
                </c:pt>
                <c:pt idx="18">
                  <c:v>Distillery-Longmorn</c:v>
                </c:pt>
                <c:pt idx="19">
                  <c:v>Distillery-Macallan</c:v>
                </c:pt>
                <c:pt idx="20">
                  <c:v>Distillery-Mortlach</c:v>
                </c:pt>
                <c:pt idx="21">
                  <c:v>Distillery-Springbank</c:v>
                </c:pt>
                <c:pt idx="22">
                  <c:v>Distillery-Strathisla</c:v>
                </c:pt>
                <c:pt idx="23">
                  <c:v>Distillery-Tobermory</c:v>
                </c:pt>
                <c:pt idx="24">
                  <c:v>Distillery-Tormore</c:v>
                </c:pt>
              </c:strCache>
            </c:strRef>
          </c:cat>
          <c:val>
            <c:numRef>
              <c:f>'Dist ANOVA'!$C$149:$C$173</c:f>
              <c:numCache>
                <c:formatCode>0.000</c:formatCode>
                <c:ptCount val="25"/>
                <c:pt idx="0">
                  <c:v>-1.3986998312133239E-3</c:v>
                </c:pt>
                <c:pt idx="1">
                  <c:v>1.86014508181871E-2</c:v>
                </c:pt>
                <c:pt idx="2">
                  <c:v>0.36120475487335546</c:v>
                </c:pt>
                <c:pt idx="3">
                  <c:v>0.11026818642825122</c:v>
                </c:pt>
                <c:pt idx="4">
                  <c:v>1.1625906761344687E-2</c:v>
                </c:pt>
                <c:pt idx="5">
                  <c:v>0.1929900522392409</c:v>
                </c:pt>
                <c:pt idx="6">
                  <c:v>8.1782726890902047E-2</c:v>
                </c:pt>
                <c:pt idx="7">
                  <c:v>0.11625906761397761</c:v>
                </c:pt>
                <c:pt idx="8">
                  <c:v>7.6730984625205029E-2</c:v>
                </c:pt>
                <c:pt idx="9">
                  <c:v>0</c:v>
                </c:pt>
                <c:pt idx="10">
                  <c:v>0.1464864251936292</c:v>
                </c:pt>
                <c:pt idx="11">
                  <c:v>4.5170100464526526E-2</c:v>
                </c:pt>
                <c:pt idx="12">
                  <c:v>7.9711941996300967E-2</c:v>
                </c:pt>
                <c:pt idx="13">
                  <c:v>5.7247908823602658E-2</c:v>
                </c:pt>
                <c:pt idx="14">
                  <c:v>0.23389859890812006</c:v>
                </c:pt>
                <c:pt idx="15">
                  <c:v>1.3951088113626595E-2</c:v>
                </c:pt>
                <c:pt idx="16">
                  <c:v>2.7467310503816737E-2</c:v>
                </c:pt>
                <c:pt idx="17">
                  <c:v>0.37672909329756321</c:v>
                </c:pt>
                <c:pt idx="18">
                  <c:v>-4.4162672521212462E-2</c:v>
                </c:pt>
                <c:pt idx="19">
                  <c:v>4.9501983748606045E-2</c:v>
                </c:pt>
                <c:pt idx="20">
                  <c:v>2.4534818067212791E-2</c:v>
                </c:pt>
                <c:pt idx="21">
                  <c:v>0.22094652228527478</c:v>
                </c:pt>
                <c:pt idx="22">
                  <c:v>0.37435419771713707</c:v>
                </c:pt>
                <c:pt idx="23">
                  <c:v>1.6276269465908502E-2</c:v>
                </c:pt>
                <c:pt idx="24">
                  <c:v>0</c:v>
                </c:pt>
              </c:numCache>
            </c:numRef>
          </c:val>
          <c:extLst>
            <c:ext xmlns:c16="http://schemas.microsoft.com/office/drawing/2014/chart" uri="{C3380CC4-5D6E-409C-BE32-E72D297353CC}">
              <c16:uniqueId val="{00000001-48DB-4D1D-A71F-E173F9EE0BC3}"/>
            </c:ext>
          </c:extLst>
        </c:ser>
        <c:dLbls>
          <c:showLegendKey val="0"/>
          <c:showVal val="0"/>
          <c:showCatName val="0"/>
          <c:showSerName val="0"/>
          <c:showPercent val="0"/>
          <c:showBubbleSize val="0"/>
        </c:dLbls>
        <c:gapWidth val="60"/>
        <c:overlap val="-30"/>
        <c:axId val="1117696879"/>
        <c:axId val="917340319"/>
      </c:barChart>
      <c:catAx>
        <c:axId val="1117696879"/>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917340319"/>
        <c:crosses val="autoZero"/>
        <c:auto val="1"/>
        <c:lblAlgn val="ctr"/>
        <c:lblOffset val="100"/>
        <c:noMultiLvlLbl val="0"/>
      </c:catAx>
      <c:valAx>
        <c:axId val="917340319"/>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11769687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coefficients
(95%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0.31230839675040667</c:v>
                </c:pt>
                <c:pt idx="1">
                  <c:v>0.31230839675040672</c:v>
                </c:pt>
                <c:pt idx="2">
                  <c:v>0</c:v>
                </c:pt>
              </c:numLit>
            </c:plus>
            <c:minus>
              <c:numLit>
                <c:formatCode>General</c:formatCode>
                <c:ptCount val="3"/>
                <c:pt idx="0">
                  <c:v>0.31230839675040667</c:v>
                </c:pt>
                <c:pt idx="1">
                  <c:v>0.31230839675040672</c:v>
                </c:pt>
                <c:pt idx="2">
                  <c:v>0</c:v>
                </c:pt>
              </c:numLit>
            </c:minus>
          </c:errBars>
          <c:cat>
            <c:strRef>
              <c:f>'ANOVA Top 3'!$B$80:$B$82</c:f>
              <c:strCache>
                <c:ptCount val="3"/>
                <c:pt idx="0">
                  <c:v>Distillery-Ardbeg</c:v>
                </c:pt>
                <c:pt idx="1">
                  <c:v>Distillery-Bowmore</c:v>
                </c:pt>
                <c:pt idx="2">
                  <c:v>Distillery-Macallan</c:v>
                </c:pt>
              </c:strCache>
            </c:strRef>
          </c:cat>
          <c:val>
            <c:numRef>
              <c:f>'ANOVA Top 3'!$C$80:$C$82</c:f>
              <c:numCache>
                <c:formatCode>0.000</c:formatCode>
                <c:ptCount val="3"/>
                <c:pt idx="0">
                  <c:v>-8.4781273197679266E-2</c:v>
                </c:pt>
                <c:pt idx="1">
                  <c:v>0.42066915300601654</c:v>
                </c:pt>
                <c:pt idx="2">
                  <c:v>0</c:v>
                </c:pt>
              </c:numCache>
            </c:numRef>
          </c:val>
          <c:extLst>
            <c:ext xmlns:c16="http://schemas.microsoft.com/office/drawing/2014/chart" uri="{C3380CC4-5D6E-409C-BE32-E72D297353CC}">
              <c16:uniqueId val="{00000001-2195-402C-8CD2-2A5F20B43A7B}"/>
            </c:ext>
          </c:extLst>
        </c:ser>
        <c:dLbls>
          <c:showLegendKey val="0"/>
          <c:showVal val="0"/>
          <c:showCatName val="0"/>
          <c:showSerName val="0"/>
          <c:showPercent val="0"/>
          <c:showBubbleSize val="0"/>
        </c:dLbls>
        <c:gapWidth val="60"/>
        <c:overlap val="-30"/>
        <c:axId val="26433712"/>
        <c:axId val="2034835392"/>
      </c:barChart>
      <c:catAx>
        <c:axId val="26433712"/>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034835392"/>
        <c:crosses val="autoZero"/>
        <c:auto val="1"/>
        <c:lblAlgn val="ctr"/>
        <c:lblOffset val="100"/>
        <c:noMultiLvlLbl val="0"/>
      </c:catAx>
      <c:valAx>
        <c:axId val="2034835392"/>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64337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003CE6"/>
              </a:solidFill>
              <a:ln>
                <a:solidFill>
                  <a:srgbClr val="003CE6"/>
                </a:solidFill>
                <a:prstDash val="solid"/>
              </a:ln>
            </c:spPr>
          </c:marker>
          <c:xVal>
            <c:numRef>
              <c:f>'Dist ANOVA'!$D$198:$D$295</c:f>
              <c:numCache>
                <c:formatCode>0.000</c:formatCode>
                <c:ptCount val="98"/>
                <c:pt idx="0">
                  <c:v>96.34</c:v>
                </c:pt>
                <c:pt idx="1">
                  <c:v>96.18</c:v>
                </c:pt>
                <c:pt idx="2">
                  <c:v>96.16</c:v>
                </c:pt>
                <c:pt idx="3">
                  <c:v>96.08</c:v>
                </c:pt>
                <c:pt idx="4">
                  <c:v>95.61</c:v>
                </c:pt>
                <c:pt idx="5">
                  <c:v>95.41</c:v>
                </c:pt>
                <c:pt idx="6">
                  <c:v>95.39</c:v>
                </c:pt>
                <c:pt idx="7">
                  <c:v>95.38</c:v>
                </c:pt>
                <c:pt idx="8">
                  <c:v>95.32</c:v>
                </c:pt>
                <c:pt idx="9">
                  <c:v>95.31</c:v>
                </c:pt>
                <c:pt idx="10">
                  <c:v>95.3</c:v>
                </c:pt>
                <c:pt idx="11">
                  <c:v>95.29</c:v>
                </c:pt>
                <c:pt idx="12">
                  <c:v>95.29</c:v>
                </c:pt>
                <c:pt idx="13">
                  <c:v>95.23</c:v>
                </c:pt>
                <c:pt idx="14">
                  <c:v>95.21</c:v>
                </c:pt>
                <c:pt idx="15">
                  <c:v>95.18</c:v>
                </c:pt>
                <c:pt idx="16">
                  <c:v>95.14</c:v>
                </c:pt>
                <c:pt idx="17">
                  <c:v>95.12</c:v>
                </c:pt>
                <c:pt idx="18">
                  <c:v>95.06</c:v>
                </c:pt>
                <c:pt idx="19">
                  <c:v>95.05</c:v>
                </c:pt>
                <c:pt idx="20">
                  <c:v>95.04</c:v>
                </c:pt>
                <c:pt idx="21">
                  <c:v>95.02</c:v>
                </c:pt>
                <c:pt idx="22">
                  <c:v>95.02</c:v>
                </c:pt>
                <c:pt idx="23">
                  <c:v>94.96</c:v>
                </c:pt>
                <c:pt idx="24">
                  <c:v>94.93</c:v>
                </c:pt>
                <c:pt idx="25">
                  <c:v>94.92</c:v>
                </c:pt>
                <c:pt idx="26">
                  <c:v>94.91</c:v>
                </c:pt>
                <c:pt idx="27">
                  <c:v>94.91</c:v>
                </c:pt>
                <c:pt idx="28">
                  <c:v>94.9</c:v>
                </c:pt>
                <c:pt idx="29">
                  <c:v>94.89</c:v>
                </c:pt>
                <c:pt idx="30">
                  <c:v>94.89</c:v>
                </c:pt>
                <c:pt idx="31">
                  <c:v>94.89</c:v>
                </c:pt>
                <c:pt idx="32">
                  <c:v>94.89</c:v>
                </c:pt>
                <c:pt idx="33">
                  <c:v>94.88</c:v>
                </c:pt>
                <c:pt idx="34">
                  <c:v>94.88</c:v>
                </c:pt>
                <c:pt idx="35">
                  <c:v>94.87</c:v>
                </c:pt>
                <c:pt idx="36">
                  <c:v>94.86</c:v>
                </c:pt>
                <c:pt idx="37">
                  <c:v>94.84</c:v>
                </c:pt>
                <c:pt idx="38">
                  <c:v>94.84</c:v>
                </c:pt>
                <c:pt idx="39">
                  <c:v>94.83</c:v>
                </c:pt>
                <c:pt idx="40">
                  <c:v>94.82</c:v>
                </c:pt>
                <c:pt idx="41">
                  <c:v>94.81</c:v>
                </c:pt>
                <c:pt idx="42">
                  <c:v>94.81</c:v>
                </c:pt>
                <c:pt idx="43">
                  <c:v>94.79</c:v>
                </c:pt>
                <c:pt idx="44">
                  <c:v>94.75</c:v>
                </c:pt>
                <c:pt idx="45">
                  <c:v>94.74</c:v>
                </c:pt>
                <c:pt idx="46">
                  <c:v>94.71</c:v>
                </c:pt>
                <c:pt idx="47">
                  <c:v>94.71</c:v>
                </c:pt>
                <c:pt idx="48">
                  <c:v>94.71</c:v>
                </c:pt>
                <c:pt idx="49">
                  <c:v>94.68</c:v>
                </c:pt>
                <c:pt idx="50">
                  <c:v>94.68</c:v>
                </c:pt>
                <c:pt idx="51">
                  <c:v>94.67</c:v>
                </c:pt>
                <c:pt idx="52">
                  <c:v>94.64</c:v>
                </c:pt>
                <c:pt idx="53">
                  <c:v>94.64</c:v>
                </c:pt>
                <c:pt idx="54">
                  <c:v>94.63</c:v>
                </c:pt>
                <c:pt idx="55">
                  <c:v>94.62</c:v>
                </c:pt>
                <c:pt idx="56">
                  <c:v>94.62</c:v>
                </c:pt>
                <c:pt idx="57">
                  <c:v>94.62</c:v>
                </c:pt>
                <c:pt idx="58">
                  <c:v>94.61</c:v>
                </c:pt>
                <c:pt idx="59">
                  <c:v>94.6</c:v>
                </c:pt>
                <c:pt idx="60">
                  <c:v>94.59</c:v>
                </c:pt>
                <c:pt idx="61">
                  <c:v>94.58</c:v>
                </c:pt>
                <c:pt idx="62">
                  <c:v>94.57</c:v>
                </c:pt>
                <c:pt idx="63">
                  <c:v>94.57</c:v>
                </c:pt>
                <c:pt idx="64">
                  <c:v>94.56</c:v>
                </c:pt>
                <c:pt idx="65">
                  <c:v>94.56</c:v>
                </c:pt>
                <c:pt idx="66">
                  <c:v>94.56</c:v>
                </c:pt>
                <c:pt idx="67">
                  <c:v>94.55</c:v>
                </c:pt>
                <c:pt idx="68">
                  <c:v>94.55</c:v>
                </c:pt>
                <c:pt idx="69">
                  <c:v>94.54</c:v>
                </c:pt>
                <c:pt idx="70">
                  <c:v>94.51</c:v>
                </c:pt>
                <c:pt idx="71">
                  <c:v>94.5</c:v>
                </c:pt>
                <c:pt idx="72">
                  <c:v>94.49</c:v>
                </c:pt>
                <c:pt idx="73">
                  <c:v>94.47</c:v>
                </c:pt>
                <c:pt idx="74">
                  <c:v>94.45</c:v>
                </c:pt>
                <c:pt idx="75">
                  <c:v>94.44</c:v>
                </c:pt>
                <c:pt idx="76">
                  <c:v>94.44</c:v>
                </c:pt>
                <c:pt idx="77">
                  <c:v>94.44</c:v>
                </c:pt>
                <c:pt idx="78">
                  <c:v>94.44</c:v>
                </c:pt>
                <c:pt idx="79">
                  <c:v>94.42</c:v>
                </c:pt>
                <c:pt idx="80">
                  <c:v>94.41</c:v>
                </c:pt>
                <c:pt idx="81">
                  <c:v>94.4</c:v>
                </c:pt>
                <c:pt idx="82">
                  <c:v>94.39</c:v>
                </c:pt>
                <c:pt idx="83">
                  <c:v>94.38</c:v>
                </c:pt>
                <c:pt idx="84">
                  <c:v>94.37</c:v>
                </c:pt>
                <c:pt idx="85">
                  <c:v>94.33</c:v>
                </c:pt>
                <c:pt idx="86">
                  <c:v>94.31</c:v>
                </c:pt>
                <c:pt idx="87">
                  <c:v>94.31</c:v>
                </c:pt>
                <c:pt idx="88">
                  <c:v>94.3</c:v>
                </c:pt>
                <c:pt idx="89">
                  <c:v>94.29</c:v>
                </c:pt>
                <c:pt idx="90">
                  <c:v>94.29</c:v>
                </c:pt>
                <c:pt idx="91">
                  <c:v>94.26</c:v>
                </c:pt>
                <c:pt idx="92">
                  <c:v>94.26</c:v>
                </c:pt>
                <c:pt idx="93">
                  <c:v>94.26</c:v>
                </c:pt>
                <c:pt idx="94">
                  <c:v>94.26</c:v>
                </c:pt>
                <c:pt idx="95">
                  <c:v>94.25</c:v>
                </c:pt>
                <c:pt idx="96">
                  <c:v>94.25</c:v>
                </c:pt>
                <c:pt idx="97">
                  <c:v>94.25</c:v>
                </c:pt>
              </c:numCache>
            </c:numRef>
          </c:xVal>
          <c:yVal>
            <c:numRef>
              <c:f>'Dist ANOVA'!$G$198:$G$295</c:f>
              <c:numCache>
                <c:formatCode>0.000</c:formatCode>
                <c:ptCount val="98"/>
                <c:pt idx="0">
                  <c:v>2.6792870580494732</c:v>
                </c:pt>
                <c:pt idx="1">
                  <c:v>2.2710147444419424</c:v>
                </c:pt>
                <c:pt idx="2">
                  <c:v>-3.6261865830725874E-14</c:v>
                </c:pt>
                <c:pt idx="3">
                  <c:v>2.9332421578827161</c:v>
                </c:pt>
                <c:pt idx="4">
                  <c:v>1.5973654269894759</c:v>
                </c:pt>
                <c:pt idx="5">
                  <c:v>2.1982912385805422</c:v>
                </c:pt>
                <c:pt idx="6">
                  <c:v>1.0359909957791114</c:v>
                </c:pt>
                <c:pt idx="7">
                  <c:v>-3.6261865830725874E-14</c:v>
                </c:pt>
                <c:pt idx="8">
                  <c:v>0.99394866824688866</c:v>
                </c:pt>
                <c:pt idx="9">
                  <c:v>1.7783399813867082</c:v>
                </c:pt>
                <c:pt idx="10">
                  <c:v>8.9309568601604397E-2</c:v>
                </c:pt>
                <c:pt idx="11">
                  <c:v>1.3779190584254633</c:v>
                </c:pt>
                <c:pt idx="12">
                  <c:v>0.9173976094455083</c:v>
                </c:pt>
                <c:pt idx="13">
                  <c:v>-8.9309568601676909E-2</c:v>
                </c:pt>
                <c:pt idx="14">
                  <c:v>0.71326145264170637</c:v>
                </c:pt>
                <c:pt idx="15">
                  <c:v>-3.6261865830725874E-14</c:v>
                </c:pt>
                <c:pt idx="16">
                  <c:v>1.5093317093678285</c:v>
                </c:pt>
                <c:pt idx="17">
                  <c:v>0.48360827623749275</c:v>
                </c:pt>
                <c:pt idx="18">
                  <c:v>1.1404144913749272</c:v>
                </c:pt>
                <c:pt idx="19">
                  <c:v>-3.6261865830725874E-14</c:v>
                </c:pt>
                <c:pt idx="20">
                  <c:v>-0.63792549001178112</c:v>
                </c:pt>
                <c:pt idx="21">
                  <c:v>0.49332904560913343</c:v>
                </c:pt>
                <c:pt idx="22">
                  <c:v>0.22843808023275855</c:v>
                </c:pt>
                <c:pt idx="23">
                  <c:v>0.85482015661573452</c:v>
                </c:pt>
                <c:pt idx="24">
                  <c:v>0.33172125480607834</c:v>
                </c:pt>
                <c:pt idx="25">
                  <c:v>0.65493683641207978</c:v>
                </c:pt>
                <c:pt idx="26">
                  <c:v>0.92244025855697975</c:v>
                </c:pt>
                <c:pt idx="27">
                  <c:v>-5.2249135372423684E-2</c:v>
                </c:pt>
                <c:pt idx="28">
                  <c:v>-7.7766154972871718E-2</c:v>
                </c:pt>
                <c:pt idx="29">
                  <c:v>-0.10328317457335602</c:v>
                </c:pt>
                <c:pt idx="30">
                  <c:v>-0.10328317457335602</c:v>
                </c:pt>
                <c:pt idx="31">
                  <c:v>-0.10328317457335602</c:v>
                </c:pt>
                <c:pt idx="32">
                  <c:v>0.70662515816691163</c:v>
                </c:pt>
                <c:pt idx="33">
                  <c:v>-3.6261865830725874E-14</c:v>
                </c:pt>
                <c:pt idx="34">
                  <c:v>-0.12880019417384031</c:v>
                </c:pt>
                <c:pt idx="35">
                  <c:v>-0.15431721377428836</c:v>
                </c:pt>
                <c:pt idx="36">
                  <c:v>0.34447976460633861</c:v>
                </c:pt>
                <c:pt idx="37">
                  <c:v>0.57904006016456266</c:v>
                </c:pt>
                <c:pt idx="38">
                  <c:v>-0.36744508224679984</c:v>
                </c:pt>
                <c:pt idx="39">
                  <c:v>-0.25638529217618927</c:v>
                </c:pt>
                <c:pt idx="40">
                  <c:v>-0.41847912144776844</c:v>
                </c:pt>
                <c:pt idx="41">
                  <c:v>-0.30741933137712163</c:v>
                </c:pt>
                <c:pt idx="42">
                  <c:v>0.502489001363146</c:v>
                </c:pt>
                <c:pt idx="43">
                  <c:v>-0.35845337057805393</c:v>
                </c:pt>
                <c:pt idx="44">
                  <c:v>-0.19563048360357999</c:v>
                </c:pt>
                <c:pt idx="45">
                  <c:v>0.48865092534896426</c:v>
                </c:pt>
                <c:pt idx="46">
                  <c:v>-0.10206807840190094</c:v>
                </c:pt>
                <c:pt idx="47">
                  <c:v>-0.29769856200548095</c:v>
                </c:pt>
                <c:pt idx="48">
                  <c:v>-0.56258952738185586</c:v>
                </c:pt>
                <c:pt idx="49">
                  <c:v>-0.63914058618323621</c:v>
                </c:pt>
                <c:pt idx="50">
                  <c:v>0.17861913720328129</c:v>
                </c:pt>
                <c:pt idx="51">
                  <c:v>-0.33172125480618708</c:v>
                </c:pt>
                <c:pt idx="52">
                  <c:v>7.655105880138037E-2</c:v>
                </c:pt>
                <c:pt idx="53">
                  <c:v>6.8699668155130511E-2</c:v>
                </c:pt>
                <c:pt idx="54">
                  <c:v>-3.6261865830725874E-14</c:v>
                </c:pt>
                <c:pt idx="55">
                  <c:v>0.18244669014333401</c:v>
                </c:pt>
                <c:pt idx="56">
                  <c:v>-0.79224270378606942</c:v>
                </c:pt>
                <c:pt idx="57">
                  <c:v>-3.6261865830725874E-14</c:v>
                </c:pt>
                <c:pt idx="58">
                  <c:v>-3.6261865830725874E-14</c:v>
                </c:pt>
                <c:pt idx="59">
                  <c:v>-3.6261865830725874E-14</c:v>
                </c:pt>
                <c:pt idx="60">
                  <c:v>-0.34447976460637486</c:v>
                </c:pt>
                <c:pt idx="61">
                  <c:v>8.037861174143307E-2</c:v>
                </c:pt>
                <c:pt idx="62">
                  <c:v>-0.91982780178845469</c:v>
                </c:pt>
                <c:pt idx="63">
                  <c:v>0.39551380380727091</c:v>
                </c:pt>
                <c:pt idx="64">
                  <c:v>-0.12758509800238524</c:v>
                </c:pt>
                <c:pt idx="65">
                  <c:v>-0.12758509800238524</c:v>
                </c:pt>
                <c:pt idx="66">
                  <c:v>-0.26367586920488356</c:v>
                </c:pt>
                <c:pt idx="67">
                  <c:v>-6.8897545078379155E-13</c:v>
                </c:pt>
                <c:pt idx="68">
                  <c:v>-6.8897545078379155E-13</c:v>
                </c:pt>
                <c:pt idx="69">
                  <c:v>-0.18647052784956744</c:v>
                </c:pt>
                <c:pt idx="70">
                  <c:v>-0.39126096720723252</c:v>
                </c:pt>
                <c:pt idx="71">
                  <c:v>-0.12375754506233252</c:v>
                </c:pt>
                <c:pt idx="72">
                  <c:v>-0.14927456466281683</c:v>
                </c:pt>
                <c:pt idx="73">
                  <c:v>-0.20030860386374916</c:v>
                </c:pt>
                <c:pt idx="74">
                  <c:v>-2.1434296464395932</c:v>
                </c:pt>
                <c:pt idx="75">
                  <c:v>-0.27685966266516582</c:v>
                </c:pt>
                <c:pt idx="76">
                  <c:v>-0.27685966266516582</c:v>
                </c:pt>
                <c:pt idx="77">
                  <c:v>-0.27685966266516582</c:v>
                </c:pt>
                <c:pt idx="78">
                  <c:v>-2.1689466660400774</c:v>
                </c:pt>
                <c:pt idx="79">
                  <c:v>-0.32789370186609812</c:v>
                </c:pt>
                <c:pt idx="80">
                  <c:v>-0.35341072146658242</c:v>
                </c:pt>
                <c:pt idx="81">
                  <c:v>-0.37892774106703048</c:v>
                </c:pt>
                <c:pt idx="82">
                  <c:v>-0.40444476066751478</c:v>
                </c:pt>
                <c:pt idx="83">
                  <c:v>-0.59474284145713485</c:v>
                </c:pt>
                <c:pt idx="84">
                  <c:v>-0.62025986105758291</c:v>
                </c:pt>
                <c:pt idx="85">
                  <c:v>-0.72232793945948381</c:v>
                </c:pt>
                <c:pt idx="86">
                  <c:v>-0.6085809174712804</c:v>
                </c:pt>
                <c:pt idx="87">
                  <c:v>-0.6085809174712804</c:v>
                </c:pt>
                <c:pt idx="88">
                  <c:v>-0.63409793707176465</c:v>
                </c:pt>
                <c:pt idx="89">
                  <c:v>-0.85482015661580701</c:v>
                </c:pt>
                <c:pt idx="90">
                  <c:v>-0.82439601786134853</c:v>
                </c:pt>
                <c:pt idx="91">
                  <c:v>-1.7108554094030328</c:v>
                </c:pt>
                <c:pt idx="92">
                  <c:v>-1.8474322190741277</c:v>
                </c:pt>
                <c:pt idx="93">
                  <c:v>-0.90094707666276519</c:v>
                </c:pt>
                <c:pt idx="94">
                  <c:v>-0.39551380380730716</c:v>
                </c:pt>
                <c:pt idx="95">
                  <c:v>-0.92646409626324944</c:v>
                </c:pt>
                <c:pt idx="96">
                  <c:v>-0.76168303507411361</c:v>
                </c:pt>
                <c:pt idx="97">
                  <c:v>-1.2758509800235622</c:v>
                </c:pt>
              </c:numCache>
            </c:numRef>
          </c:yVal>
          <c:smooth val="0"/>
          <c:extLst>
            <c:ext xmlns:c16="http://schemas.microsoft.com/office/drawing/2014/chart" uri="{C3380CC4-5D6E-409C-BE32-E72D297353CC}">
              <c16:uniqueId val="{00000001-32A3-4BB3-A924-75E7F49EE011}"/>
            </c:ext>
          </c:extLst>
        </c:ser>
        <c:ser>
          <c:idx val="1"/>
          <c:order val="1"/>
          <c:tx>
            <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95.39</c:v>
              </c:pt>
            </c:numLit>
          </c:xVal>
          <c:yVal>
            <c:numLit>
              <c:formatCode>General</c:formatCode>
              <c:ptCount val="1"/>
              <c:pt idx="0">
                <c:v>1.0359909957791114</c:v>
              </c:pt>
            </c:numLit>
          </c:yVal>
          <c:smooth val="0"/>
          <c:extLst>
            <c:ext xmlns:c16="http://schemas.microsoft.com/office/drawing/2014/chart" uri="{C3380CC4-5D6E-409C-BE32-E72D297353CC}">
              <c16:uniqueId val="{00000002-32A3-4BB3-A924-75E7F49EE011}"/>
            </c:ext>
          </c:extLst>
        </c:ser>
        <c:dLbls>
          <c:showLegendKey val="0"/>
          <c:showVal val="0"/>
          <c:showCatName val="0"/>
          <c:showSerName val="0"/>
          <c:showPercent val="0"/>
          <c:showBubbleSize val="0"/>
        </c:dLbls>
        <c:axId val="1117700079"/>
        <c:axId val="917340735"/>
      </c:scatterChart>
      <c:valAx>
        <c:axId val="1117700079"/>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917340735"/>
        <c:crosses val="autoZero"/>
        <c:crossBetween val="midCat"/>
      </c:valAx>
      <c:valAx>
        <c:axId val="917340735"/>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11770007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003CE6"/>
              </a:solidFill>
              <a:ln>
                <a:solidFill>
                  <a:srgbClr val="003CE6"/>
                </a:solidFill>
                <a:prstDash val="solid"/>
              </a:ln>
            </c:spPr>
          </c:marker>
          <c:xVal>
            <c:numRef>
              <c:f>'Dist ANOVA'!$E$198:$E$295</c:f>
              <c:numCache>
                <c:formatCode>0.000</c:formatCode>
                <c:ptCount val="98"/>
                <c:pt idx="0">
                  <c:v>95.29</c:v>
                </c:pt>
                <c:pt idx="1">
                  <c:v>95.29</c:v>
                </c:pt>
                <c:pt idx="2">
                  <c:v>96.160000000000011</c:v>
                </c:pt>
                <c:pt idx="3">
                  <c:v>94.930476190476199</c:v>
                </c:pt>
                <c:pt idx="4">
                  <c:v>94.984000000000009</c:v>
                </c:pt>
                <c:pt idx="5">
                  <c:v>94.548500000000018</c:v>
                </c:pt>
                <c:pt idx="6">
                  <c:v>94.984000000000009</c:v>
                </c:pt>
                <c:pt idx="7">
                  <c:v>95.38000000000001</c:v>
                </c:pt>
                <c:pt idx="8">
                  <c:v>94.930476190476199</c:v>
                </c:pt>
                <c:pt idx="9">
                  <c:v>94.613076923076918</c:v>
                </c:pt>
                <c:pt idx="10">
                  <c:v>95.265000000000015</c:v>
                </c:pt>
                <c:pt idx="11">
                  <c:v>94.75</c:v>
                </c:pt>
                <c:pt idx="12">
                  <c:v>94.930476190476199</c:v>
                </c:pt>
                <c:pt idx="13">
                  <c:v>95.265000000000015</c:v>
                </c:pt>
                <c:pt idx="14">
                  <c:v>94.930476190476199</c:v>
                </c:pt>
                <c:pt idx="15">
                  <c:v>95.180000000000021</c:v>
                </c:pt>
                <c:pt idx="16">
                  <c:v>94.548500000000018</c:v>
                </c:pt>
                <c:pt idx="17">
                  <c:v>94.930476190476199</c:v>
                </c:pt>
                <c:pt idx="18">
                  <c:v>94.613076923076918</c:v>
                </c:pt>
                <c:pt idx="19">
                  <c:v>95.050000000000011</c:v>
                </c:pt>
                <c:pt idx="20">
                  <c:v>95.29</c:v>
                </c:pt>
                <c:pt idx="21">
                  <c:v>94.826666666666654</c:v>
                </c:pt>
                <c:pt idx="22">
                  <c:v>94.930476190476199</c:v>
                </c:pt>
                <c:pt idx="23">
                  <c:v>94.625000000000014</c:v>
                </c:pt>
                <c:pt idx="24">
                  <c:v>94.800000000000026</c:v>
                </c:pt>
                <c:pt idx="25">
                  <c:v>94.663333333333341</c:v>
                </c:pt>
                <c:pt idx="26">
                  <c:v>94.548500000000018</c:v>
                </c:pt>
                <c:pt idx="27">
                  <c:v>94.930476190476199</c:v>
                </c:pt>
                <c:pt idx="28">
                  <c:v>94.930476190476199</c:v>
                </c:pt>
                <c:pt idx="29">
                  <c:v>94.930476190476199</c:v>
                </c:pt>
                <c:pt idx="30">
                  <c:v>94.930476190476199</c:v>
                </c:pt>
                <c:pt idx="31">
                  <c:v>94.930476190476199</c:v>
                </c:pt>
                <c:pt idx="32">
                  <c:v>94.613076923076918</c:v>
                </c:pt>
                <c:pt idx="33">
                  <c:v>94.88000000000001</c:v>
                </c:pt>
                <c:pt idx="34">
                  <c:v>94.930476190476199</c:v>
                </c:pt>
                <c:pt idx="35">
                  <c:v>94.930476190476199</c:v>
                </c:pt>
                <c:pt idx="36">
                  <c:v>94.725000000000009</c:v>
                </c:pt>
                <c:pt idx="37">
                  <c:v>94.613076923076918</c:v>
                </c:pt>
                <c:pt idx="38">
                  <c:v>94.984000000000009</c:v>
                </c:pt>
                <c:pt idx="39">
                  <c:v>94.930476190476199</c:v>
                </c:pt>
                <c:pt idx="40">
                  <c:v>94.984000000000009</c:v>
                </c:pt>
                <c:pt idx="41">
                  <c:v>94.930476190476199</c:v>
                </c:pt>
                <c:pt idx="42">
                  <c:v>94.613076923076918</c:v>
                </c:pt>
                <c:pt idx="43">
                  <c:v>94.930476190476199</c:v>
                </c:pt>
                <c:pt idx="44">
                  <c:v>94.826666666666654</c:v>
                </c:pt>
                <c:pt idx="45">
                  <c:v>94.548500000000018</c:v>
                </c:pt>
                <c:pt idx="46">
                  <c:v>94.75</c:v>
                </c:pt>
                <c:pt idx="47">
                  <c:v>94.826666666666654</c:v>
                </c:pt>
                <c:pt idx="48">
                  <c:v>94.930476190476199</c:v>
                </c:pt>
                <c:pt idx="49">
                  <c:v>94.930476190476199</c:v>
                </c:pt>
                <c:pt idx="50">
                  <c:v>94.610000000000014</c:v>
                </c:pt>
                <c:pt idx="51">
                  <c:v>94.800000000000026</c:v>
                </c:pt>
                <c:pt idx="52">
                  <c:v>94.610000000000014</c:v>
                </c:pt>
                <c:pt idx="53">
                  <c:v>94.613076923076918</c:v>
                </c:pt>
                <c:pt idx="54">
                  <c:v>94.63000000000001</c:v>
                </c:pt>
                <c:pt idx="55">
                  <c:v>94.548500000000018</c:v>
                </c:pt>
                <c:pt idx="56">
                  <c:v>94.930476190476199</c:v>
                </c:pt>
                <c:pt idx="57">
                  <c:v>94.620000000000019</c:v>
                </c:pt>
                <c:pt idx="58">
                  <c:v>94.610000000000014</c:v>
                </c:pt>
                <c:pt idx="59">
                  <c:v>94.600000000000009</c:v>
                </c:pt>
                <c:pt idx="60">
                  <c:v>94.725000000000009</c:v>
                </c:pt>
                <c:pt idx="61">
                  <c:v>94.548500000000018</c:v>
                </c:pt>
                <c:pt idx="62">
                  <c:v>94.930476190476199</c:v>
                </c:pt>
                <c:pt idx="63">
                  <c:v>94.415000000000006</c:v>
                </c:pt>
                <c:pt idx="64">
                  <c:v>94.610000000000014</c:v>
                </c:pt>
                <c:pt idx="65">
                  <c:v>94.610000000000014</c:v>
                </c:pt>
                <c:pt idx="66">
                  <c:v>94.663333333333341</c:v>
                </c:pt>
                <c:pt idx="67">
                  <c:v>94.550000000000267</c:v>
                </c:pt>
                <c:pt idx="68">
                  <c:v>94.550000000000267</c:v>
                </c:pt>
                <c:pt idx="69">
                  <c:v>94.613076923076918</c:v>
                </c:pt>
                <c:pt idx="70">
                  <c:v>94.663333333333341</c:v>
                </c:pt>
                <c:pt idx="71">
                  <c:v>94.548500000000018</c:v>
                </c:pt>
                <c:pt idx="72">
                  <c:v>94.548500000000018</c:v>
                </c:pt>
                <c:pt idx="73">
                  <c:v>94.548500000000018</c:v>
                </c:pt>
                <c:pt idx="74">
                  <c:v>95.29</c:v>
                </c:pt>
                <c:pt idx="75">
                  <c:v>94.548500000000018</c:v>
                </c:pt>
                <c:pt idx="76">
                  <c:v>94.548500000000018</c:v>
                </c:pt>
                <c:pt idx="77">
                  <c:v>94.548500000000018</c:v>
                </c:pt>
                <c:pt idx="78">
                  <c:v>95.29</c:v>
                </c:pt>
                <c:pt idx="79">
                  <c:v>94.548500000000018</c:v>
                </c:pt>
                <c:pt idx="80">
                  <c:v>94.548500000000018</c:v>
                </c:pt>
                <c:pt idx="81">
                  <c:v>94.548500000000018</c:v>
                </c:pt>
                <c:pt idx="82">
                  <c:v>94.548500000000018</c:v>
                </c:pt>
                <c:pt idx="83">
                  <c:v>94.613076923076918</c:v>
                </c:pt>
                <c:pt idx="84">
                  <c:v>94.613076923076918</c:v>
                </c:pt>
                <c:pt idx="85">
                  <c:v>94.613076923076918</c:v>
                </c:pt>
                <c:pt idx="86">
                  <c:v>94.548500000000018</c:v>
                </c:pt>
                <c:pt idx="87">
                  <c:v>94.548500000000018</c:v>
                </c:pt>
                <c:pt idx="88">
                  <c:v>94.548500000000018</c:v>
                </c:pt>
                <c:pt idx="89">
                  <c:v>94.625000000000014</c:v>
                </c:pt>
                <c:pt idx="90">
                  <c:v>94.613076923076918</c:v>
                </c:pt>
                <c:pt idx="91">
                  <c:v>94.930476190476199</c:v>
                </c:pt>
                <c:pt idx="92">
                  <c:v>94.984000000000009</c:v>
                </c:pt>
                <c:pt idx="93">
                  <c:v>94.613076923076918</c:v>
                </c:pt>
                <c:pt idx="94">
                  <c:v>94.415000000000006</c:v>
                </c:pt>
                <c:pt idx="95">
                  <c:v>94.613076923076918</c:v>
                </c:pt>
                <c:pt idx="96">
                  <c:v>94.548500000000018</c:v>
                </c:pt>
                <c:pt idx="97">
                  <c:v>94.75</c:v>
                </c:pt>
              </c:numCache>
            </c:numRef>
          </c:xVal>
          <c:yVal>
            <c:numRef>
              <c:f>'Dist ANOVA'!$G$198:$G$295</c:f>
              <c:numCache>
                <c:formatCode>0.000</c:formatCode>
                <c:ptCount val="98"/>
                <c:pt idx="0">
                  <c:v>2.6792870580494732</c:v>
                </c:pt>
                <c:pt idx="1">
                  <c:v>2.2710147444419424</c:v>
                </c:pt>
                <c:pt idx="2">
                  <c:v>-3.6261865830725874E-14</c:v>
                </c:pt>
                <c:pt idx="3">
                  <c:v>2.9332421578827161</c:v>
                </c:pt>
                <c:pt idx="4">
                  <c:v>1.5973654269894759</c:v>
                </c:pt>
                <c:pt idx="5">
                  <c:v>2.1982912385805422</c:v>
                </c:pt>
                <c:pt idx="6">
                  <c:v>1.0359909957791114</c:v>
                </c:pt>
                <c:pt idx="7">
                  <c:v>-3.6261865830725874E-14</c:v>
                </c:pt>
                <c:pt idx="8">
                  <c:v>0.99394866824688866</c:v>
                </c:pt>
                <c:pt idx="9">
                  <c:v>1.7783399813867082</c:v>
                </c:pt>
                <c:pt idx="10">
                  <c:v>8.9309568601604397E-2</c:v>
                </c:pt>
                <c:pt idx="11">
                  <c:v>1.3779190584254633</c:v>
                </c:pt>
                <c:pt idx="12">
                  <c:v>0.9173976094455083</c:v>
                </c:pt>
                <c:pt idx="13">
                  <c:v>-8.9309568601676909E-2</c:v>
                </c:pt>
                <c:pt idx="14">
                  <c:v>0.71326145264170637</c:v>
                </c:pt>
                <c:pt idx="15">
                  <c:v>-3.6261865830725874E-14</c:v>
                </c:pt>
                <c:pt idx="16">
                  <c:v>1.5093317093678285</c:v>
                </c:pt>
                <c:pt idx="17">
                  <c:v>0.48360827623749275</c:v>
                </c:pt>
                <c:pt idx="18">
                  <c:v>1.1404144913749272</c:v>
                </c:pt>
                <c:pt idx="19">
                  <c:v>-3.6261865830725874E-14</c:v>
                </c:pt>
                <c:pt idx="20">
                  <c:v>-0.63792549001178112</c:v>
                </c:pt>
                <c:pt idx="21">
                  <c:v>0.49332904560913343</c:v>
                </c:pt>
                <c:pt idx="22">
                  <c:v>0.22843808023275855</c:v>
                </c:pt>
                <c:pt idx="23">
                  <c:v>0.85482015661573452</c:v>
                </c:pt>
                <c:pt idx="24">
                  <c:v>0.33172125480607834</c:v>
                </c:pt>
                <c:pt idx="25">
                  <c:v>0.65493683641207978</c:v>
                </c:pt>
                <c:pt idx="26">
                  <c:v>0.92244025855697975</c:v>
                </c:pt>
                <c:pt idx="27">
                  <c:v>-5.2249135372423684E-2</c:v>
                </c:pt>
                <c:pt idx="28">
                  <c:v>-7.7766154972871718E-2</c:v>
                </c:pt>
                <c:pt idx="29">
                  <c:v>-0.10328317457335602</c:v>
                </c:pt>
                <c:pt idx="30">
                  <c:v>-0.10328317457335602</c:v>
                </c:pt>
                <c:pt idx="31">
                  <c:v>-0.10328317457335602</c:v>
                </c:pt>
                <c:pt idx="32">
                  <c:v>0.70662515816691163</c:v>
                </c:pt>
                <c:pt idx="33">
                  <c:v>-3.6261865830725874E-14</c:v>
                </c:pt>
                <c:pt idx="34">
                  <c:v>-0.12880019417384031</c:v>
                </c:pt>
                <c:pt idx="35">
                  <c:v>-0.15431721377428836</c:v>
                </c:pt>
                <c:pt idx="36">
                  <c:v>0.34447976460633861</c:v>
                </c:pt>
                <c:pt idx="37">
                  <c:v>0.57904006016456266</c:v>
                </c:pt>
                <c:pt idx="38">
                  <c:v>-0.36744508224679984</c:v>
                </c:pt>
                <c:pt idx="39">
                  <c:v>-0.25638529217618927</c:v>
                </c:pt>
                <c:pt idx="40">
                  <c:v>-0.41847912144776844</c:v>
                </c:pt>
                <c:pt idx="41">
                  <c:v>-0.30741933137712163</c:v>
                </c:pt>
                <c:pt idx="42">
                  <c:v>0.502489001363146</c:v>
                </c:pt>
                <c:pt idx="43">
                  <c:v>-0.35845337057805393</c:v>
                </c:pt>
                <c:pt idx="44">
                  <c:v>-0.19563048360357999</c:v>
                </c:pt>
                <c:pt idx="45">
                  <c:v>0.48865092534896426</c:v>
                </c:pt>
                <c:pt idx="46">
                  <c:v>-0.10206807840190094</c:v>
                </c:pt>
                <c:pt idx="47">
                  <c:v>-0.29769856200548095</c:v>
                </c:pt>
                <c:pt idx="48">
                  <c:v>-0.56258952738185586</c:v>
                </c:pt>
                <c:pt idx="49">
                  <c:v>-0.63914058618323621</c:v>
                </c:pt>
                <c:pt idx="50">
                  <c:v>0.17861913720328129</c:v>
                </c:pt>
                <c:pt idx="51">
                  <c:v>-0.33172125480618708</c:v>
                </c:pt>
                <c:pt idx="52">
                  <c:v>7.655105880138037E-2</c:v>
                </c:pt>
                <c:pt idx="53">
                  <c:v>6.8699668155130511E-2</c:v>
                </c:pt>
                <c:pt idx="54">
                  <c:v>-3.6261865830725874E-14</c:v>
                </c:pt>
                <c:pt idx="55">
                  <c:v>0.18244669014333401</c:v>
                </c:pt>
                <c:pt idx="56">
                  <c:v>-0.79224270378606942</c:v>
                </c:pt>
                <c:pt idx="57">
                  <c:v>-3.6261865830725874E-14</c:v>
                </c:pt>
                <c:pt idx="58">
                  <c:v>-3.6261865830725874E-14</c:v>
                </c:pt>
                <c:pt idx="59">
                  <c:v>-3.6261865830725874E-14</c:v>
                </c:pt>
                <c:pt idx="60">
                  <c:v>-0.34447976460637486</c:v>
                </c:pt>
                <c:pt idx="61">
                  <c:v>8.037861174143307E-2</c:v>
                </c:pt>
                <c:pt idx="62">
                  <c:v>-0.91982780178845469</c:v>
                </c:pt>
                <c:pt idx="63">
                  <c:v>0.39551380380727091</c:v>
                </c:pt>
                <c:pt idx="64">
                  <c:v>-0.12758509800238524</c:v>
                </c:pt>
                <c:pt idx="65">
                  <c:v>-0.12758509800238524</c:v>
                </c:pt>
                <c:pt idx="66">
                  <c:v>-0.26367586920488356</c:v>
                </c:pt>
                <c:pt idx="67">
                  <c:v>-6.8897545078379155E-13</c:v>
                </c:pt>
                <c:pt idx="68">
                  <c:v>-6.8897545078379155E-13</c:v>
                </c:pt>
                <c:pt idx="69">
                  <c:v>-0.18647052784956744</c:v>
                </c:pt>
                <c:pt idx="70">
                  <c:v>-0.39126096720723252</c:v>
                </c:pt>
                <c:pt idx="71">
                  <c:v>-0.12375754506233252</c:v>
                </c:pt>
                <c:pt idx="72">
                  <c:v>-0.14927456466281683</c:v>
                </c:pt>
                <c:pt idx="73">
                  <c:v>-0.20030860386374916</c:v>
                </c:pt>
                <c:pt idx="74">
                  <c:v>-2.1434296464395932</c:v>
                </c:pt>
                <c:pt idx="75">
                  <c:v>-0.27685966266516582</c:v>
                </c:pt>
                <c:pt idx="76">
                  <c:v>-0.27685966266516582</c:v>
                </c:pt>
                <c:pt idx="77">
                  <c:v>-0.27685966266516582</c:v>
                </c:pt>
                <c:pt idx="78">
                  <c:v>-2.1689466660400774</c:v>
                </c:pt>
                <c:pt idx="79">
                  <c:v>-0.32789370186609812</c:v>
                </c:pt>
                <c:pt idx="80">
                  <c:v>-0.35341072146658242</c:v>
                </c:pt>
                <c:pt idx="81">
                  <c:v>-0.37892774106703048</c:v>
                </c:pt>
                <c:pt idx="82">
                  <c:v>-0.40444476066751478</c:v>
                </c:pt>
                <c:pt idx="83">
                  <c:v>-0.59474284145713485</c:v>
                </c:pt>
                <c:pt idx="84">
                  <c:v>-0.62025986105758291</c:v>
                </c:pt>
                <c:pt idx="85">
                  <c:v>-0.72232793945948381</c:v>
                </c:pt>
                <c:pt idx="86">
                  <c:v>-0.6085809174712804</c:v>
                </c:pt>
                <c:pt idx="87">
                  <c:v>-0.6085809174712804</c:v>
                </c:pt>
                <c:pt idx="88">
                  <c:v>-0.63409793707176465</c:v>
                </c:pt>
                <c:pt idx="89">
                  <c:v>-0.85482015661580701</c:v>
                </c:pt>
                <c:pt idx="90">
                  <c:v>-0.82439601786134853</c:v>
                </c:pt>
                <c:pt idx="91">
                  <c:v>-1.7108554094030328</c:v>
                </c:pt>
                <c:pt idx="92">
                  <c:v>-1.8474322190741277</c:v>
                </c:pt>
                <c:pt idx="93">
                  <c:v>-0.90094707666276519</c:v>
                </c:pt>
                <c:pt idx="94">
                  <c:v>-0.39551380380730716</c:v>
                </c:pt>
                <c:pt idx="95">
                  <c:v>-0.92646409626324944</c:v>
                </c:pt>
                <c:pt idx="96">
                  <c:v>-0.76168303507411361</c:v>
                </c:pt>
                <c:pt idx="97">
                  <c:v>-1.2758509800235622</c:v>
                </c:pt>
              </c:numCache>
            </c:numRef>
          </c:yVal>
          <c:smooth val="0"/>
          <c:extLst>
            <c:ext xmlns:c16="http://schemas.microsoft.com/office/drawing/2014/chart" uri="{C3380CC4-5D6E-409C-BE32-E72D297353CC}">
              <c16:uniqueId val="{00000001-87C4-499B-90D1-49ED90E9FF5C}"/>
            </c:ext>
          </c:extLst>
        </c:ser>
        <c:ser>
          <c:idx val="1"/>
          <c:order val="1"/>
          <c:tx>
            <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94.984000000000009</c:v>
              </c:pt>
            </c:numLit>
          </c:xVal>
          <c:yVal>
            <c:numLit>
              <c:formatCode>General</c:formatCode>
              <c:ptCount val="1"/>
              <c:pt idx="0">
                <c:v>1.0359909957791114</c:v>
              </c:pt>
            </c:numLit>
          </c:yVal>
          <c:smooth val="0"/>
          <c:extLst>
            <c:ext xmlns:c16="http://schemas.microsoft.com/office/drawing/2014/chart" uri="{C3380CC4-5D6E-409C-BE32-E72D297353CC}">
              <c16:uniqueId val="{00000002-87C4-499B-90D1-49ED90E9FF5C}"/>
            </c:ext>
          </c:extLst>
        </c:ser>
        <c:dLbls>
          <c:showLegendKey val="0"/>
          <c:showVal val="0"/>
          <c:showCatName val="0"/>
          <c:showSerName val="0"/>
          <c:showPercent val="0"/>
          <c:showBubbleSize val="0"/>
        </c:dLbls>
        <c:axId val="1117692879"/>
        <c:axId val="917341151"/>
      </c:scatterChart>
      <c:valAx>
        <c:axId val="1117692879"/>
        <c:scaling>
          <c:orientation val="minMax"/>
          <c:max val="96.5"/>
          <c:min val="94"/>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917341151"/>
        <c:crosses val="autoZero"/>
        <c:crossBetween val="midCat"/>
      </c:valAx>
      <c:valAx>
        <c:axId val="917341151"/>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11769287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003CE6"/>
              </a:solidFill>
              <a:ln>
                <a:solidFill>
                  <a:srgbClr val="003CE6"/>
                </a:solidFill>
                <a:prstDash val="solid"/>
              </a:ln>
            </c:spPr>
          </c:marker>
          <c:xVal>
            <c:numRef>
              <c:f>'Dist ANOVA'!$E$198:$E$295</c:f>
              <c:numCache>
                <c:formatCode>0.000</c:formatCode>
                <c:ptCount val="98"/>
                <c:pt idx="0">
                  <c:v>95.29</c:v>
                </c:pt>
                <c:pt idx="1">
                  <c:v>95.29</c:v>
                </c:pt>
                <c:pt idx="2">
                  <c:v>96.160000000000011</c:v>
                </c:pt>
                <c:pt idx="3">
                  <c:v>94.930476190476199</c:v>
                </c:pt>
                <c:pt idx="4">
                  <c:v>94.984000000000009</c:v>
                </c:pt>
                <c:pt idx="5">
                  <c:v>94.548500000000018</c:v>
                </c:pt>
                <c:pt idx="6">
                  <c:v>94.984000000000009</c:v>
                </c:pt>
                <c:pt idx="7">
                  <c:v>95.38000000000001</c:v>
                </c:pt>
                <c:pt idx="8">
                  <c:v>94.930476190476199</c:v>
                </c:pt>
                <c:pt idx="9">
                  <c:v>94.613076923076918</c:v>
                </c:pt>
                <c:pt idx="10">
                  <c:v>95.265000000000015</c:v>
                </c:pt>
                <c:pt idx="11">
                  <c:v>94.75</c:v>
                </c:pt>
                <c:pt idx="12">
                  <c:v>94.930476190476199</c:v>
                </c:pt>
                <c:pt idx="13">
                  <c:v>95.265000000000015</c:v>
                </c:pt>
                <c:pt idx="14">
                  <c:v>94.930476190476199</c:v>
                </c:pt>
                <c:pt idx="15">
                  <c:v>95.180000000000021</c:v>
                </c:pt>
                <c:pt idx="16">
                  <c:v>94.548500000000018</c:v>
                </c:pt>
                <c:pt idx="17">
                  <c:v>94.930476190476199</c:v>
                </c:pt>
                <c:pt idx="18">
                  <c:v>94.613076923076918</c:v>
                </c:pt>
                <c:pt idx="19">
                  <c:v>95.050000000000011</c:v>
                </c:pt>
                <c:pt idx="20">
                  <c:v>95.29</c:v>
                </c:pt>
                <c:pt idx="21">
                  <c:v>94.826666666666654</c:v>
                </c:pt>
                <c:pt idx="22">
                  <c:v>94.930476190476199</c:v>
                </c:pt>
                <c:pt idx="23">
                  <c:v>94.625000000000014</c:v>
                </c:pt>
                <c:pt idx="24">
                  <c:v>94.800000000000026</c:v>
                </c:pt>
                <c:pt idx="25">
                  <c:v>94.663333333333341</c:v>
                </c:pt>
                <c:pt idx="26">
                  <c:v>94.548500000000018</c:v>
                </c:pt>
                <c:pt idx="27">
                  <c:v>94.930476190476199</c:v>
                </c:pt>
                <c:pt idx="28">
                  <c:v>94.930476190476199</c:v>
                </c:pt>
                <c:pt idx="29">
                  <c:v>94.930476190476199</c:v>
                </c:pt>
                <c:pt idx="30">
                  <c:v>94.930476190476199</c:v>
                </c:pt>
                <c:pt idx="31">
                  <c:v>94.930476190476199</c:v>
                </c:pt>
                <c:pt idx="32">
                  <c:v>94.613076923076918</c:v>
                </c:pt>
                <c:pt idx="33">
                  <c:v>94.88000000000001</c:v>
                </c:pt>
                <c:pt idx="34">
                  <c:v>94.930476190476199</c:v>
                </c:pt>
                <c:pt idx="35">
                  <c:v>94.930476190476199</c:v>
                </c:pt>
                <c:pt idx="36">
                  <c:v>94.725000000000009</c:v>
                </c:pt>
                <c:pt idx="37">
                  <c:v>94.613076923076918</c:v>
                </c:pt>
                <c:pt idx="38">
                  <c:v>94.984000000000009</c:v>
                </c:pt>
                <c:pt idx="39">
                  <c:v>94.930476190476199</c:v>
                </c:pt>
                <c:pt idx="40">
                  <c:v>94.984000000000009</c:v>
                </c:pt>
                <c:pt idx="41">
                  <c:v>94.930476190476199</c:v>
                </c:pt>
                <c:pt idx="42">
                  <c:v>94.613076923076918</c:v>
                </c:pt>
                <c:pt idx="43">
                  <c:v>94.930476190476199</c:v>
                </c:pt>
                <c:pt idx="44">
                  <c:v>94.826666666666654</c:v>
                </c:pt>
                <c:pt idx="45">
                  <c:v>94.548500000000018</c:v>
                </c:pt>
                <c:pt idx="46">
                  <c:v>94.75</c:v>
                </c:pt>
                <c:pt idx="47">
                  <c:v>94.826666666666654</c:v>
                </c:pt>
                <c:pt idx="48">
                  <c:v>94.930476190476199</c:v>
                </c:pt>
                <c:pt idx="49">
                  <c:v>94.930476190476199</c:v>
                </c:pt>
                <c:pt idx="50">
                  <c:v>94.610000000000014</c:v>
                </c:pt>
                <c:pt idx="51">
                  <c:v>94.800000000000026</c:v>
                </c:pt>
                <c:pt idx="52">
                  <c:v>94.610000000000014</c:v>
                </c:pt>
                <c:pt idx="53">
                  <c:v>94.613076923076918</c:v>
                </c:pt>
                <c:pt idx="54">
                  <c:v>94.63000000000001</c:v>
                </c:pt>
                <c:pt idx="55">
                  <c:v>94.548500000000018</c:v>
                </c:pt>
                <c:pt idx="56">
                  <c:v>94.930476190476199</c:v>
                </c:pt>
                <c:pt idx="57">
                  <c:v>94.620000000000019</c:v>
                </c:pt>
                <c:pt idx="58">
                  <c:v>94.610000000000014</c:v>
                </c:pt>
                <c:pt idx="59">
                  <c:v>94.600000000000009</c:v>
                </c:pt>
                <c:pt idx="60">
                  <c:v>94.725000000000009</c:v>
                </c:pt>
                <c:pt idx="61">
                  <c:v>94.548500000000018</c:v>
                </c:pt>
                <c:pt idx="62">
                  <c:v>94.930476190476199</c:v>
                </c:pt>
                <c:pt idx="63">
                  <c:v>94.415000000000006</c:v>
                </c:pt>
                <c:pt idx="64">
                  <c:v>94.610000000000014</c:v>
                </c:pt>
                <c:pt idx="65">
                  <c:v>94.610000000000014</c:v>
                </c:pt>
                <c:pt idx="66">
                  <c:v>94.663333333333341</c:v>
                </c:pt>
                <c:pt idx="67">
                  <c:v>94.550000000000267</c:v>
                </c:pt>
                <c:pt idx="68">
                  <c:v>94.550000000000267</c:v>
                </c:pt>
                <c:pt idx="69">
                  <c:v>94.613076923076918</c:v>
                </c:pt>
                <c:pt idx="70">
                  <c:v>94.663333333333341</c:v>
                </c:pt>
                <c:pt idx="71">
                  <c:v>94.548500000000018</c:v>
                </c:pt>
                <c:pt idx="72">
                  <c:v>94.548500000000018</c:v>
                </c:pt>
                <c:pt idx="73">
                  <c:v>94.548500000000018</c:v>
                </c:pt>
                <c:pt idx="74">
                  <c:v>95.29</c:v>
                </c:pt>
                <c:pt idx="75">
                  <c:v>94.548500000000018</c:v>
                </c:pt>
                <c:pt idx="76">
                  <c:v>94.548500000000018</c:v>
                </c:pt>
                <c:pt idx="77">
                  <c:v>94.548500000000018</c:v>
                </c:pt>
                <c:pt idx="78">
                  <c:v>95.29</c:v>
                </c:pt>
                <c:pt idx="79">
                  <c:v>94.548500000000018</c:v>
                </c:pt>
                <c:pt idx="80">
                  <c:v>94.548500000000018</c:v>
                </c:pt>
                <c:pt idx="81">
                  <c:v>94.548500000000018</c:v>
                </c:pt>
                <c:pt idx="82">
                  <c:v>94.548500000000018</c:v>
                </c:pt>
                <c:pt idx="83">
                  <c:v>94.613076923076918</c:v>
                </c:pt>
                <c:pt idx="84">
                  <c:v>94.613076923076918</c:v>
                </c:pt>
                <c:pt idx="85">
                  <c:v>94.613076923076918</c:v>
                </c:pt>
                <c:pt idx="86">
                  <c:v>94.548500000000018</c:v>
                </c:pt>
                <c:pt idx="87">
                  <c:v>94.548500000000018</c:v>
                </c:pt>
                <c:pt idx="88">
                  <c:v>94.548500000000018</c:v>
                </c:pt>
                <c:pt idx="89">
                  <c:v>94.625000000000014</c:v>
                </c:pt>
                <c:pt idx="90">
                  <c:v>94.613076923076918</c:v>
                </c:pt>
                <c:pt idx="91">
                  <c:v>94.930476190476199</c:v>
                </c:pt>
                <c:pt idx="92">
                  <c:v>94.984000000000009</c:v>
                </c:pt>
                <c:pt idx="93">
                  <c:v>94.613076923076918</c:v>
                </c:pt>
                <c:pt idx="94">
                  <c:v>94.415000000000006</c:v>
                </c:pt>
                <c:pt idx="95">
                  <c:v>94.613076923076918</c:v>
                </c:pt>
                <c:pt idx="96">
                  <c:v>94.548500000000018</c:v>
                </c:pt>
                <c:pt idx="97">
                  <c:v>94.75</c:v>
                </c:pt>
              </c:numCache>
            </c:numRef>
          </c:xVal>
          <c:yVal>
            <c:numRef>
              <c:f>'Dist ANOVA'!$D$198:$D$295</c:f>
              <c:numCache>
                <c:formatCode>0.000</c:formatCode>
                <c:ptCount val="98"/>
                <c:pt idx="0">
                  <c:v>96.34</c:v>
                </c:pt>
                <c:pt idx="1">
                  <c:v>96.18</c:v>
                </c:pt>
                <c:pt idx="2">
                  <c:v>96.16</c:v>
                </c:pt>
                <c:pt idx="3">
                  <c:v>96.08</c:v>
                </c:pt>
                <c:pt idx="4">
                  <c:v>95.61</c:v>
                </c:pt>
                <c:pt idx="5">
                  <c:v>95.41</c:v>
                </c:pt>
                <c:pt idx="6">
                  <c:v>95.39</c:v>
                </c:pt>
                <c:pt idx="7">
                  <c:v>95.38</c:v>
                </c:pt>
                <c:pt idx="8">
                  <c:v>95.32</c:v>
                </c:pt>
                <c:pt idx="9">
                  <c:v>95.31</c:v>
                </c:pt>
                <c:pt idx="10">
                  <c:v>95.3</c:v>
                </c:pt>
                <c:pt idx="11">
                  <c:v>95.29</c:v>
                </c:pt>
                <c:pt idx="12">
                  <c:v>95.29</c:v>
                </c:pt>
                <c:pt idx="13">
                  <c:v>95.23</c:v>
                </c:pt>
                <c:pt idx="14">
                  <c:v>95.21</c:v>
                </c:pt>
                <c:pt idx="15">
                  <c:v>95.18</c:v>
                </c:pt>
                <c:pt idx="16">
                  <c:v>95.14</c:v>
                </c:pt>
                <c:pt idx="17">
                  <c:v>95.12</c:v>
                </c:pt>
                <c:pt idx="18">
                  <c:v>95.06</c:v>
                </c:pt>
                <c:pt idx="19">
                  <c:v>95.05</c:v>
                </c:pt>
                <c:pt idx="20">
                  <c:v>95.04</c:v>
                </c:pt>
                <c:pt idx="21">
                  <c:v>95.02</c:v>
                </c:pt>
                <c:pt idx="22">
                  <c:v>95.02</c:v>
                </c:pt>
                <c:pt idx="23">
                  <c:v>94.96</c:v>
                </c:pt>
                <c:pt idx="24">
                  <c:v>94.93</c:v>
                </c:pt>
                <c:pt idx="25">
                  <c:v>94.92</c:v>
                </c:pt>
                <c:pt idx="26">
                  <c:v>94.91</c:v>
                </c:pt>
                <c:pt idx="27">
                  <c:v>94.91</c:v>
                </c:pt>
                <c:pt idx="28">
                  <c:v>94.9</c:v>
                </c:pt>
                <c:pt idx="29">
                  <c:v>94.89</c:v>
                </c:pt>
                <c:pt idx="30">
                  <c:v>94.89</c:v>
                </c:pt>
                <c:pt idx="31">
                  <c:v>94.89</c:v>
                </c:pt>
                <c:pt idx="32">
                  <c:v>94.89</c:v>
                </c:pt>
                <c:pt idx="33">
                  <c:v>94.88</c:v>
                </c:pt>
                <c:pt idx="34">
                  <c:v>94.88</c:v>
                </c:pt>
                <c:pt idx="35">
                  <c:v>94.87</c:v>
                </c:pt>
                <c:pt idx="36">
                  <c:v>94.86</c:v>
                </c:pt>
                <c:pt idx="37">
                  <c:v>94.84</c:v>
                </c:pt>
                <c:pt idx="38">
                  <c:v>94.84</c:v>
                </c:pt>
                <c:pt idx="39">
                  <c:v>94.83</c:v>
                </c:pt>
                <c:pt idx="40">
                  <c:v>94.82</c:v>
                </c:pt>
                <c:pt idx="41">
                  <c:v>94.81</c:v>
                </c:pt>
                <c:pt idx="42">
                  <c:v>94.81</c:v>
                </c:pt>
                <c:pt idx="43">
                  <c:v>94.79</c:v>
                </c:pt>
                <c:pt idx="44">
                  <c:v>94.75</c:v>
                </c:pt>
                <c:pt idx="45">
                  <c:v>94.74</c:v>
                </c:pt>
                <c:pt idx="46">
                  <c:v>94.71</c:v>
                </c:pt>
                <c:pt idx="47">
                  <c:v>94.71</c:v>
                </c:pt>
                <c:pt idx="48">
                  <c:v>94.71</c:v>
                </c:pt>
                <c:pt idx="49">
                  <c:v>94.68</c:v>
                </c:pt>
                <c:pt idx="50">
                  <c:v>94.68</c:v>
                </c:pt>
                <c:pt idx="51">
                  <c:v>94.67</c:v>
                </c:pt>
                <c:pt idx="52">
                  <c:v>94.64</c:v>
                </c:pt>
                <c:pt idx="53">
                  <c:v>94.64</c:v>
                </c:pt>
                <c:pt idx="54">
                  <c:v>94.63</c:v>
                </c:pt>
                <c:pt idx="55">
                  <c:v>94.62</c:v>
                </c:pt>
                <c:pt idx="56">
                  <c:v>94.62</c:v>
                </c:pt>
                <c:pt idx="57">
                  <c:v>94.62</c:v>
                </c:pt>
                <c:pt idx="58">
                  <c:v>94.61</c:v>
                </c:pt>
                <c:pt idx="59">
                  <c:v>94.6</c:v>
                </c:pt>
                <c:pt idx="60">
                  <c:v>94.59</c:v>
                </c:pt>
                <c:pt idx="61">
                  <c:v>94.58</c:v>
                </c:pt>
                <c:pt idx="62">
                  <c:v>94.57</c:v>
                </c:pt>
                <c:pt idx="63">
                  <c:v>94.57</c:v>
                </c:pt>
                <c:pt idx="64">
                  <c:v>94.56</c:v>
                </c:pt>
                <c:pt idx="65">
                  <c:v>94.56</c:v>
                </c:pt>
                <c:pt idx="66">
                  <c:v>94.56</c:v>
                </c:pt>
                <c:pt idx="67">
                  <c:v>94.55</c:v>
                </c:pt>
                <c:pt idx="68">
                  <c:v>94.55</c:v>
                </c:pt>
                <c:pt idx="69">
                  <c:v>94.54</c:v>
                </c:pt>
                <c:pt idx="70">
                  <c:v>94.51</c:v>
                </c:pt>
                <c:pt idx="71">
                  <c:v>94.5</c:v>
                </c:pt>
                <c:pt idx="72">
                  <c:v>94.49</c:v>
                </c:pt>
                <c:pt idx="73">
                  <c:v>94.47</c:v>
                </c:pt>
                <c:pt idx="74">
                  <c:v>94.45</c:v>
                </c:pt>
                <c:pt idx="75">
                  <c:v>94.44</c:v>
                </c:pt>
                <c:pt idx="76">
                  <c:v>94.44</c:v>
                </c:pt>
                <c:pt idx="77">
                  <c:v>94.44</c:v>
                </c:pt>
                <c:pt idx="78">
                  <c:v>94.44</c:v>
                </c:pt>
                <c:pt idx="79">
                  <c:v>94.42</c:v>
                </c:pt>
                <c:pt idx="80">
                  <c:v>94.41</c:v>
                </c:pt>
                <c:pt idx="81">
                  <c:v>94.4</c:v>
                </c:pt>
                <c:pt idx="82">
                  <c:v>94.39</c:v>
                </c:pt>
                <c:pt idx="83">
                  <c:v>94.38</c:v>
                </c:pt>
                <c:pt idx="84">
                  <c:v>94.37</c:v>
                </c:pt>
                <c:pt idx="85">
                  <c:v>94.33</c:v>
                </c:pt>
                <c:pt idx="86">
                  <c:v>94.31</c:v>
                </c:pt>
                <c:pt idx="87">
                  <c:v>94.31</c:v>
                </c:pt>
                <c:pt idx="88">
                  <c:v>94.3</c:v>
                </c:pt>
                <c:pt idx="89">
                  <c:v>94.29</c:v>
                </c:pt>
                <c:pt idx="90">
                  <c:v>94.29</c:v>
                </c:pt>
                <c:pt idx="91">
                  <c:v>94.26</c:v>
                </c:pt>
                <c:pt idx="92">
                  <c:v>94.26</c:v>
                </c:pt>
                <c:pt idx="93">
                  <c:v>94.26</c:v>
                </c:pt>
                <c:pt idx="94">
                  <c:v>94.26</c:v>
                </c:pt>
                <c:pt idx="95">
                  <c:v>94.25</c:v>
                </c:pt>
                <c:pt idx="96">
                  <c:v>94.25</c:v>
                </c:pt>
                <c:pt idx="97">
                  <c:v>94.25</c:v>
                </c:pt>
              </c:numCache>
            </c:numRef>
          </c:yVal>
          <c:smooth val="0"/>
          <c:extLst>
            <c:ext xmlns:c16="http://schemas.microsoft.com/office/drawing/2014/chart" uri="{C3380CC4-5D6E-409C-BE32-E72D297353CC}">
              <c16:uniqueId val="{00000001-660F-4984-BEAA-2362C11D850C}"/>
            </c:ext>
          </c:extLst>
        </c:ser>
        <c:ser>
          <c:idx val="1"/>
          <c:order val="1"/>
          <c:tx>
            <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94.984000000000009</c:v>
              </c:pt>
            </c:numLit>
          </c:xVal>
          <c:yVal>
            <c:numLit>
              <c:formatCode>General</c:formatCode>
              <c:ptCount val="1"/>
              <c:pt idx="0">
                <c:v>95.39</c:v>
              </c:pt>
            </c:numLit>
          </c:yVal>
          <c:smooth val="0"/>
          <c:extLst>
            <c:ext xmlns:c16="http://schemas.microsoft.com/office/drawing/2014/chart" uri="{C3380CC4-5D6E-409C-BE32-E72D297353CC}">
              <c16:uniqueId val="{00000002-660F-4984-BEAA-2362C11D850C}"/>
            </c:ext>
          </c:extLst>
        </c:ser>
        <c:ser>
          <c:idx val="2"/>
          <c:order val="2"/>
          <c:tx>
            <c:v/>
          </c:tx>
          <c:spPr>
            <a:ln w="6350">
              <a:solidFill>
                <a:srgbClr val="C0C0C0"/>
              </a:solidFill>
              <a:prstDash val="solid"/>
            </a:ln>
            <a:effectLst/>
          </c:spPr>
          <c:marker>
            <c:symbol val="none"/>
          </c:marker>
          <c:xVal>
            <c:numRef>
              <c:f>'Dist ANOVA'!xdata1</c:f>
              <c:numCache>
                <c:formatCode>General</c:formatCode>
                <c:ptCount val="70"/>
                <c:pt idx="0">
                  <c:v>94.345200000000006</c:v>
                </c:pt>
                <c:pt idx="1">
                  <c:v>94.650226086956522</c:v>
                </c:pt>
                <c:pt idx="2">
                  <c:v>94.955252173913053</c:v>
                </c:pt>
                <c:pt idx="3">
                  <c:v>95.260278260869569</c:v>
                </c:pt>
                <c:pt idx="4">
                  <c:v>95.5653043478261</c:v>
                </c:pt>
                <c:pt idx="5">
                  <c:v>95.870330434782616</c:v>
                </c:pt>
                <c:pt idx="6">
                  <c:v>96.175356521739133</c:v>
                </c:pt>
                <c:pt idx="7">
                  <c:v>96.480382608695663</c:v>
                </c:pt>
                <c:pt idx="8">
                  <c:v>96.78540869565218</c:v>
                </c:pt>
                <c:pt idx="9">
                  <c:v>97.090434782608696</c:v>
                </c:pt>
                <c:pt idx="10">
                  <c:v>97.395460869565227</c:v>
                </c:pt>
                <c:pt idx="11">
                  <c:v>97.700486956521743</c:v>
                </c:pt>
                <c:pt idx="12">
                  <c:v>98.005513043478274</c:v>
                </c:pt>
                <c:pt idx="13">
                  <c:v>98.31053913043479</c:v>
                </c:pt>
                <c:pt idx="14">
                  <c:v>98.615565217391321</c:v>
                </c:pt>
                <c:pt idx="15">
                  <c:v>98.920591304347838</c:v>
                </c:pt>
                <c:pt idx="16">
                  <c:v>99.225617391304354</c:v>
                </c:pt>
                <c:pt idx="17">
                  <c:v>99.530643478260885</c:v>
                </c:pt>
                <c:pt idx="18">
                  <c:v>99.835669565217401</c:v>
                </c:pt>
                <c:pt idx="19">
                  <c:v>100.14069565217392</c:v>
                </c:pt>
                <c:pt idx="20">
                  <c:v>100.44572173913045</c:v>
                </c:pt>
                <c:pt idx="21">
                  <c:v>100.75074782608696</c:v>
                </c:pt>
                <c:pt idx="22">
                  <c:v>101.0557739130435</c:v>
                </c:pt>
                <c:pt idx="23">
                  <c:v>101.36080000000001</c:v>
                </c:pt>
                <c:pt idx="24">
                  <c:v>101.66582608695653</c:v>
                </c:pt>
                <c:pt idx="25">
                  <c:v>101.97085217391306</c:v>
                </c:pt>
                <c:pt idx="26">
                  <c:v>102.27587826086958</c:v>
                </c:pt>
                <c:pt idx="27">
                  <c:v>102.58090434782611</c:v>
                </c:pt>
                <c:pt idx="28">
                  <c:v>102.88593043478262</c:v>
                </c:pt>
                <c:pt idx="29">
                  <c:v>103.19095652173914</c:v>
                </c:pt>
                <c:pt idx="30">
                  <c:v>103.49598260869567</c:v>
                </c:pt>
                <c:pt idx="31">
                  <c:v>103.80100869565219</c:v>
                </c:pt>
                <c:pt idx="32">
                  <c:v>104.1060347826087</c:v>
                </c:pt>
                <c:pt idx="33">
                  <c:v>104.41106086956523</c:v>
                </c:pt>
                <c:pt idx="34">
                  <c:v>104.71608695652175</c:v>
                </c:pt>
                <c:pt idx="35">
                  <c:v>105.02111304347828</c:v>
                </c:pt>
                <c:pt idx="36">
                  <c:v>105.3261391304348</c:v>
                </c:pt>
                <c:pt idx="37">
                  <c:v>105.63116521739133</c:v>
                </c:pt>
                <c:pt idx="38">
                  <c:v>105.93619130434784</c:v>
                </c:pt>
                <c:pt idx="39">
                  <c:v>106.24121739130436</c:v>
                </c:pt>
                <c:pt idx="40">
                  <c:v>106.54624347826089</c:v>
                </c:pt>
                <c:pt idx="41">
                  <c:v>106.85126956521741</c:v>
                </c:pt>
                <c:pt idx="42">
                  <c:v>107.15629565217392</c:v>
                </c:pt>
                <c:pt idx="43">
                  <c:v>107.46132173913045</c:v>
                </c:pt>
                <c:pt idx="44">
                  <c:v>107.76634782608697</c:v>
                </c:pt>
                <c:pt idx="45">
                  <c:v>108.0713739130435</c:v>
                </c:pt>
                <c:pt idx="46">
                  <c:v>108.37640000000002</c:v>
                </c:pt>
                <c:pt idx="47">
                  <c:v>108.68142608695653</c:v>
                </c:pt>
                <c:pt idx="48">
                  <c:v>108.98645217391307</c:v>
                </c:pt>
                <c:pt idx="49">
                  <c:v>109.29147826086958</c:v>
                </c:pt>
                <c:pt idx="50">
                  <c:v>109.59650434782611</c:v>
                </c:pt>
                <c:pt idx="51">
                  <c:v>109.90153043478263</c:v>
                </c:pt>
                <c:pt idx="52">
                  <c:v>110.20655652173915</c:v>
                </c:pt>
                <c:pt idx="53">
                  <c:v>110.51158260869568</c:v>
                </c:pt>
                <c:pt idx="54">
                  <c:v>110.81660869565219</c:v>
                </c:pt>
                <c:pt idx="55">
                  <c:v>111.12163478260871</c:v>
                </c:pt>
                <c:pt idx="56">
                  <c:v>111.42666086956524</c:v>
                </c:pt>
                <c:pt idx="57">
                  <c:v>111.73168695652176</c:v>
                </c:pt>
                <c:pt idx="58">
                  <c:v>112.03671304347829</c:v>
                </c:pt>
                <c:pt idx="59">
                  <c:v>112.3417391304348</c:v>
                </c:pt>
                <c:pt idx="60">
                  <c:v>112.64676521739133</c:v>
                </c:pt>
                <c:pt idx="61">
                  <c:v>112.95179130434785</c:v>
                </c:pt>
                <c:pt idx="62">
                  <c:v>113.25681739130437</c:v>
                </c:pt>
                <c:pt idx="63">
                  <c:v>113.5618434782609</c:v>
                </c:pt>
                <c:pt idx="64">
                  <c:v>113.86686956521741</c:v>
                </c:pt>
                <c:pt idx="65">
                  <c:v>114.17189565217393</c:v>
                </c:pt>
                <c:pt idx="66">
                  <c:v>114.47692173913046</c:v>
                </c:pt>
                <c:pt idx="67">
                  <c:v>114.78194782608698</c:v>
                </c:pt>
                <c:pt idx="68">
                  <c:v>115.08697391304349</c:v>
                </c:pt>
                <c:pt idx="69">
                  <c:v>115.39200000000002</c:v>
                </c:pt>
              </c:numCache>
            </c:numRef>
          </c:xVal>
          <c:yVal>
            <c:numRef>
              <c:f>'Dist ANOVA'!ydata1</c:f>
              <c:numCache>
                <c:formatCode>General</c:formatCode>
                <c:ptCount val="70"/>
                <c:pt idx="0">
                  <c:v>93.549682874219982</c:v>
                </c:pt>
                <c:pt idx="1">
                  <c:v>93.864218643492933</c:v>
                </c:pt>
                <c:pt idx="2">
                  <c:v>94.168636146787904</c:v>
                </c:pt>
                <c:pt idx="3">
                  <c:v>94.462958553186851</c:v>
                </c:pt>
                <c:pt idx="4">
                  <c:v>94.747582189897471</c:v>
                </c:pt>
                <c:pt idx="5">
                  <c:v>95.023207534575832</c:v>
                </c:pt>
                <c:pt idx="6">
                  <c:v>95.29073131425227</c:v>
                </c:pt>
                <c:pt idx="7">
                  <c:v>95.551133892491706</c:v>
                </c:pt>
                <c:pt idx="8">
                  <c:v>95.805387540476772</c:v>
                </c:pt>
                <c:pt idx="9">
                  <c:v>96.054395873206602</c:v>
                </c:pt>
                <c:pt idx="10">
                  <c:v>96.298962511984186</c:v>
                </c:pt>
                <c:pt idx="11">
                  <c:v>96.539781333316668</c:v>
                </c:pt>
                <c:pt idx="12">
                  <c:v>96.777440037309276</c:v>
                </c:pt>
                <c:pt idx="13">
                  <c:v>97.012430528506144</c:v>
                </c:pt>
                <c:pt idx="14">
                  <c:v>97.245161829515894</c:v>
                </c:pt>
                <c:pt idx="15">
                  <c:v>97.475973078732906</c:v>
                </c:pt>
                <c:pt idx="16">
                  <c:v>97.705145405624791</c:v>
                </c:pt>
                <c:pt idx="17">
                  <c:v>97.932912221173837</c:v>
                </c:pt>
                <c:pt idx="18">
                  <c:v>98.159467862053759</c:v>
                </c:pt>
                <c:pt idx="19">
                  <c:v>98.384974718003704</c:v>
                </c:pt>
                <c:pt idx="20">
                  <c:v>98.609569044810755</c:v>
                </c:pt>
                <c:pt idx="21">
                  <c:v>98.833365677372086</c:v>
                </c:pt>
                <c:pt idx="22">
                  <c:v>99.056461841169096</c:v>
                </c:pt>
                <c:pt idx="23">
                  <c:v>99.278940233720363</c:v>
                </c:pt>
                <c:pt idx="24">
                  <c:v>99.500871518993421</c:v>
                </c:pt>
                <c:pt idx="25">
                  <c:v>99.722316351335664</c:v>
                </c:pt>
                <c:pt idx="26">
                  <c:v>99.943327022705148</c:v>
                </c:pt>
                <c:pt idx="27">
                  <c:v>100.16394880808399</c:v>
                </c:pt>
                <c:pt idx="28">
                  <c:v>100.38422106862976</c:v>
                </c:pt>
                <c:pt idx="29">
                  <c:v>100.60417815986062</c:v>
                </c:pt>
                <c:pt idx="30">
                  <c:v>100.82385018243983</c:v>
                </c:pt>
                <c:pt idx="31">
                  <c:v>101.04326360543952</c:v>
                </c:pt>
                <c:pt idx="32">
                  <c:v>101.26244178590272</c:v>
                </c:pt>
                <c:pt idx="33">
                  <c:v>101.48140540374375</c:v>
                </c:pt>
                <c:pt idx="34">
                  <c:v>101.70017282725694</c:v>
                </c:pt>
                <c:pt idx="35">
                  <c:v>101.91876042152188</c:v>
                </c:pt>
                <c:pt idx="36">
                  <c:v>102.13718280963023</c:v>
                </c:pt>
                <c:pt idx="37">
                  <c:v>102.3554530947807</c:v>
                </c:pt>
                <c:pt idx="38">
                  <c:v>102.57358304979066</c:v>
                </c:pt>
                <c:pt idx="39">
                  <c:v>102.79158327937407</c:v>
                </c:pt>
                <c:pt idx="40">
                  <c:v>103.00946335957252</c:v>
                </c:pt>
                <c:pt idx="41">
                  <c:v>103.22723195795055</c:v>
                </c:pt>
                <c:pt idx="42">
                  <c:v>103.44489693753832</c:v>
                </c:pt>
                <c:pt idx="43">
                  <c:v>103.66246544699564</c:v>
                </c:pt>
                <c:pt idx="44">
                  <c:v>103.8799439990555</c:v>
                </c:pt>
                <c:pt idx="45">
                  <c:v>104.09733853896634</c:v>
                </c:pt>
                <c:pt idx="46">
                  <c:v>104.31465450437288</c:v>
                </c:pt>
                <c:pt idx="47">
                  <c:v>104.53189687784652</c:v>
                </c:pt>
                <c:pt idx="48">
                  <c:v>104.74907023308613</c:v>
                </c:pt>
                <c:pt idx="49">
                  <c:v>104.96617877565306</c:v>
                </c:pt>
                <c:pt idx="50">
                  <c:v>105.1832263789733</c:v>
                </c:pt>
                <c:pt idx="51">
                  <c:v>105.40021661623055</c:v>
                </c:pt>
                <c:pt idx="52">
                  <c:v>105.6171527886826</c:v>
                </c:pt>
                <c:pt idx="53">
                  <c:v>105.83403795085671</c:v>
                </c:pt>
                <c:pt idx="54">
                  <c:v>106.05087493301485</c:v>
                </c:pt>
                <c:pt idx="55">
                  <c:v>106.26766636122562</c:v>
                </c:pt>
                <c:pt idx="56">
                  <c:v>106.48441467533269</c:v>
                </c:pt>
                <c:pt idx="57">
                  <c:v>106.70112214507094</c:v>
                </c:pt>
                <c:pt idx="58">
                  <c:v>106.91779088454803</c:v>
                </c:pt>
                <c:pt idx="59">
                  <c:v>107.13442286527993</c:v>
                </c:pt>
                <c:pt idx="60">
                  <c:v>107.35101992794579</c:v>
                </c:pt>
                <c:pt idx="61">
                  <c:v>107.56758379300487</c:v>
                </c:pt>
                <c:pt idx="62">
                  <c:v>107.78411607030222</c:v>
                </c:pt>
                <c:pt idx="63">
                  <c:v>108.00061826777227</c:v>
                </c:pt>
                <c:pt idx="64">
                  <c:v>108.21709179933768</c:v>
                </c:pt>
                <c:pt idx="65">
                  <c:v>108.43353799208835</c:v>
                </c:pt>
                <c:pt idx="66">
                  <c:v>108.64995809281552</c:v>
                </c:pt>
                <c:pt idx="67">
                  <c:v>108.86635327396731</c:v>
                </c:pt>
                <c:pt idx="68">
                  <c:v>109.08272463908433</c:v>
                </c:pt>
                <c:pt idx="69">
                  <c:v>109.29907322776737</c:v>
                </c:pt>
              </c:numCache>
            </c:numRef>
          </c:yVal>
          <c:smooth val="0"/>
          <c:extLst>
            <c:ext xmlns:c16="http://schemas.microsoft.com/office/drawing/2014/chart" uri="{C3380CC4-5D6E-409C-BE32-E72D297353CC}">
              <c16:uniqueId val="{00000003-660F-4984-BEAA-2362C11D850C}"/>
            </c:ext>
          </c:extLst>
        </c:ser>
        <c:ser>
          <c:idx val="3"/>
          <c:order val="3"/>
          <c:tx>
            <c:v/>
          </c:tx>
          <c:spPr>
            <a:ln w="6350">
              <a:solidFill>
                <a:srgbClr val="C0C0C0"/>
              </a:solidFill>
              <a:prstDash val="solid"/>
            </a:ln>
            <a:effectLst/>
          </c:spPr>
          <c:marker>
            <c:symbol val="none"/>
          </c:marker>
          <c:xVal>
            <c:numRef>
              <c:f>'Dist ANOVA'!xdata2</c:f>
              <c:numCache>
                <c:formatCode>General</c:formatCode>
                <c:ptCount val="70"/>
                <c:pt idx="0">
                  <c:v>75.531999999999996</c:v>
                </c:pt>
                <c:pt idx="1">
                  <c:v>76.10968115942029</c:v>
                </c:pt>
                <c:pt idx="2">
                  <c:v>76.68736231884057</c:v>
                </c:pt>
                <c:pt idx="3">
                  <c:v>77.265043478260864</c:v>
                </c:pt>
                <c:pt idx="4">
                  <c:v>77.842724637681158</c:v>
                </c:pt>
                <c:pt idx="5">
                  <c:v>78.420405797101452</c:v>
                </c:pt>
                <c:pt idx="6">
                  <c:v>78.998086956521732</c:v>
                </c:pt>
                <c:pt idx="7">
                  <c:v>79.575768115942026</c:v>
                </c:pt>
                <c:pt idx="8">
                  <c:v>80.15344927536232</c:v>
                </c:pt>
                <c:pt idx="9">
                  <c:v>80.731130434782614</c:v>
                </c:pt>
                <c:pt idx="10">
                  <c:v>81.308811594202894</c:v>
                </c:pt>
                <c:pt idx="11">
                  <c:v>81.886492753623187</c:v>
                </c:pt>
                <c:pt idx="12">
                  <c:v>82.464173913043481</c:v>
                </c:pt>
                <c:pt idx="13">
                  <c:v>83.041855072463761</c:v>
                </c:pt>
                <c:pt idx="14">
                  <c:v>83.619536231884055</c:v>
                </c:pt>
                <c:pt idx="15">
                  <c:v>84.197217391304349</c:v>
                </c:pt>
                <c:pt idx="16">
                  <c:v>84.774898550724629</c:v>
                </c:pt>
                <c:pt idx="17">
                  <c:v>85.352579710144923</c:v>
                </c:pt>
                <c:pt idx="18">
                  <c:v>85.930260869565217</c:v>
                </c:pt>
                <c:pt idx="19">
                  <c:v>86.507942028985511</c:v>
                </c:pt>
                <c:pt idx="20">
                  <c:v>87.085623188405791</c:v>
                </c:pt>
                <c:pt idx="21">
                  <c:v>87.663304347826084</c:v>
                </c:pt>
                <c:pt idx="22">
                  <c:v>88.240985507246378</c:v>
                </c:pt>
                <c:pt idx="23">
                  <c:v>88.818666666666672</c:v>
                </c:pt>
                <c:pt idx="24">
                  <c:v>89.396347826086952</c:v>
                </c:pt>
                <c:pt idx="25">
                  <c:v>89.974028985507246</c:v>
                </c:pt>
                <c:pt idx="26">
                  <c:v>90.55171014492754</c:v>
                </c:pt>
                <c:pt idx="27">
                  <c:v>91.12939130434782</c:v>
                </c:pt>
                <c:pt idx="28">
                  <c:v>91.707072463768114</c:v>
                </c:pt>
                <c:pt idx="29">
                  <c:v>92.284753623188408</c:v>
                </c:pt>
                <c:pt idx="30">
                  <c:v>92.862434782608688</c:v>
                </c:pt>
                <c:pt idx="31">
                  <c:v>93.440115942028982</c:v>
                </c:pt>
                <c:pt idx="32">
                  <c:v>94.017797101449275</c:v>
                </c:pt>
                <c:pt idx="33">
                  <c:v>94.595478260869569</c:v>
                </c:pt>
                <c:pt idx="34">
                  <c:v>95.173159420289863</c:v>
                </c:pt>
                <c:pt idx="35">
                  <c:v>95.750840579710143</c:v>
                </c:pt>
                <c:pt idx="36">
                  <c:v>96.328521739130437</c:v>
                </c:pt>
                <c:pt idx="37">
                  <c:v>96.906202898550731</c:v>
                </c:pt>
                <c:pt idx="38">
                  <c:v>97.483884057971011</c:v>
                </c:pt>
                <c:pt idx="39">
                  <c:v>98.061565217391305</c:v>
                </c:pt>
                <c:pt idx="40">
                  <c:v>98.639246376811599</c:v>
                </c:pt>
                <c:pt idx="41">
                  <c:v>99.216927536231879</c:v>
                </c:pt>
                <c:pt idx="42">
                  <c:v>99.794608695652173</c:v>
                </c:pt>
                <c:pt idx="43">
                  <c:v>100.37228985507247</c:v>
                </c:pt>
                <c:pt idx="44">
                  <c:v>100.94997101449275</c:v>
                </c:pt>
                <c:pt idx="45">
                  <c:v>101.52765217391304</c:v>
                </c:pt>
                <c:pt idx="46">
                  <c:v>102.10533333333333</c:v>
                </c:pt>
                <c:pt idx="47">
                  <c:v>102.68301449275363</c:v>
                </c:pt>
                <c:pt idx="48">
                  <c:v>103.26069565217392</c:v>
                </c:pt>
                <c:pt idx="49">
                  <c:v>103.8383768115942</c:v>
                </c:pt>
                <c:pt idx="50">
                  <c:v>104.4160579710145</c:v>
                </c:pt>
                <c:pt idx="51">
                  <c:v>104.99373913043479</c:v>
                </c:pt>
                <c:pt idx="52">
                  <c:v>105.57142028985507</c:v>
                </c:pt>
                <c:pt idx="53">
                  <c:v>106.14910144927536</c:v>
                </c:pt>
                <c:pt idx="54">
                  <c:v>106.72678260869566</c:v>
                </c:pt>
                <c:pt idx="55">
                  <c:v>107.30446376811594</c:v>
                </c:pt>
                <c:pt idx="56">
                  <c:v>107.88214492753623</c:v>
                </c:pt>
                <c:pt idx="57">
                  <c:v>108.45982608695653</c:v>
                </c:pt>
                <c:pt idx="58">
                  <c:v>109.0375072463768</c:v>
                </c:pt>
                <c:pt idx="59">
                  <c:v>109.61518840579711</c:v>
                </c:pt>
                <c:pt idx="60">
                  <c:v>110.19286956521739</c:v>
                </c:pt>
                <c:pt idx="61">
                  <c:v>110.77055072463769</c:v>
                </c:pt>
                <c:pt idx="62">
                  <c:v>111.34823188405798</c:v>
                </c:pt>
                <c:pt idx="63">
                  <c:v>111.92591304347826</c:v>
                </c:pt>
                <c:pt idx="64">
                  <c:v>112.50359420289855</c:v>
                </c:pt>
                <c:pt idx="65">
                  <c:v>113.08127536231885</c:v>
                </c:pt>
                <c:pt idx="66">
                  <c:v>113.65895652173913</c:v>
                </c:pt>
                <c:pt idx="67">
                  <c:v>114.23663768115942</c:v>
                </c:pt>
                <c:pt idx="68">
                  <c:v>114.81431884057972</c:v>
                </c:pt>
                <c:pt idx="69">
                  <c:v>115.392</c:v>
                </c:pt>
              </c:numCache>
            </c:numRef>
          </c:xVal>
          <c:yVal>
            <c:numRef>
              <c:f>'Dist ANOVA'!ydata2</c:f>
              <c:numCache>
                <c:formatCode>General</c:formatCode>
                <c:ptCount val="70"/>
                <c:pt idx="0">
                  <c:v>81.231174605031569</c:v>
                </c:pt>
                <c:pt idx="1">
                  <c:v>81.641142742408263</c:v>
                </c:pt>
                <c:pt idx="2">
                  <c:v>82.051215435417021</c:v>
                </c:pt>
                <c:pt idx="3">
                  <c:v>82.461402801387194</c:v>
                </c:pt>
                <c:pt idx="4">
                  <c:v>82.871716298101447</c:v>
                </c:pt>
                <c:pt idx="5">
                  <c:v>83.282168951843957</c:v>
                </c:pt>
                <c:pt idx="6">
                  <c:v>83.692775633286871</c:v>
                </c:pt>
                <c:pt idx="7">
                  <c:v>84.103553393247225</c:v>
                </c:pt>
                <c:pt idx="8">
                  <c:v>84.514521873900037</c:v>
                </c:pt>
                <c:pt idx="9">
                  <c:v>84.925703815801398</c:v>
                </c:pt>
                <c:pt idx="10">
                  <c:v>85.33712568752857</c:v>
                </c:pt>
                <c:pt idx="11">
                  <c:v>85.748818473564612</c:v>
                </c:pt>
                <c:pt idx="12">
                  <c:v>86.160818668231045</c:v>
                </c:pt>
                <c:pt idx="13">
                  <c:v>86.573169540461549</c:v>
                </c:pt>
                <c:pt idx="14">
                  <c:v>86.985922758179754</c:v>
                </c:pt>
                <c:pt idx="15">
                  <c:v>87.39914049526233</c:v>
                </c:pt>
                <c:pt idx="16">
                  <c:v>87.812898193515025</c:v>
                </c:pt>
                <c:pt idx="17">
                  <c:v>88.227288224451925</c:v>
                </c:pt>
                <c:pt idx="18">
                  <c:v>88.642424802951936</c:v>
                </c:pt>
                <c:pt idx="19">
                  <c:v>89.058450666022111</c:v>
                </c:pt>
                <c:pt idx="20">
                  <c:v>89.475546275103937</c:v>
                </c:pt>
                <c:pt idx="21">
                  <c:v>89.893942677938639</c:v>
                </c:pt>
                <c:pt idx="22">
                  <c:v>90.31393975322041</c:v>
                </c:pt>
                <c:pt idx="23">
                  <c:v>90.73593247993729</c:v>
                </c:pt>
                <c:pt idx="24">
                  <c:v>91.16044930793845</c:v>
                </c:pt>
                <c:pt idx="25">
                  <c:v>91.588208908720588</c:v>
                </c:pt>
                <c:pt idx="26">
                  <c:v>92.020204801860061</c:v>
                </c:pt>
                <c:pt idx="27">
                  <c:v>92.457831456207785</c:v>
                </c:pt>
                <c:pt idx="28">
                  <c:v>92.90306864411653</c:v>
                </c:pt>
                <c:pt idx="29">
                  <c:v>93.358735669799188</c:v>
                </c:pt>
                <c:pt idx="30">
                  <c:v>93.828791319388216</c:v>
                </c:pt>
                <c:pt idx="31">
                  <c:v>94.318540339806461</c:v>
                </c:pt>
                <c:pt idx="32">
                  <c:v>94.834369716557646</c:v>
                </c:pt>
                <c:pt idx="33">
                  <c:v>95.382452971758724</c:v>
                </c:pt>
                <c:pt idx="34">
                  <c:v>95.966408751908361</c:v>
                </c:pt>
                <c:pt idx="35">
                  <c:v>96.585428355409789</c:v>
                </c:pt>
                <c:pt idx="36">
                  <c:v>97.234725885711853</c:v>
                </c:pt>
                <c:pt idx="37">
                  <c:v>97.907827629632891</c:v>
                </c:pt>
                <c:pt idx="38">
                  <c:v>98.59863748149094</c:v>
                </c:pt>
                <c:pt idx="39">
                  <c:v>99.302321130245801</c:v>
                </c:pt>
                <c:pt idx="40">
                  <c:v>100.01534674452368</c:v>
                </c:pt>
                <c:pt idx="41">
                  <c:v>100.73521807346488</c:v>
                </c:pt>
                <c:pt idx="42">
                  <c:v>101.46018278154122</c:v>
                </c:pt>
                <c:pt idx="43">
                  <c:v>102.1890025077556</c:v>
                </c:pt>
                <c:pt idx="44">
                  <c:v>102.92079054858328</c:v>
                </c:pt>
                <c:pt idx="45">
                  <c:v>103.6549018903748</c:v>
                </c:pt>
                <c:pt idx="46">
                  <c:v>104.39085953600974</c:v>
                </c:pt>
                <c:pt idx="47">
                  <c:v>105.12830499425937</c:v>
                </c:pt>
                <c:pt idx="48">
                  <c:v>105.86696467073051</c:v>
                </c:pt>
                <c:pt idx="49">
                  <c:v>106.60662674686407</c:v>
                </c:pt>
                <c:pt idx="50">
                  <c:v>107.34712503914092</c:v>
                </c:pt>
                <c:pt idx="51">
                  <c:v>108.08832756159795</c:v>
                </c:pt>
                <c:pt idx="52">
                  <c:v>108.83012830154046</c:v>
                </c:pt>
                <c:pt idx="53">
                  <c:v>109.5724412219617</c:v>
                </c:pt>
                <c:pt idx="54">
                  <c:v>110.31519582901876</c:v>
                </c:pt>
                <c:pt idx="55">
                  <c:v>111.05833385470966</c:v>
                </c:pt>
                <c:pt idx="56">
                  <c:v>111.8018067447032</c:v>
                </c:pt>
                <c:pt idx="57">
                  <c:v>112.54557373476716</c:v>
                </c:pt>
                <c:pt idx="58">
                  <c:v>113.28960036258717</c:v>
                </c:pt>
                <c:pt idx="59">
                  <c:v>114.03385730524602</c:v>
                </c:pt>
                <c:pt idx="60">
                  <c:v>114.77831946284907</c:v>
                </c:pt>
                <c:pt idx="61">
                  <c:v>115.52296523003635</c:v>
                </c:pt>
                <c:pt idx="62">
                  <c:v>116.26777591224362</c:v>
                </c:pt>
                <c:pt idx="63">
                  <c:v>117.01273525445539</c:v>
                </c:pt>
                <c:pt idx="64">
                  <c:v>117.75782905810092</c:v>
                </c:pt>
                <c:pt idx="65">
                  <c:v>118.50304486755022</c:v>
                </c:pt>
                <c:pt idx="66">
                  <c:v>119.24837171197056</c:v>
                </c:pt>
                <c:pt idx="67">
                  <c:v>119.99379989152166</c:v>
                </c:pt>
                <c:pt idx="68">
                  <c:v>120.739320799293</c:v>
                </c:pt>
                <c:pt idx="69">
                  <c:v>121.48492677223264</c:v>
                </c:pt>
              </c:numCache>
            </c:numRef>
          </c:yVal>
          <c:smooth val="0"/>
          <c:extLst>
            <c:ext xmlns:c16="http://schemas.microsoft.com/office/drawing/2014/chart" uri="{C3380CC4-5D6E-409C-BE32-E72D297353CC}">
              <c16:uniqueId val="{00000004-660F-4984-BEAA-2362C11D850C}"/>
            </c:ext>
          </c:extLst>
        </c:ser>
        <c:ser>
          <c:idx val="4"/>
          <c:order val="4"/>
          <c:spPr>
            <a:ln w="3175">
              <a:solidFill>
                <a:srgbClr val="000000"/>
              </a:solidFill>
              <a:prstDash val="lgDash"/>
            </a:ln>
          </c:spPr>
          <c:marker>
            <c:symbol val="none"/>
          </c:marker>
          <c:xVal>
            <c:numLit>
              <c:formatCode>General</c:formatCode>
              <c:ptCount val="2"/>
              <c:pt idx="0">
                <c:v>75</c:v>
              </c:pt>
              <c:pt idx="1">
                <c:v>125</c:v>
              </c:pt>
            </c:numLit>
          </c:xVal>
          <c:yVal>
            <c:numLit>
              <c:formatCode>General</c:formatCode>
              <c:ptCount val="2"/>
              <c:pt idx="0">
                <c:v>75</c:v>
              </c:pt>
              <c:pt idx="1">
                <c:v>125</c:v>
              </c:pt>
            </c:numLit>
          </c:yVal>
          <c:smooth val="0"/>
          <c:extLst>
            <c:ext xmlns:c16="http://schemas.microsoft.com/office/drawing/2014/chart" uri="{C3380CC4-5D6E-409C-BE32-E72D297353CC}">
              <c16:uniqueId val="{00000005-660F-4984-BEAA-2362C11D850C}"/>
            </c:ext>
          </c:extLst>
        </c:ser>
        <c:dLbls>
          <c:showLegendKey val="0"/>
          <c:showVal val="0"/>
          <c:showCatName val="0"/>
          <c:showSerName val="0"/>
          <c:showPercent val="0"/>
          <c:showBubbleSize val="0"/>
        </c:dLbls>
        <c:axId val="1117687279"/>
        <c:axId val="917341983"/>
      </c:scatterChart>
      <c:valAx>
        <c:axId val="1117687279"/>
        <c:scaling>
          <c:orientation val="minMax"/>
          <c:max val="125"/>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917341983"/>
        <c:crosses val="autoZero"/>
        <c:crossBetween val="midCat"/>
      </c:valAx>
      <c:valAx>
        <c:axId val="917341983"/>
        <c:scaling>
          <c:orientation val="minMax"/>
          <c:max val="125"/>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11768727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Reviewer Rating (0-100)_Clean</a:t>
            </a:r>
          </a:p>
        </c:rich>
      </c:tx>
      <c:overlay val="0"/>
    </c:title>
    <c:autoTitleDeleted val="0"/>
    <c:plotArea>
      <c:layout/>
      <c:barChart>
        <c:barDir val="bar"/>
        <c:grouping val="clustered"/>
        <c:varyColors val="0"/>
        <c:ser>
          <c:idx val="0"/>
          <c:order val="0"/>
          <c:tx>
            <c:v/>
          </c:tx>
          <c:spPr>
            <a:solidFill>
              <a:srgbClr val="003CE6"/>
            </a:solidFill>
            <a:ln>
              <a:solidFill>
                <a:srgbClr val="003CE6"/>
              </a:solidFill>
              <a:prstDash val="solid"/>
            </a:ln>
          </c:spPr>
          <c:invertIfNegative val="0"/>
          <c:cat>
            <c:strRef>
              <c:f>'Dist ANOVA'!$B$198:$B$295</c:f>
              <c:strCache>
                <c:ptCount val="98"/>
                <c:pt idx="0">
                  <c:v>Obs1</c:v>
                </c:pt>
                <c:pt idx="1">
                  <c:v>Obs2</c:v>
                </c:pt>
                <c:pt idx="2">
                  <c:v>Obs3</c:v>
                </c:pt>
                <c:pt idx="3">
                  <c:v>Obs4</c:v>
                </c:pt>
                <c:pt idx="4">
                  <c:v>Obs5</c:v>
                </c:pt>
                <c:pt idx="5">
                  <c:v>Obs6</c:v>
                </c:pt>
                <c:pt idx="6">
                  <c:v>Obs7</c:v>
                </c:pt>
                <c:pt idx="7">
                  <c:v>Obs8</c:v>
                </c:pt>
                <c:pt idx="8">
                  <c:v>Obs10</c:v>
                </c:pt>
                <c:pt idx="9">
                  <c:v>Obs11</c:v>
                </c:pt>
                <c:pt idx="10">
                  <c:v>Obs12</c:v>
                </c:pt>
                <c:pt idx="11">
                  <c:v>Obs13</c:v>
                </c:pt>
                <c:pt idx="12">
                  <c:v>Obs14</c:v>
                </c:pt>
                <c:pt idx="13">
                  <c:v>Obs15</c:v>
                </c:pt>
                <c:pt idx="14">
                  <c:v>Obs17</c:v>
                </c:pt>
                <c:pt idx="15">
                  <c:v>Obs18</c:v>
                </c:pt>
                <c:pt idx="16">
                  <c:v>Obs19</c:v>
                </c:pt>
                <c:pt idx="17">
                  <c:v>Obs20</c:v>
                </c:pt>
                <c:pt idx="18">
                  <c:v>Obs21</c:v>
                </c:pt>
                <c:pt idx="19">
                  <c:v>Obs22</c:v>
                </c:pt>
                <c:pt idx="20">
                  <c:v>Obs23</c:v>
                </c:pt>
                <c:pt idx="21">
                  <c:v>Obs24</c:v>
                </c:pt>
                <c:pt idx="22">
                  <c:v>Obs25</c:v>
                </c:pt>
                <c:pt idx="23">
                  <c:v>Obs26</c:v>
                </c:pt>
                <c:pt idx="24">
                  <c:v>Obs27</c:v>
                </c:pt>
                <c:pt idx="25">
                  <c:v>Obs28</c:v>
                </c:pt>
                <c:pt idx="26">
                  <c:v>Obs29</c:v>
                </c:pt>
                <c:pt idx="27">
                  <c:v>Obs30</c:v>
                </c:pt>
                <c:pt idx="28">
                  <c:v>Obs31</c:v>
                </c:pt>
                <c:pt idx="29">
                  <c:v>Obs32</c:v>
                </c:pt>
                <c:pt idx="30">
                  <c:v>Obs33</c:v>
                </c:pt>
                <c:pt idx="31">
                  <c:v>Obs34</c:v>
                </c:pt>
                <c:pt idx="32">
                  <c:v>Obs35</c:v>
                </c:pt>
                <c:pt idx="33">
                  <c:v>Obs36</c:v>
                </c:pt>
                <c:pt idx="34">
                  <c:v>Obs37</c:v>
                </c:pt>
                <c:pt idx="35">
                  <c:v>Obs38</c:v>
                </c:pt>
                <c:pt idx="36">
                  <c:v>Obs39</c:v>
                </c:pt>
                <c:pt idx="37">
                  <c:v>Obs40</c:v>
                </c:pt>
                <c:pt idx="38">
                  <c:v>Obs41</c:v>
                </c:pt>
                <c:pt idx="39">
                  <c:v>Obs42</c:v>
                </c:pt>
                <c:pt idx="40">
                  <c:v>Obs43</c:v>
                </c:pt>
                <c:pt idx="41">
                  <c:v>Obs44</c:v>
                </c:pt>
                <c:pt idx="42">
                  <c:v>Obs45</c:v>
                </c:pt>
                <c:pt idx="43">
                  <c:v>Obs46</c:v>
                </c:pt>
                <c:pt idx="44">
                  <c:v>Obs47</c:v>
                </c:pt>
                <c:pt idx="45">
                  <c:v>Obs48</c:v>
                </c:pt>
                <c:pt idx="46">
                  <c:v>Obs49</c:v>
                </c:pt>
                <c:pt idx="47">
                  <c:v>Obs50</c:v>
                </c:pt>
                <c:pt idx="48">
                  <c:v>Obs51</c:v>
                </c:pt>
                <c:pt idx="49">
                  <c:v>Obs52</c:v>
                </c:pt>
                <c:pt idx="50">
                  <c:v>Obs53</c:v>
                </c:pt>
                <c:pt idx="51">
                  <c:v>Obs54</c:v>
                </c:pt>
                <c:pt idx="52">
                  <c:v>Obs55</c:v>
                </c:pt>
                <c:pt idx="53">
                  <c:v>Obs56</c:v>
                </c:pt>
                <c:pt idx="54">
                  <c:v>Obs57</c:v>
                </c:pt>
                <c:pt idx="55">
                  <c:v>Obs58</c:v>
                </c:pt>
                <c:pt idx="56">
                  <c:v>Obs59</c:v>
                </c:pt>
                <c:pt idx="57">
                  <c:v>Obs60</c:v>
                </c:pt>
                <c:pt idx="58">
                  <c:v>Obs61</c:v>
                </c:pt>
                <c:pt idx="59">
                  <c:v>Obs62</c:v>
                </c:pt>
                <c:pt idx="60">
                  <c:v>Obs63</c:v>
                </c:pt>
                <c:pt idx="61">
                  <c:v>Obs64</c:v>
                </c:pt>
                <c:pt idx="62">
                  <c:v>Obs65</c:v>
                </c:pt>
                <c:pt idx="63">
                  <c:v>Obs66</c:v>
                </c:pt>
                <c:pt idx="64">
                  <c:v>Obs67</c:v>
                </c:pt>
                <c:pt idx="65">
                  <c:v>Obs68</c:v>
                </c:pt>
                <c:pt idx="66">
                  <c:v>Obs69</c:v>
                </c:pt>
                <c:pt idx="67">
                  <c:v>Obs70</c:v>
                </c:pt>
                <c:pt idx="68">
                  <c:v>Obs71</c:v>
                </c:pt>
                <c:pt idx="69">
                  <c:v>Obs72</c:v>
                </c:pt>
                <c:pt idx="70">
                  <c:v>Obs73</c:v>
                </c:pt>
                <c:pt idx="71">
                  <c:v>Obs74</c:v>
                </c:pt>
                <c:pt idx="72">
                  <c:v>Obs75</c:v>
                </c:pt>
                <c:pt idx="73">
                  <c:v>Obs76</c:v>
                </c:pt>
                <c:pt idx="74">
                  <c:v>Obs77</c:v>
                </c:pt>
                <c:pt idx="75">
                  <c:v>Obs78</c:v>
                </c:pt>
                <c:pt idx="76">
                  <c:v>Obs79</c:v>
                </c:pt>
                <c:pt idx="77">
                  <c:v>Obs80</c:v>
                </c:pt>
                <c:pt idx="78">
                  <c:v>Obs81</c:v>
                </c:pt>
                <c:pt idx="79">
                  <c:v>Obs82</c:v>
                </c:pt>
                <c:pt idx="80">
                  <c:v>Obs83</c:v>
                </c:pt>
                <c:pt idx="81">
                  <c:v>Obs84</c:v>
                </c:pt>
                <c:pt idx="82">
                  <c:v>Obs85</c:v>
                </c:pt>
                <c:pt idx="83">
                  <c:v>Obs86</c:v>
                </c:pt>
                <c:pt idx="84">
                  <c:v>Obs87</c:v>
                </c:pt>
                <c:pt idx="85">
                  <c:v>Obs88</c:v>
                </c:pt>
                <c:pt idx="86">
                  <c:v>Obs89</c:v>
                </c:pt>
                <c:pt idx="87">
                  <c:v>Obs90</c:v>
                </c:pt>
                <c:pt idx="88">
                  <c:v>Obs91</c:v>
                </c:pt>
                <c:pt idx="89">
                  <c:v>Obs92</c:v>
                </c:pt>
                <c:pt idx="90">
                  <c:v>Obs93</c:v>
                </c:pt>
                <c:pt idx="91">
                  <c:v>Obs94</c:v>
                </c:pt>
                <c:pt idx="92">
                  <c:v>Obs95</c:v>
                </c:pt>
                <c:pt idx="93">
                  <c:v>Obs96</c:v>
                </c:pt>
                <c:pt idx="94">
                  <c:v>Obs97</c:v>
                </c:pt>
                <c:pt idx="95">
                  <c:v>Obs98</c:v>
                </c:pt>
                <c:pt idx="96">
                  <c:v>Obs99</c:v>
                </c:pt>
                <c:pt idx="97">
                  <c:v>Obs100</c:v>
                </c:pt>
              </c:strCache>
            </c:strRef>
          </c:cat>
          <c:val>
            <c:numRef>
              <c:f>'Dist ANOVA'!$G$198:$G$295</c:f>
              <c:numCache>
                <c:formatCode>0.000</c:formatCode>
                <c:ptCount val="98"/>
                <c:pt idx="0">
                  <c:v>2.6792870580494732</c:v>
                </c:pt>
                <c:pt idx="1">
                  <c:v>2.2710147444419424</c:v>
                </c:pt>
                <c:pt idx="2">
                  <c:v>-3.6261865830725874E-14</c:v>
                </c:pt>
                <c:pt idx="3">
                  <c:v>2.9332421578827161</c:v>
                </c:pt>
                <c:pt idx="4">
                  <c:v>1.5973654269894759</c:v>
                </c:pt>
                <c:pt idx="5">
                  <c:v>2.1982912385805422</c:v>
                </c:pt>
                <c:pt idx="6">
                  <c:v>1.0359909957791114</c:v>
                </c:pt>
                <c:pt idx="7">
                  <c:v>-3.6261865830725874E-14</c:v>
                </c:pt>
                <c:pt idx="8">
                  <c:v>0.99394866824688866</c:v>
                </c:pt>
                <c:pt idx="9">
                  <c:v>1.7783399813867082</c:v>
                </c:pt>
                <c:pt idx="10">
                  <c:v>8.9309568601604397E-2</c:v>
                </c:pt>
                <c:pt idx="11">
                  <c:v>1.3779190584254633</c:v>
                </c:pt>
                <c:pt idx="12">
                  <c:v>0.9173976094455083</c:v>
                </c:pt>
                <c:pt idx="13">
                  <c:v>-8.9309568601676909E-2</c:v>
                </c:pt>
                <c:pt idx="14">
                  <c:v>0.71326145264170637</c:v>
                </c:pt>
                <c:pt idx="15">
                  <c:v>-3.6261865830725874E-14</c:v>
                </c:pt>
                <c:pt idx="16">
                  <c:v>1.5093317093678285</c:v>
                </c:pt>
                <c:pt idx="17">
                  <c:v>0.48360827623749275</c:v>
                </c:pt>
                <c:pt idx="18">
                  <c:v>1.1404144913749272</c:v>
                </c:pt>
                <c:pt idx="19">
                  <c:v>-3.6261865830725874E-14</c:v>
                </c:pt>
                <c:pt idx="20">
                  <c:v>-0.63792549001178112</c:v>
                </c:pt>
                <c:pt idx="21">
                  <c:v>0.49332904560913343</c:v>
                </c:pt>
                <c:pt idx="22">
                  <c:v>0.22843808023275855</c:v>
                </c:pt>
                <c:pt idx="23">
                  <c:v>0.85482015661573452</c:v>
                </c:pt>
                <c:pt idx="24">
                  <c:v>0.33172125480607834</c:v>
                </c:pt>
                <c:pt idx="25">
                  <c:v>0.65493683641207978</c:v>
                </c:pt>
                <c:pt idx="26">
                  <c:v>0.92244025855697975</c:v>
                </c:pt>
                <c:pt idx="27">
                  <c:v>-5.2249135372423684E-2</c:v>
                </c:pt>
                <c:pt idx="28">
                  <c:v>-7.7766154972871718E-2</c:v>
                </c:pt>
                <c:pt idx="29">
                  <c:v>-0.10328317457335602</c:v>
                </c:pt>
                <c:pt idx="30">
                  <c:v>-0.10328317457335602</c:v>
                </c:pt>
                <c:pt idx="31">
                  <c:v>-0.10328317457335602</c:v>
                </c:pt>
                <c:pt idx="32">
                  <c:v>0.70662515816691163</c:v>
                </c:pt>
                <c:pt idx="33">
                  <c:v>-3.6261865830725874E-14</c:v>
                </c:pt>
                <c:pt idx="34">
                  <c:v>-0.12880019417384031</c:v>
                </c:pt>
                <c:pt idx="35">
                  <c:v>-0.15431721377428836</c:v>
                </c:pt>
                <c:pt idx="36">
                  <c:v>0.34447976460633861</c:v>
                </c:pt>
                <c:pt idx="37">
                  <c:v>0.57904006016456266</c:v>
                </c:pt>
                <c:pt idx="38">
                  <c:v>-0.36744508224679984</c:v>
                </c:pt>
                <c:pt idx="39">
                  <c:v>-0.25638529217618927</c:v>
                </c:pt>
                <c:pt idx="40">
                  <c:v>-0.41847912144776844</c:v>
                </c:pt>
                <c:pt idx="41">
                  <c:v>-0.30741933137712163</c:v>
                </c:pt>
                <c:pt idx="42">
                  <c:v>0.502489001363146</c:v>
                </c:pt>
                <c:pt idx="43">
                  <c:v>-0.35845337057805393</c:v>
                </c:pt>
                <c:pt idx="44">
                  <c:v>-0.19563048360357999</c:v>
                </c:pt>
                <c:pt idx="45">
                  <c:v>0.48865092534896426</c:v>
                </c:pt>
                <c:pt idx="46">
                  <c:v>-0.10206807840190094</c:v>
                </c:pt>
                <c:pt idx="47">
                  <c:v>-0.29769856200548095</c:v>
                </c:pt>
                <c:pt idx="48">
                  <c:v>-0.56258952738185586</c:v>
                </c:pt>
                <c:pt idx="49">
                  <c:v>-0.63914058618323621</c:v>
                </c:pt>
                <c:pt idx="50">
                  <c:v>0.17861913720328129</c:v>
                </c:pt>
                <c:pt idx="51">
                  <c:v>-0.33172125480618708</c:v>
                </c:pt>
                <c:pt idx="52">
                  <c:v>7.655105880138037E-2</c:v>
                </c:pt>
                <c:pt idx="53">
                  <c:v>6.8699668155130511E-2</c:v>
                </c:pt>
                <c:pt idx="54">
                  <c:v>-3.6261865830725874E-14</c:v>
                </c:pt>
                <c:pt idx="55">
                  <c:v>0.18244669014333401</c:v>
                </c:pt>
                <c:pt idx="56">
                  <c:v>-0.79224270378606942</c:v>
                </c:pt>
                <c:pt idx="57">
                  <c:v>-3.6261865830725874E-14</c:v>
                </c:pt>
                <c:pt idx="58">
                  <c:v>-3.6261865830725874E-14</c:v>
                </c:pt>
                <c:pt idx="59">
                  <c:v>-3.6261865830725874E-14</c:v>
                </c:pt>
                <c:pt idx="60">
                  <c:v>-0.34447976460637486</c:v>
                </c:pt>
                <c:pt idx="61">
                  <c:v>8.037861174143307E-2</c:v>
                </c:pt>
                <c:pt idx="62">
                  <c:v>-0.91982780178845469</c:v>
                </c:pt>
                <c:pt idx="63">
                  <c:v>0.39551380380727091</c:v>
                </c:pt>
                <c:pt idx="64">
                  <c:v>-0.12758509800238524</c:v>
                </c:pt>
                <c:pt idx="65">
                  <c:v>-0.12758509800238524</c:v>
                </c:pt>
                <c:pt idx="66">
                  <c:v>-0.26367586920488356</c:v>
                </c:pt>
                <c:pt idx="67">
                  <c:v>-6.8897545078379155E-13</c:v>
                </c:pt>
                <c:pt idx="68">
                  <c:v>-6.8897545078379155E-13</c:v>
                </c:pt>
                <c:pt idx="69">
                  <c:v>-0.18647052784956744</c:v>
                </c:pt>
                <c:pt idx="70">
                  <c:v>-0.39126096720723252</c:v>
                </c:pt>
                <c:pt idx="71">
                  <c:v>-0.12375754506233252</c:v>
                </c:pt>
                <c:pt idx="72">
                  <c:v>-0.14927456466281683</c:v>
                </c:pt>
                <c:pt idx="73">
                  <c:v>-0.20030860386374916</c:v>
                </c:pt>
                <c:pt idx="74">
                  <c:v>-2.1434296464395932</c:v>
                </c:pt>
                <c:pt idx="75">
                  <c:v>-0.27685966266516582</c:v>
                </c:pt>
                <c:pt idx="76">
                  <c:v>-0.27685966266516582</c:v>
                </c:pt>
                <c:pt idx="77">
                  <c:v>-0.27685966266516582</c:v>
                </c:pt>
                <c:pt idx="78">
                  <c:v>-2.1689466660400774</c:v>
                </c:pt>
                <c:pt idx="79">
                  <c:v>-0.32789370186609812</c:v>
                </c:pt>
                <c:pt idx="80">
                  <c:v>-0.35341072146658242</c:v>
                </c:pt>
                <c:pt idx="81">
                  <c:v>-0.37892774106703048</c:v>
                </c:pt>
                <c:pt idx="82">
                  <c:v>-0.40444476066751478</c:v>
                </c:pt>
                <c:pt idx="83">
                  <c:v>-0.59474284145713485</c:v>
                </c:pt>
                <c:pt idx="84">
                  <c:v>-0.62025986105758291</c:v>
                </c:pt>
                <c:pt idx="85">
                  <c:v>-0.72232793945948381</c:v>
                </c:pt>
                <c:pt idx="86">
                  <c:v>-0.6085809174712804</c:v>
                </c:pt>
                <c:pt idx="87">
                  <c:v>-0.6085809174712804</c:v>
                </c:pt>
                <c:pt idx="88">
                  <c:v>-0.63409793707176465</c:v>
                </c:pt>
                <c:pt idx="89">
                  <c:v>-0.85482015661580701</c:v>
                </c:pt>
                <c:pt idx="90">
                  <c:v>-0.82439601786134853</c:v>
                </c:pt>
                <c:pt idx="91">
                  <c:v>-1.7108554094030328</c:v>
                </c:pt>
                <c:pt idx="92">
                  <c:v>-1.8474322190741277</c:v>
                </c:pt>
                <c:pt idx="93">
                  <c:v>-0.90094707666276519</c:v>
                </c:pt>
                <c:pt idx="94">
                  <c:v>-0.39551380380730716</c:v>
                </c:pt>
                <c:pt idx="95">
                  <c:v>-0.92646409626324944</c:v>
                </c:pt>
                <c:pt idx="96">
                  <c:v>-0.76168303507411361</c:v>
                </c:pt>
                <c:pt idx="97">
                  <c:v>-1.2758509800235622</c:v>
                </c:pt>
              </c:numCache>
            </c:numRef>
          </c:val>
          <c:extLst>
            <c:ext xmlns:c16="http://schemas.microsoft.com/office/drawing/2014/chart" uri="{C3380CC4-5D6E-409C-BE32-E72D297353CC}">
              <c16:uniqueId val="{00000001-5A53-4200-97DF-13FC7CB18900}"/>
            </c:ext>
          </c:extLst>
        </c:ser>
        <c:dLbls>
          <c:showLegendKey val="0"/>
          <c:showVal val="0"/>
          <c:showCatName val="0"/>
          <c:showSerName val="0"/>
          <c:showPercent val="0"/>
          <c:showBubbleSize val="0"/>
        </c:dLbls>
        <c:gapWidth val="60"/>
        <c:overlap val="-30"/>
        <c:axId val="1117685279"/>
        <c:axId val="917342815"/>
      </c:barChart>
      <c:catAx>
        <c:axId val="1117685279"/>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917342815"/>
        <c:crosses val="autoZero"/>
        <c:auto val="1"/>
        <c:lblAlgn val="ctr"/>
        <c:lblOffset val="100"/>
        <c:noMultiLvlLbl val="0"/>
      </c:catAx>
      <c:valAx>
        <c:axId val="917342815"/>
        <c:scaling>
          <c:orientation val="minMax"/>
          <c:max val="3"/>
          <c:min val="-3"/>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11768527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lineChart>
        <c:grouping val="standard"/>
        <c:varyColors val="0"/>
        <c:ser>
          <c:idx val="0"/>
          <c:order val="0"/>
          <c:tx>
            <c:v/>
          </c:tx>
          <c:spPr>
            <a:ln w="6350">
              <a:solidFill>
                <a:srgbClr val="000000"/>
              </a:solidFill>
              <a:prstDash val="solid"/>
            </a:ln>
            <a:effectLst/>
          </c:spPr>
          <c:marker>
            <c:symbol val="diamond"/>
            <c:size val="5"/>
            <c:spPr>
              <a:solidFill>
                <a:srgbClr val="FFFFFF"/>
              </a:solidFill>
              <a:ln w="3175">
                <a:solidFill>
                  <a:srgbClr val="000000"/>
                </a:solidFill>
                <a:prstDash val="solid"/>
              </a:ln>
            </c:spPr>
          </c:marker>
          <c:errBars>
            <c:errDir val="y"/>
            <c:errBarType val="both"/>
            <c:errValType val="cust"/>
            <c:noEndCap val="0"/>
            <c:plus>
              <c:numLit>
                <c:formatCode>General</c:formatCode>
                <c:ptCount val="25"/>
                <c:pt idx="0">
                  <c:v>0.17464724024307543</c:v>
                </c:pt>
                <c:pt idx="1">
                  <c:v>0.78104620253252222</c:v>
                </c:pt>
                <c:pt idx="2">
                  <c:v>0.17043825449347594</c:v>
                </c:pt>
                <c:pt idx="3">
                  <c:v>0.45093723528168539</c:v>
                </c:pt>
                <c:pt idx="4">
                  <c:v>0.78104620253252222</c:v>
                </c:pt>
                <c:pt idx="5">
                  <c:v>0.78104620253252222</c:v>
                </c:pt>
                <c:pt idx="6">
                  <c:v>0.55228306623074275</c:v>
                </c:pt>
                <c:pt idx="7">
                  <c:v>0.78104620253252222</c:v>
                </c:pt>
                <c:pt idx="8">
                  <c:v>0.78104620253252222</c:v>
                </c:pt>
                <c:pt idx="9">
                  <c:v>0.78104620253252222</c:v>
                </c:pt>
                <c:pt idx="10">
                  <c:v>0.78104620253252222</c:v>
                </c:pt>
                <c:pt idx="11">
                  <c:v>0.45093723528168539</c:v>
                </c:pt>
                <c:pt idx="12">
                  <c:v>0.45093723528168539</c:v>
                </c:pt>
                <c:pt idx="13">
                  <c:v>0.55228306623074275</c:v>
                </c:pt>
                <c:pt idx="14">
                  <c:v>0.55228306623074275</c:v>
                </c:pt>
                <c:pt idx="15">
                  <c:v>0.78104620253252222</c:v>
                </c:pt>
                <c:pt idx="16">
                  <c:v>0.390523101266254</c:v>
                </c:pt>
                <c:pt idx="17">
                  <c:v>0.34929448048615086</c:v>
                </c:pt>
                <c:pt idx="18">
                  <c:v>0.55228306623074275</c:v>
                </c:pt>
                <c:pt idx="19">
                  <c:v>0.21662324090287655</c:v>
                </c:pt>
                <c:pt idx="20">
                  <c:v>0.55228306623074275</c:v>
                </c:pt>
                <c:pt idx="21">
                  <c:v>0.34929448048615086</c:v>
                </c:pt>
                <c:pt idx="22">
                  <c:v>0.78104620253252222</c:v>
                </c:pt>
                <c:pt idx="23">
                  <c:v>0.78104620253252222</c:v>
                </c:pt>
                <c:pt idx="24">
                  <c:v>0.78104620253252222</c:v>
                </c:pt>
              </c:numLit>
            </c:plus>
            <c:minus>
              <c:numLit>
                <c:formatCode>General</c:formatCode>
                <c:ptCount val="25"/>
                <c:pt idx="0">
                  <c:v>0.17464724024307543</c:v>
                </c:pt>
                <c:pt idx="1">
                  <c:v>0.78104620253252222</c:v>
                </c:pt>
                <c:pt idx="2">
                  <c:v>0.17043825449347594</c:v>
                </c:pt>
                <c:pt idx="3">
                  <c:v>0.45093723528168539</c:v>
                </c:pt>
                <c:pt idx="4">
                  <c:v>0.78104620253252222</c:v>
                </c:pt>
                <c:pt idx="5">
                  <c:v>0.78104620253252222</c:v>
                </c:pt>
                <c:pt idx="6">
                  <c:v>0.55228306623074275</c:v>
                </c:pt>
                <c:pt idx="7">
                  <c:v>0.78104620253252222</c:v>
                </c:pt>
                <c:pt idx="8">
                  <c:v>0.78104620253252222</c:v>
                </c:pt>
                <c:pt idx="9">
                  <c:v>0.78104620253252222</c:v>
                </c:pt>
                <c:pt idx="10">
                  <c:v>0.78104620253252222</c:v>
                </c:pt>
                <c:pt idx="11">
                  <c:v>0.45093723528168539</c:v>
                </c:pt>
                <c:pt idx="12">
                  <c:v>0.45093723528168539</c:v>
                </c:pt>
                <c:pt idx="13">
                  <c:v>0.55228306623074275</c:v>
                </c:pt>
                <c:pt idx="14">
                  <c:v>0.55228306623074275</c:v>
                </c:pt>
                <c:pt idx="15">
                  <c:v>0.78104620253252222</c:v>
                </c:pt>
                <c:pt idx="16">
                  <c:v>0.390523101266254</c:v>
                </c:pt>
                <c:pt idx="17">
                  <c:v>0.34929448048615086</c:v>
                </c:pt>
                <c:pt idx="18">
                  <c:v>0.55228306623074275</c:v>
                </c:pt>
                <c:pt idx="19">
                  <c:v>0.21662324090287655</c:v>
                </c:pt>
                <c:pt idx="20">
                  <c:v>0.55228306623074275</c:v>
                </c:pt>
                <c:pt idx="21">
                  <c:v>0.34929448048615086</c:v>
                </c:pt>
                <c:pt idx="22">
                  <c:v>0.78104620253252222</c:v>
                </c:pt>
                <c:pt idx="23">
                  <c:v>0.78104620253252222</c:v>
                </c:pt>
                <c:pt idx="24">
                  <c:v>0.78104620253252222</c:v>
                </c:pt>
              </c:numLit>
            </c:minus>
            <c:spPr>
              <a:ln>
                <a:solidFill>
                  <a:srgbClr val="000000"/>
                </a:solidFill>
                <a:prstDash val="solid"/>
              </a:ln>
            </c:spPr>
          </c:errBars>
          <c:cat>
            <c:strRef>
              <c:f>'Dist ANOVA'!$B$339:$B$363</c:f>
              <c:strCache>
                <c:ptCount val="25"/>
                <c:pt idx="0">
                  <c:v>Ardbeg</c:v>
                </c:pt>
                <c:pt idx="1">
                  <c:v>Auchentoshan</c:v>
                </c:pt>
                <c:pt idx="2">
                  <c:v>Bowmore</c:v>
                </c:pt>
                <c:pt idx="3">
                  <c:v>Brora</c:v>
                </c:pt>
                <c:pt idx="4">
                  <c:v>Bruichladdich</c:v>
                </c:pt>
                <c:pt idx="5">
                  <c:v>Caol Ila</c:v>
                </c:pt>
                <c:pt idx="6">
                  <c:v>Dalmore</c:v>
                </c:pt>
                <c:pt idx="7">
                  <c:v>Glen Garioch</c:v>
                </c:pt>
                <c:pt idx="8">
                  <c:v>Glen Grant</c:v>
                </c:pt>
                <c:pt idx="9">
                  <c:v>Glen Moray</c:v>
                </c:pt>
                <c:pt idx="10">
                  <c:v>Glen Ord</c:v>
                </c:pt>
                <c:pt idx="11">
                  <c:v>Glendronach</c:v>
                </c:pt>
                <c:pt idx="12">
                  <c:v>Glenfarclas</c:v>
                </c:pt>
                <c:pt idx="13">
                  <c:v>Glenglassaugh</c:v>
                </c:pt>
                <c:pt idx="14">
                  <c:v>Glenlivet</c:v>
                </c:pt>
                <c:pt idx="15">
                  <c:v>Glenury Royal</c:v>
                </c:pt>
                <c:pt idx="16">
                  <c:v>Highland Park</c:v>
                </c:pt>
                <c:pt idx="17">
                  <c:v>Laphroaig</c:v>
                </c:pt>
                <c:pt idx="18">
                  <c:v>Longmorn</c:v>
                </c:pt>
                <c:pt idx="19">
                  <c:v>Macallan</c:v>
                </c:pt>
                <c:pt idx="20">
                  <c:v>Mortlach</c:v>
                </c:pt>
                <c:pt idx="21">
                  <c:v>Springbank</c:v>
                </c:pt>
                <c:pt idx="22">
                  <c:v>Strathisla</c:v>
                </c:pt>
                <c:pt idx="23">
                  <c:v>Tobermory</c:v>
                </c:pt>
                <c:pt idx="24">
                  <c:v>Tormore</c:v>
                </c:pt>
              </c:strCache>
            </c:strRef>
          </c:cat>
          <c:val>
            <c:numRef>
              <c:f>'Dist ANOVA'!$C$339:$C$363</c:f>
              <c:numCache>
                <c:formatCode>0.000</c:formatCode>
                <c:ptCount val="25"/>
                <c:pt idx="0">
                  <c:v>94.548500000000018</c:v>
                </c:pt>
                <c:pt idx="1">
                  <c:v>94.63000000000001</c:v>
                </c:pt>
                <c:pt idx="2">
                  <c:v>94.930476190476199</c:v>
                </c:pt>
                <c:pt idx="3">
                  <c:v>94.826666666666654</c:v>
                </c:pt>
                <c:pt idx="4">
                  <c:v>94.600000000000009</c:v>
                </c:pt>
                <c:pt idx="5">
                  <c:v>95.38000000000001</c:v>
                </c:pt>
                <c:pt idx="6">
                  <c:v>94.800000000000026</c:v>
                </c:pt>
                <c:pt idx="7">
                  <c:v>95.050000000000011</c:v>
                </c:pt>
                <c:pt idx="8">
                  <c:v>94.88000000000001</c:v>
                </c:pt>
                <c:pt idx="9">
                  <c:v>94.550000000000267</c:v>
                </c:pt>
                <c:pt idx="10">
                  <c:v>95.180000000000021</c:v>
                </c:pt>
                <c:pt idx="11">
                  <c:v>94.663333333333341</c:v>
                </c:pt>
                <c:pt idx="12">
                  <c:v>94.75</c:v>
                </c:pt>
                <c:pt idx="13">
                  <c:v>94.725000000000009</c:v>
                </c:pt>
                <c:pt idx="14">
                  <c:v>95.265000000000015</c:v>
                </c:pt>
                <c:pt idx="15">
                  <c:v>94.610000000000014</c:v>
                </c:pt>
                <c:pt idx="16">
                  <c:v>94.610000000000014</c:v>
                </c:pt>
                <c:pt idx="17">
                  <c:v>95.29</c:v>
                </c:pt>
                <c:pt idx="18">
                  <c:v>94.415000000000006</c:v>
                </c:pt>
                <c:pt idx="19">
                  <c:v>94.613076923076918</c:v>
                </c:pt>
                <c:pt idx="20">
                  <c:v>94.625000000000014</c:v>
                </c:pt>
                <c:pt idx="21">
                  <c:v>94.984000000000009</c:v>
                </c:pt>
                <c:pt idx="22">
                  <c:v>96.160000000000011</c:v>
                </c:pt>
                <c:pt idx="23">
                  <c:v>94.620000000000019</c:v>
                </c:pt>
                <c:pt idx="24">
                  <c:v>94.550000000000267</c:v>
                </c:pt>
              </c:numCache>
            </c:numRef>
          </c:val>
          <c:smooth val="0"/>
          <c:extLst>
            <c:ext xmlns:c16="http://schemas.microsoft.com/office/drawing/2014/chart" uri="{C3380CC4-5D6E-409C-BE32-E72D297353CC}">
              <c16:uniqueId val="{00000001-EEDB-4B99-B1C9-967C334CDF28}"/>
            </c:ext>
          </c:extLst>
        </c:ser>
        <c:dLbls>
          <c:showLegendKey val="0"/>
          <c:showVal val="0"/>
          <c:showCatName val="0"/>
          <c:showSerName val="0"/>
          <c:showPercent val="0"/>
          <c:showBubbleSize val="0"/>
        </c:dLbls>
        <c:marker val="1"/>
        <c:smooth val="0"/>
        <c:axId val="1280322863"/>
        <c:axId val="558432847"/>
      </c:lineChart>
      <c:catAx>
        <c:axId val="1280322863"/>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558432847"/>
        <c:crosses val="autoZero"/>
        <c:auto val="1"/>
        <c:lblAlgn val="ctr"/>
        <c:lblOffset val="100"/>
        <c:noMultiLvlLbl val="0"/>
      </c:catAx>
      <c:valAx>
        <c:axId val="558432847"/>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28032286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Means(Reviewer Rating (0-100)_Clean) - Distillery</a:t>
            </a:r>
          </a:p>
        </c:rich>
      </c:tx>
      <c:overlay val="0"/>
    </c:title>
    <c:autoTitleDeleted val="0"/>
    <c:plotArea>
      <c:layout/>
      <c:barChart>
        <c:barDir val="col"/>
        <c:grouping val="clustered"/>
        <c:varyColors val="0"/>
        <c:ser>
          <c:idx val="0"/>
          <c:order val="0"/>
          <c:tx>
            <c:v/>
          </c:tx>
          <c:spPr>
            <a:solidFill>
              <a:srgbClr val="C0C0C0"/>
            </a:solidFill>
            <a:ln w="3175">
              <a:solidFill>
                <a:srgbClr val="000000"/>
              </a:solidFill>
              <a:prstDash val="solid"/>
            </a:ln>
          </c:spPr>
          <c:invertIfNegative val="0"/>
          <c:errBars>
            <c:errBarType val="both"/>
            <c:errValType val="cust"/>
            <c:noEndCap val="0"/>
            <c:plus>
              <c:numLit>
                <c:formatCode>General</c:formatCode>
                <c:ptCount val="25"/>
                <c:pt idx="0">
                  <c:v>0.17464724024307543</c:v>
                </c:pt>
                <c:pt idx="1">
                  <c:v>0.78104620253252222</c:v>
                </c:pt>
                <c:pt idx="2">
                  <c:v>0.17043825449347594</c:v>
                </c:pt>
                <c:pt idx="3">
                  <c:v>0.45093723528168539</c:v>
                </c:pt>
                <c:pt idx="4">
                  <c:v>0.78104620253252222</c:v>
                </c:pt>
                <c:pt idx="5">
                  <c:v>0.78104620253252222</c:v>
                </c:pt>
                <c:pt idx="6">
                  <c:v>0.55228306623074275</c:v>
                </c:pt>
                <c:pt idx="7">
                  <c:v>0.78104620253252222</c:v>
                </c:pt>
                <c:pt idx="8">
                  <c:v>0.78104620253252222</c:v>
                </c:pt>
                <c:pt idx="9">
                  <c:v>0.78104620253252222</c:v>
                </c:pt>
                <c:pt idx="10">
                  <c:v>0.78104620253252222</c:v>
                </c:pt>
                <c:pt idx="11">
                  <c:v>0.45093723528168539</c:v>
                </c:pt>
                <c:pt idx="12">
                  <c:v>0.45093723528168539</c:v>
                </c:pt>
                <c:pt idx="13">
                  <c:v>0.55228306623074275</c:v>
                </c:pt>
                <c:pt idx="14">
                  <c:v>0.55228306623074275</c:v>
                </c:pt>
                <c:pt idx="15">
                  <c:v>0.78104620253252222</c:v>
                </c:pt>
                <c:pt idx="16">
                  <c:v>0.390523101266254</c:v>
                </c:pt>
                <c:pt idx="17">
                  <c:v>0.34929448048615086</c:v>
                </c:pt>
                <c:pt idx="18">
                  <c:v>0.55228306623074275</c:v>
                </c:pt>
                <c:pt idx="19">
                  <c:v>0.21662324090287655</c:v>
                </c:pt>
                <c:pt idx="20">
                  <c:v>0.55228306623074275</c:v>
                </c:pt>
                <c:pt idx="21">
                  <c:v>0.34929448048615086</c:v>
                </c:pt>
                <c:pt idx="22">
                  <c:v>0.78104620253252222</c:v>
                </c:pt>
                <c:pt idx="23">
                  <c:v>0.78104620253252222</c:v>
                </c:pt>
                <c:pt idx="24">
                  <c:v>0.78104620253252222</c:v>
                </c:pt>
              </c:numLit>
            </c:plus>
            <c:minus>
              <c:numLit>
                <c:formatCode>General</c:formatCode>
                <c:ptCount val="25"/>
                <c:pt idx="0">
                  <c:v>0.17464724024307543</c:v>
                </c:pt>
                <c:pt idx="1">
                  <c:v>0.78104620253252222</c:v>
                </c:pt>
                <c:pt idx="2">
                  <c:v>0.17043825449347594</c:v>
                </c:pt>
                <c:pt idx="3">
                  <c:v>0.45093723528168539</c:v>
                </c:pt>
                <c:pt idx="4">
                  <c:v>0.78104620253252222</c:v>
                </c:pt>
                <c:pt idx="5">
                  <c:v>0.78104620253252222</c:v>
                </c:pt>
                <c:pt idx="6">
                  <c:v>0.55228306623074275</c:v>
                </c:pt>
                <c:pt idx="7">
                  <c:v>0.78104620253252222</c:v>
                </c:pt>
                <c:pt idx="8">
                  <c:v>0.78104620253252222</c:v>
                </c:pt>
                <c:pt idx="9">
                  <c:v>0.78104620253252222</c:v>
                </c:pt>
                <c:pt idx="10">
                  <c:v>0.78104620253252222</c:v>
                </c:pt>
                <c:pt idx="11">
                  <c:v>0.45093723528168539</c:v>
                </c:pt>
                <c:pt idx="12">
                  <c:v>0.45093723528168539</c:v>
                </c:pt>
                <c:pt idx="13">
                  <c:v>0.55228306623074275</c:v>
                </c:pt>
                <c:pt idx="14">
                  <c:v>0.55228306623074275</c:v>
                </c:pt>
                <c:pt idx="15">
                  <c:v>0.78104620253252222</c:v>
                </c:pt>
                <c:pt idx="16">
                  <c:v>0.390523101266254</c:v>
                </c:pt>
                <c:pt idx="17">
                  <c:v>0.34929448048615086</c:v>
                </c:pt>
                <c:pt idx="18">
                  <c:v>0.55228306623074275</c:v>
                </c:pt>
                <c:pt idx="19">
                  <c:v>0.21662324090287655</c:v>
                </c:pt>
                <c:pt idx="20">
                  <c:v>0.55228306623074275</c:v>
                </c:pt>
                <c:pt idx="21">
                  <c:v>0.34929448048615086</c:v>
                </c:pt>
                <c:pt idx="22">
                  <c:v>0.78104620253252222</c:v>
                </c:pt>
                <c:pt idx="23">
                  <c:v>0.78104620253252222</c:v>
                </c:pt>
                <c:pt idx="24">
                  <c:v>0.78104620253252222</c:v>
                </c:pt>
              </c:numLit>
            </c:minus>
          </c:errBars>
          <c:cat>
            <c:strRef>
              <c:f>'Dist ANOVA'!$B$339:$B$363</c:f>
              <c:strCache>
                <c:ptCount val="25"/>
                <c:pt idx="0">
                  <c:v>Ardbeg</c:v>
                </c:pt>
                <c:pt idx="1">
                  <c:v>Auchentoshan</c:v>
                </c:pt>
                <c:pt idx="2">
                  <c:v>Bowmore</c:v>
                </c:pt>
                <c:pt idx="3">
                  <c:v>Brora</c:v>
                </c:pt>
                <c:pt idx="4">
                  <c:v>Bruichladdich</c:v>
                </c:pt>
                <c:pt idx="5">
                  <c:v>Caol Ila</c:v>
                </c:pt>
                <c:pt idx="6">
                  <c:v>Dalmore</c:v>
                </c:pt>
                <c:pt idx="7">
                  <c:v>Glen Garioch</c:v>
                </c:pt>
                <c:pt idx="8">
                  <c:v>Glen Grant</c:v>
                </c:pt>
                <c:pt idx="9">
                  <c:v>Glen Moray</c:v>
                </c:pt>
                <c:pt idx="10">
                  <c:v>Glen Ord</c:v>
                </c:pt>
                <c:pt idx="11">
                  <c:v>Glendronach</c:v>
                </c:pt>
                <c:pt idx="12">
                  <c:v>Glenfarclas</c:v>
                </c:pt>
                <c:pt idx="13">
                  <c:v>Glenglassaugh</c:v>
                </c:pt>
                <c:pt idx="14">
                  <c:v>Glenlivet</c:v>
                </c:pt>
                <c:pt idx="15">
                  <c:v>Glenury Royal</c:v>
                </c:pt>
                <c:pt idx="16">
                  <c:v>Highland Park</c:v>
                </c:pt>
                <c:pt idx="17">
                  <c:v>Laphroaig</c:v>
                </c:pt>
                <c:pt idx="18">
                  <c:v>Longmorn</c:v>
                </c:pt>
                <c:pt idx="19">
                  <c:v>Macallan</c:v>
                </c:pt>
                <c:pt idx="20">
                  <c:v>Mortlach</c:v>
                </c:pt>
                <c:pt idx="21">
                  <c:v>Springbank</c:v>
                </c:pt>
                <c:pt idx="22">
                  <c:v>Strathisla</c:v>
                </c:pt>
                <c:pt idx="23">
                  <c:v>Tobermory</c:v>
                </c:pt>
                <c:pt idx="24">
                  <c:v>Tormore</c:v>
                </c:pt>
              </c:strCache>
            </c:strRef>
          </c:cat>
          <c:val>
            <c:numRef>
              <c:f>'Dist ANOVA'!$C$339:$C$363</c:f>
              <c:numCache>
                <c:formatCode>0.000</c:formatCode>
                <c:ptCount val="25"/>
                <c:pt idx="0">
                  <c:v>94.548500000000018</c:v>
                </c:pt>
                <c:pt idx="1">
                  <c:v>94.63000000000001</c:v>
                </c:pt>
                <c:pt idx="2">
                  <c:v>94.930476190476199</c:v>
                </c:pt>
                <c:pt idx="3">
                  <c:v>94.826666666666654</c:v>
                </c:pt>
                <c:pt idx="4">
                  <c:v>94.600000000000009</c:v>
                </c:pt>
                <c:pt idx="5">
                  <c:v>95.38000000000001</c:v>
                </c:pt>
                <c:pt idx="6">
                  <c:v>94.800000000000026</c:v>
                </c:pt>
                <c:pt idx="7">
                  <c:v>95.050000000000011</c:v>
                </c:pt>
                <c:pt idx="8">
                  <c:v>94.88000000000001</c:v>
                </c:pt>
                <c:pt idx="9">
                  <c:v>94.550000000000267</c:v>
                </c:pt>
                <c:pt idx="10">
                  <c:v>95.180000000000021</c:v>
                </c:pt>
                <c:pt idx="11">
                  <c:v>94.663333333333341</c:v>
                </c:pt>
                <c:pt idx="12">
                  <c:v>94.75</c:v>
                </c:pt>
                <c:pt idx="13">
                  <c:v>94.725000000000009</c:v>
                </c:pt>
                <c:pt idx="14">
                  <c:v>95.265000000000015</c:v>
                </c:pt>
                <c:pt idx="15">
                  <c:v>94.610000000000014</c:v>
                </c:pt>
                <c:pt idx="16">
                  <c:v>94.610000000000014</c:v>
                </c:pt>
                <c:pt idx="17">
                  <c:v>95.29</c:v>
                </c:pt>
                <c:pt idx="18">
                  <c:v>94.415000000000006</c:v>
                </c:pt>
                <c:pt idx="19">
                  <c:v>94.613076923076918</c:v>
                </c:pt>
                <c:pt idx="20">
                  <c:v>94.625000000000014</c:v>
                </c:pt>
                <c:pt idx="21">
                  <c:v>94.984000000000009</c:v>
                </c:pt>
                <c:pt idx="22">
                  <c:v>96.160000000000011</c:v>
                </c:pt>
                <c:pt idx="23">
                  <c:v>94.620000000000019</c:v>
                </c:pt>
                <c:pt idx="24">
                  <c:v>94.550000000000267</c:v>
                </c:pt>
              </c:numCache>
            </c:numRef>
          </c:val>
          <c:extLst>
            <c:ext xmlns:c16="http://schemas.microsoft.com/office/drawing/2014/chart" uri="{C3380CC4-5D6E-409C-BE32-E72D297353CC}">
              <c16:uniqueId val="{00000001-5177-4749-A3A0-77867F4EE021}"/>
            </c:ext>
          </c:extLst>
        </c:ser>
        <c:dLbls>
          <c:showLegendKey val="0"/>
          <c:showVal val="0"/>
          <c:showCatName val="0"/>
          <c:showSerName val="0"/>
          <c:showPercent val="0"/>
          <c:showBubbleSize val="0"/>
        </c:dLbls>
        <c:gapWidth val="200"/>
        <c:axId val="1280326863"/>
        <c:axId val="558434095"/>
      </c:barChart>
      <c:catAx>
        <c:axId val="1280326863"/>
        <c:scaling>
          <c:orientation val="minMax"/>
        </c:scaling>
        <c:delete val="0"/>
        <c:axPos val="b"/>
        <c:title>
          <c:tx>
            <c:rich>
              <a:bodyPr/>
              <a:lstStyle/>
              <a:p>
                <a:pPr>
                  <a:defRPr sz="800" b="0">
                    <a:latin typeface="Arial"/>
                    <a:ea typeface="Arial"/>
                    <a:cs typeface="Arial"/>
                  </a:defRPr>
                </a:pPr>
                <a:r>
                  <a:rPr lang="en-US"/>
                  <a:t>Distillery</a:t>
                </a:r>
              </a:p>
            </c:rich>
          </c:tx>
          <c:overlay val="0"/>
        </c:title>
        <c:numFmt formatCode="General" sourceLinked="0"/>
        <c:majorTickMark val="cross"/>
        <c:minorTickMark val="none"/>
        <c:tickLblPos val="low"/>
        <c:txPr>
          <a:bodyPr rot="-60000000" vert="horz"/>
          <a:lstStyle/>
          <a:p>
            <a:pPr>
              <a:defRPr sz="700"/>
            </a:pPr>
            <a:endParaRPr lang="en-US"/>
          </a:p>
        </c:txPr>
        <c:crossAx val="558434095"/>
        <c:crosses val="autoZero"/>
        <c:auto val="1"/>
        <c:lblAlgn val="ctr"/>
        <c:lblOffset val="100"/>
        <c:noMultiLvlLbl val="0"/>
      </c:catAx>
      <c:valAx>
        <c:axId val="558434095"/>
        <c:scaling>
          <c:orientation val="minMax"/>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128032686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3023-45E0-B1ED-417F5D981494}"/>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3023-45E0-B1ED-417F5D981494}"/>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3023-45E0-B1ED-417F5D981494}"/>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3023-45E0-B1ED-417F5D981494}"/>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3023-45E0-B1ED-417F5D981494}"/>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3023-45E0-B1ED-417F5D981494}"/>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3023-45E0-B1ED-417F5D981494}"/>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3023-45E0-B1ED-417F5D981494}"/>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3023-45E0-B1ED-417F5D981494}"/>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3023-45E0-B1ED-417F5D981494}"/>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3023-45E0-B1ED-417F5D981494}"/>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3023-45E0-B1ED-417F5D981494}"/>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3023-45E0-B1ED-417F5D981494}"/>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3023-45E0-B1ED-417F5D981494}"/>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3023-45E0-B1ED-417F5D981494}"/>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3023-45E0-B1ED-417F5D981494}"/>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3023-45E0-B1ED-417F5D981494}"/>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3023-45E0-B1ED-417F5D981494}"/>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3023-45E0-B1ED-417F5D981494}"/>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3023-45E0-B1ED-417F5D981494}"/>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3023-45E0-B1ED-417F5D981494}"/>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3023-45E0-B1ED-417F5D981494}"/>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3023-45E0-B1ED-417F5D981494}"/>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3023-45E0-B1ED-417F5D981494}"/>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3023-45E0-B1ED-417F5D981494}"/>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3023-45E0-B1ED-417F5D981494}"/>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3023-45E0-B1ED-417F5D981494}"/>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3023-45E0-B1ED-417F5D981494}"/>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3023-45E0-B1ED-417F5D981494}"/>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3023-45E0-B1ED-417F5D981494}"/>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3023-45E0-B1ED-417F5D981494}"/>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3023-45E0-B1ED-417F5D981494}"/>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3023-45E0-B1ED-417F5D981494}"/>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3023-45E0-B1ED-417F5D981494}"/>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3023-45E0-B1ED-417F5D981494}"/>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3023-45E0-B1ED-417F5D981494}"/>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3023-45E0-B1ED-417F5D981494}"/>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3023-45E0-B1ED-417F5D981494}"/>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3023-45E0-B1ED-417F5D981494}"/>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3023-45E0-B1ED-417F5D981494}"/>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3023-45E0-B1ED-417F5D981494}"/>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3023-45E0-B1ED-417F5D981494}"/>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3023-45E0-B1ED-417F5D981494}"/>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3023-45E0-B1ED-417F5D981494}"/>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3023-45E0-B1ED-417F5D981494}"/>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3023-45E0-B1ED-417F5D981494}"/>
              </c:ext>
            </c:extLst>
          </c:dPt>
          <c:dPt>
            <c:idx val="46"/>
            <c:marker>
              <c:spPr>
                <a:solidFill>
                  <a:srgbClr val="007800"/>
                </a:solidFill>
                <a:ln>
                  <a:solidFill>
                    <a:srgbClr val="007800"/>
                  </a:solidFill>
                  <a:prstDash val="solid"/>
                </a:ln>
              </c:spPr>
            </c:marker>
            <c:bubble3D val="0"/>
            <c:extLst>
              <c:ext xmlns:c16="http://schemas.microsoft.com/office/drawing/2014/chart" uri="{C3380CC4-5D6E-409C-BE32-E72D297353CC}">
                <c16:uniqueId val="{00000030-3023-45E0-B1ED-417F5D981494}"/>
              </c:ext>
            </c:extLst>
          </c:dPt>
          <c:dPt>
            <c:idx val="47"/>
            <c:marker>
              <c:spPr>
                <a:solidFill>
                  <a:srgbClr val="007800"/>
                </a:solidFill>
                <a:ln>
                  <a:solidFill>
                    <a:srgbClr val="007800"/>
                  </a:solidFill>
                  <a:prstDash val="solid"/>
                </a:ln>
              </c:spPr>
            </c:marker>
            <c:bubble3D val="0"/>
            <c:extLst>
              <c:ext xmlns:c16="http://schemas.microsoft.com/office/drawing/2014/chart" uri="{C3380CC4-5D6E-409C-BE32-E72D297353CC}">
                <c16:uniqueId val="{00000031-3023-45E0-B1ED-417F5D981494}"/>
              </c:ext>
            </c:extLst>
          </c:dPt>
          <c:dPt>
            <c:idx val="48"/>
            <c:marker>
              <c:spPr>
                <a:solidFill>
                  <a:srgbClr val="007800"/>
                </a:solidFill>
                <a:ln>
                  <a:solidFill>
                    <a:srgbClr val="007800"/>
                  </a:solidFill>
                  <a:prstDash val="solid"/>
                </a:ln>
              </c:spPr>
            </c:marker>
            <c:bubble3D val="0"/>
            <c:extLst>
              <c:ext xmlns:c16="http://schemas.microsoft.com/office/drawing/2014/chart" uri="{C3380CC4-5D6E-409C-BE32-E72D297353CC}">
                <c16:uniqueId val="{00000032-3023-45E0-B1ED-417F5D981494}"/>
              </c:ext>
            </c:extLst>
          </c:dPt>
          <c:dPt>
            <c:idx val="49"/>
            <c:marker>
              <c:spPr>
                <a:solidFill>
                  <a:srgbClr val="007800"/>
                </a:solidFill>
                <a:ln>
                  <a:solidFill>
                    <a:srgbClr val="007800"/>
                  </a:solidFill>
                  <a:prstDash val="solid"/>
                </a:ln>
              </c:spPr>
            </c:marker>
            <c:bubble3D val="0"/>
            <c:extLst>
              <c:ext xmlns:c16="http://schemas.microsoft.com/office/drawing/2014/chart" uri="{C3380CC4-5D6E-409C-BE32-E72D297353CC}">
                <c16:uniqueId val="{00000033-3023-45E0-B1ED-417F5D981494}"/>
              </c:ext>
            </c:extLst>
          </c:dPt>
          <c:dPt>
            <c:idx val="50"/>
            <c:marker>
              <c:spPr>
                <a:solidFill>
                  <a:srgbClr val="007800"/>
                </a:solidFill>
                <a:ln>
                  <a:solidFill>
                    <a:srgbClr val="007800"/>
                  </a:solidFill>
                  <a:prstDash val="solid"/>
                </a:ln>
              </c:spPr>
            </c:marker>
            <c:bubble3D val="0"/>
            <c:extLst>
              <c:ext xmlns:c16="http://schemas.microsoft.com/office/drawing/2014/chart" uri="{C3380CC4-5D6E-409C-BE32-E72D297353CC}">
                <c16:uniqueId val="{00000034-3023-45E0-B1ED-417F5D981494}"/>
              </c:ext>
            </c:extLst>
          </c:dPt>
          <c:dPt>
            <c:idx val="51"/>
            <c:marker>
              <c:spPr>
                <a:solidFill>
                  <a:srgbClr val="007800"/>
                </a:solidFill>
                <a:ln>
                  <a:solidFill>
                    <a:srgbClr val="007800"/>
                  </a:solidFill>
                  <a:prstDash val="solid"/>
                </a:ln>
              </c:spPr>
            </c:marker>
            <c:bubble3D val="0"/>
            <c:extLst>
              <c:ext xmlns:c16="http://schemas.microsoft.com/office/drawing/2014/chart" uri="{C3380CC4-5D6E-409C-BE32-E72D297353CC}">
                <c16:uniqueId val="{00000035-3023-45E0-B1ED-417F5D981494}"/>
              </c:ext>
            </c:extLst>
          </c:dPt>
          <c:dPt>
            <c:idx val="52"/>
            <c:marker>
              <c:spPr>
                <a:solidFill>
                  <a:srgbClr val="007800"/>
                </a:solidFill>
                <a:ln>
                  <a:solidFill>
                    <a:srgbClr val="007800"/>
                  </a:solidFill>
                  <a:prstDash val="solid"/>
                </a:ln>
              </c:spPr>
            </c:marker>
            <c:bubble3D val="0"/>
            <c:extLst>
              <c:ext xmlns:c16="http://schemas.microsoft.com/office/drawing/2014/chart" uri="{C3380CC4-5D6E-409C-BE32-E72D297353CC}">
                <c16:uniqueId val="{00000036-3023-45E0-B1ED-417F5D981494}"/>
              </c:ext>
            </c:extLst>
          </c:dPt>
          <c:dPt>
            <c:idx val="53"/>
            <c:marker>
              <c:spPr>
                <a:solidFill>
                  <a:srgbClr val="007800"/>
                </a:solidFill>
                <a:ln>
                  <a:solidFill>
                    <a:srgbClr val="007800"/>
                  </a:solidFill>
                  <a:prstDash val="solid"/>
                </a:ln>
              </c:spPr>
            </c:marker>
            <c:bubble3D val="0"/>
            <c:extLst>
              <c:ext xmlns:c16="http://schemas.microsoft.com/office/drawing/2014/chart" uri="{C3380CC4-5D6E-409C-BE32-E72D297353CC}">
                <c16:uniqueId val="{00000037-3023-45E0-B1ED-417F5D981494}"/>
              </c:ext>
            </c:extLst>
          </c:dPt>
          <c:xVal>
            <c:numRef>
              <c:f>'ANOVA Top 3'!$D$107:$D$160</c:f>
              <c:numCache>
                <c:formatCode>0.000</c:formatCode>
                <c:ptCount val="54"/>
                <c:pt idx="0">
                  <c:v>95.41</c:v>
                </c:pt>
                <c:pt idx="1">
                  <c:v>95.14</c:v>
                </c:pt>
                <c:pt idx="2">
                  <c:v>94.91</c:v>
                </c:pt>
                <c:pt idx="3">
                  <c:v>94.74</c:v>
                </c:pt>
                <c:pt idx="4">
                  <c:v>94.62</c:v>
                </c:pt>
                <c:pt idx="5">
                  <c:v>94.58</c:v>
                </c:pt>
                <c:pt idx="6">
                  <c:v>94.5</c:v>
                </c:pt>
                <c:pt idx="7">
                  <c:v>94.49</c:v>
                </c:pt>
                <c:pt idx="8">
                  <c:v>94.47</c:v>
                </c:pt>
                <c:pt idx="9">
                  <c:v>94.44</c:v>
                </c:pt>
                <c:pt idx="10">
                  <c:v>94.44</c:v>
                </c:pt>
                <c:pt idx="11">
                  <c:v>94.44</c:v>
                </c:pt>
                <c:pt idx="12">
                  <c:v>94.42</c:v>
                </c:pt>
                <c:pt idx="13">
                  <c:v>94.41</c:v>
                </c:pt>
                <c:pt idx="14">
                  <c:v>94.4</c:v>
                </c:pt>
                <c:pt idx="15">
                  <c:v>94.39</c:v>
                </c:pt>
                <c:pt idx="16">
                  <c:v>94.31</c:v>
                </c:pt>
                <c:pt idx="17">
                  <c:v>94.31</c:v>
                </c:pt>
                <c:pt idx="18">
                  <c:v>94.3</c:v>
                </c:pt>
                <c:pt idx="19">
                  <c:v>94.25</c:v>
                </c:pt>
                <c:pt idx="20">
                  <c:v>96.08</c:v>
                </c:pt>
                <c:pt idx="21">
                  <c:v>95.32</c:v>
                </c:pt>
                <c:pt idx="22">
                  <c:v>95.29</c:v>
                </c:pt>
                <c:pt idx="23">
                  <c:v>95.21</c:v>
                </c:pt>
                <c:pt idx="24">
                  <c:v>95.12</c:v>
                </c:pt>
                <c:pt idx="25">
                  <c:v>95.02</c:v>
                </c:pt>
                <c:pt idx="26">
                  <c:v>94.91</c:v>
                </c:pt>
                <c:pt idx="27">
                  <c:v>94.9</c:v>
                </c:pt>
                <c:pt idx="28">
                  <c:v>94.89</c:v>
                </c:pt>
                <c:pt idx="29">
                  <c:v>94.89</c:v>
                </c:pt>
                <c:pt idx="30">
                  <c:v>94.89</c:v>
                </c:pt>
                <c:pt idx="31">
                  <c:v>94.88</c:v>
                </c:pt>
                <c:pt idx="32">
                  <c:v>94.87</c:v>
                </c:pt>
                <c:pt idx="33">
                  <c:v>94.83</c:v>
                </c:pt>
                <c:pt idx="34">
                  <c:v>94.81</c:v>
                </c:pt>
                <c:pt idx="35">
                  <c:v>94.79</c:v>
                </c:pt>
                <c:pt idx="36">
                  <c:v>94.71</c:v>
                </c:pt>
                <c:pt idx="37">
                  <c:v>94.68</c:v>
                </c:pt>
                <c:pt idx="38">
                  <c:v>94.62</c:v>
                </c:pt>
                <c:pt idx="39">
                  <c:v>94.57</c:v>
                </c:pt>
                <c:pt idx="40">
                  <c:v>94.26</c:v>
                </c:pt>
                <c:pt idx="41">
                  <c:v>95.31</c:v>
                </c:pt>
                <c:pt idx="42">
                  <c:v>95.06</c:v>
                </c:pt>
                <c:pt idx="43">
                  <c:v>94.89</c:v>
                </c:pt>
                <c:pt idx="44">
                  <c:v>94.84</c:v>
                </c:pt>
                <c:pt idx="45">
                  <c:v>94.81</c:v>
                </c:pt>
                <c:pt idx="46">
                  <c:v>94.64</c:v>
                </c:pt>
                <c:pt idx="47">
                  <c:v>94.54</c:v>
                </c:pt>
                <c:pt idx="48">
                  <c:v>94.38</c:v>
                </c:pt>
                <c:pt idx="49">
                  <c:v>94.37</c:v>
                </c:pt>
                <c:pt idx="50">
                  <c:v>94.33</c:v>
                </c:pt>
                <c:pt idx="51">
                  <c:v>94.29</c:v>
                </c:pt>
                <c:pt idx="52">
                  <c:v>94.26</c:v>
                </c:pt>
                <c:pt idx="53">
                  <c:v>94.25</c:v>
                </c:pt>
              </c:numCache>
            </c:numRef>
          </c:xVal>
          <c:yVal>
            <c:numRef>
              <c:f>'ANOVA Top 3'!$G$107:$G$160</c:f>
              <c:numCache>
                <c:formatCode>0.000</c:formatCode>
                <c:ptCount val="54"/>
                <c:pt idx="0">
                  <c:v>2.5902291054981177</c:v>
                </c:pt>
                <c:pt idx="1">
                  <c:v>1.7784335645990783</c:v>
                </c:pt>
                <c:pt idx="2">
                  <c:v>1.0869040297591339</c:v>
                </c:pt>
                <c:pt idx="3">
                  <c:v>0.57577350400787453</c:v>
                </c:pt>
                <c:pt idx="4">
                  <c:v>0.21497548583054749</c:v>
                </c:pt>
                <c:pt idx="5">
                  <c:v>9.4709479771410005E-2</c:v>
                </c:pt>
                <c:pt idx="6">
                  <c:v>-0.14582253234682224</c:v>
                </c:pt>
                <c:pt idx="7">
                  <c:v>-0.17588903386161728</c:v>
                </c:pt>
                <c:pt idx="8">
                  <c:v>-0.23602203689116466</c:v>
                </c:pt>
                <c:pt idx="9">
                  <c:v>-0.32622154143550708</c:v>
                </c:pt>
                <c:pt idx="10">
                  <c:v>-0.32622154143550708</c:v>
                </c:pt>
                <c:pt idx="11">
                  <c:v>-0.32622154143550708</c:v>
                </c:pt>
                <c:pt idx="12">
                  <c:v>-0.38635454446505446</c:v>
                </c:pt>
                <c:pt idx="13">
                  <c:v>-0.41642104597984952</c:v>
                </c:pt>
                <c:pt idx="14">
                  <c:v>-0.44648754749460184</c:v>
                </c:pt>
                <c:pt idx="15">
                  <c:v>-0.47655404900939691</c:v>
                </c:pt>
                <c:pt idx="16">
                  <c:v>-0.71708606112762918</c:v>
                </c:pt>
                <c:pt idx="17">
                  <c:v>-0.71708606112762918</c:v>
                </c:pt>
                <c:pt idx="18">
                  <c:v>-0.74715256264242413</c:v>
                </c:pt>
                <c:pt idx="19">
                  <c:v>-0.89748507021631396</c:v>
                </c:pt>
                <c:pt idx="20">
                  <c:v>3.4562159360323039</c:v>
                </c:pt>
                <c:pt idx="21">
                  <c:v>1.1711618209090335</c:v>
                </c:pt>
                <c:pt idx="22">
                  <c:v>1.0809623163647339</c:v>
                </c:pt>
                <c:pt idx="23">
                  <c:v>0.84043030424645893</c:v>
                </c:pt>
                <c:pt idx="24">
                  <c:v>0.56983179061347433</c:v>
                </c:pt>
                <c:pt idx="25">
                  <c:v>0.26916677546565204</c:v>
                </c:pt>
                <c:pt idx="26">
                  <c:v>-6.1564741196922637E-2</c:v>
                </c:pt>
                <c:pt idx="27">
                  <c:v>-9.1631242711674971E-2</c:v>
                </c:pt>
                <c:pt idx="28">
                  <c:v>-0.12169774422647002</c:v>
                </c:pt>
                <c:pt idx="29">
                  <c:v>-0.12169774422647002</c:v>
                </c:pt>
                <c:pt idx="30">
                  <c:v>-0.12169774422647002</c:v>
                </c:pt>
                <c:pt idx="31">
                  <c:v>-0.15176424574126507</c:v>
                </c:pt>
                <c:pt idx="32">
                  <c:v>-0.18183074725601739</c:v>
                </c:pt>
                <c:pt idx="33">
                  <c:v>-0.3020967533151549</c:v>
                </c:pt>
                <c:pt idx="34">
                  <c:v>-0.36222975634470223</c:v>
                </c:pt>
                <c:pt idx="35">
                  <c:v>-0.42236275937424961</c:v>
                </c:pt>
                <c:pt idx="36">
                  <c:v>-0.66289477149252463</c:v>
                </c:pt>
                <c:pt idx="37">
                  <c:v>-0.75309427603682433</c:v>
                </c:pt>
                <c:pt idx="38">
                  <c:v>-0.93349328512550911</c:v>
                </c:pt>
                <c:pt idx="39">
                  <c:v>-1.0838257926994417</c:v>
                </c:pt>
                <c:pt idx="40">
                  <c:v>-2.0158873396575756</c:v>
                </c:pt>
                <c:pt idx="41">
                  <c:v>2.0954038747991128</c:v>
                </c:pt>
                <c:pt idx="42">
                  <c:v>1.3437413369296209</c:v>
                </c:pt>
                <c:pt idx="43">
                  <c:v>0.83261081117836144</c:v>
                </c:pt>
                <c:pt idx="44">
                  <c:v>0.68227830360447161</c:v>
                </c:pt>
                <c:pt idx="45">
                  <c:v>0.59207879906012917</c:v>
                </c:pt>
                <c:pt idx="46">
                  <c:v>8.0948273308869681E-2</c:v>
                </c:pt>
                <c:pt idx="47">
                  <c:v>-0.21971674183890993</c:v>
                </c:pt>
                <c:pt idx="48">
                  <c:v>-0.70078076607541717</c:v>
                </c:pt>
                <c:pt idx="49">
                  <c:v>-0.73084726759016949</c:v>
                </c:pt>
                <c:pt idx="50">
                  <c:v>-0.85111327364930689</c:v>
                </c:pt>
                <c:pt idx="51">
                  <c:v>-0.97137927970840166</c:v>
                </c:pt>
                <c:pt idx="52">
                  <c:v>-1.0615787842527442</c:v>
                </c:pt>
                <c:pt idx="53">
                  <c:v>-1.0916452857675392</c:v>
                </c:pt>
              </c:numCache>
            </c:numRef>
          </c:yVal>
          <c:smooth val="0"/>
          <c:extLst>
            <c:ext xmlns:c16="http://schemas.microsoft.com/office/drawing/2014/chart" uri="{C3380CC4-5D6E-409C-BE32-E72D297353CC}">
              <c16:uniqueId val="{00000001-3023-45E0-B1ED-417F5D981494}"/>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95.14</c:v>
              </c:pt>
            </c:numLit>
          </c:xVal>
          <c:yVal>
            <c:numLit>
              <c:formatCode>General</c:formatCode>
              <c:ptCount val="1"/>
              <c:pt idx="0">
                <c:v>1.7784335645990783</c:v>
              </c:pt>
            </c:numLit>
          </c:yVal>
          <c:smooth val="0"/>
          <c:extLst>
            <c:ext xmlns:c16="http://schemas.microsoft.com/office/drawing/2014/chart" uri="{C3380CC4-5D6E-409C-BE32-E72D297353CC}">
              <c16:uniqueId val="{00000038-3023-45E0-B1ED-417F5D981494}"/>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95.32</c:v>
              </c:pt>
            </c:numLit>
          </c:xVal>
          <c:yVal>
            <c:numLit>
              <c:formatCode>General</c:formatCode>
              <c:ptCount val="1"/>
              <c:pt idx="0">
                <c:v>1.1711618209090335</c:v>
              </c:pt>
            </c:numLit>
          </c:yVal>
          <c:smooth val="0"/>
          <c:extLst>
            <c:ext xmlns:c16="http://schemas.microsoft.com/office/drawing/2014/chart" uri="{C3380CC4-5D6E-409C-BE32-E72D297353CC}">
              <c16:uniqueId val="{00000039-3023-45E0-B1ED-417F5D981494}"/>
            </c:ext>
          </c:extLst>
        </c:ser>
        <c:ser>
          <c:idx val="3"/>
          <c:order val="3"/>
          <c:tx>
            <c:v>Macallan</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95.06</c:v>
              </c:pt>
            </c:numLit>
          </c:xVal>
          <c:yVal>
            <c:numLit>
              <c:formatCode>General</c:formatCode>
              <c:ptCount val="1"/>
              <c:pt idx="0">
                <c:v>1.3437413369296209</c:v>
              </c:pt>
            </c:numLit>
          </c:yVal>
          <c:smooth val="0"/>
          <c:extLst>
            <c:ext xmlns:c16="http://schemas.microsoft.com/office/drawing/2014/chart" uri="{C3380CC4-5D6E-409C-BE32-E72D297353CC}">
              <c16:uniqueId val="{0000003A-3023-45E0-B1ED-417F5D981494}"/>
            </c:ext>
          </c:extLst>
        </c:ser>
        <c:dLbls>
          <c:showLegendKey val="0"/>
          <c:showVal val="0"/>
          <c:showCatName val="0"/>
          <c:showSerName val="0"/>
          <c:showPercent val="0"/>
          <c:showBubbleSize val="0"/>
        </c:dLbls>
        <c:axId val="26430112"/>
        <c:axId val="2034844544"/>
      </c:scatterChart>
      <c:valAx>
        <c:axId val="26430112"/>
        <c:scaling>
          <c:orientation val="minMax"/>
          <c:max val="96.5"/>
          <c:min val="94"/>
        </c:scaling>
        <c:delete val="0"/>
        <c:axPos val="b"/>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2034844544"/>
        <c:crosses val="autoZero"/>
        <c:crossBetween val="midCat"/>
      </c:valAx>
      <c:valAx>
        <c:axId val="2034844544"/>
        <c:scaling>
          <c:orientation val="minMax"/>
          <c:max val="4"/>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4301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3247-48C4-9EE0-25699463796E}"/>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3247-48C4-9EE0-25699463796E}"/>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3247-48C4-9EE0-25699463796E}"/>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3247-48C4-9EE0-25699463796E}"/>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3247-48C4-9EE0-25699463796E}"/>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3247-48C4-9EE0-25699463796E}"/>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3247-48C4-9EE0-25699463796E}"/>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3247-48C4-9EE0-25699463796E}"/>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3247-48C4-9EE0-25699463796E}"/>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3247-48C4-9EE0-25699463796E}"/>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3247-48C4-9EE0-25699463796E}"/>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3247-48C4-9EE0-25699463796E}"/>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3247-48C4-9EE0-25699463796E}"/>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3247-48C4-9EE0-25699463796E}"/>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3247-48C4-9EE0-25699463796E}"/>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3247-48C4-9EE0-25699463796E}"/>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3247-48C4-9EE0-25699463796E}"/>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3247-48C4-9EE0-25699463796E}"/>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3247-48C4-9EE0-25699463796E}"/>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3247-48C4-9EE0-25699463796E}"/>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3247-48C4-9EE0-25699463796E}"/>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3247-48C4-9EE0-25699463796E}"/>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3247-48C4-9EE0-25699463796E}"/>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3247-48C4-9EE0-25699463796E}"/>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3247-48C4-9EE0-25699463796E}"/>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3247-48C4-9EE0-25699463796E}"/>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3247-48C4-9EE0-25699463796E}"/>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3247-48C4-9EE0-25699463796E}"/>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3247-48C4-9EE0-25699463796E}"/>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3247-48C4-9EE0-25699463796E}"/>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3247-48C4-9EE0-25699463796E}"/>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3247-48C4-9EE0-25699463796E}"/>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3247-48C4-9EE0-25699463796E}"/>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3247-48C4-9EE0-25699463796E}"/>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3247-48C4-9EE0-25699463796E}"/>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3247-48C4-9EE0-25699463796E}"/>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3247-48C4-9EE0-25699463796E}"/>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3247-48C4-9EE0-25699463796E}"/>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3247-48C4-9EE0-25699463796E}"/>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3247-48C4-9EE0-25699463796E}"/>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3247-48C4-9EE0-25699463796E}"/>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3247-48C4-9EE0-25699463796E}"/>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3247-48C4-9EE0-25699463796E}"/>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3247-48C4-9EE0-25699463796E}"/>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3247-48C4-9EE0-25699463796E}"/>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3247-48C4-9EE0-25699463796E}"/>
              </c:ext>
            </c:extLst>
          </c:dPt>
          <c:dPt>
            <c:idx val="46"/>
            <c:marker>
              <c:spPr>
                <a:solidFill>
                  <a:srgbClr val="007800"/>
                </a:solidFill>
                <a:ln>
                  <a:solidFill>
                    <a:srgbClr val="007800"/>
                  </a:solidFill>
                  <a:prstDash val="solid"/>
                </a:ln>
              </c:spPr>
            </c:marker>
            <c:bubble3D val="0"/>
            <c:extLst>
              <c:ext xmlns:c16="http://schemas.microsoft.com/office/drawing/2014/chart" uri="{C3380CC4-5D6E-409C-BE32-E72D297353CC}">
                <c16:uniqueId val="{00000030-3247-48C4-9EE0-25699463796E}"/>
              </c:ext>
            </c:extLst>
          </c:dPt>
          <c:dPt>
            <c:idx val="47"/>
            <c:marker>
              <c:spPr>
                <a:solidFill>
                  <a:srgbClr val="007800"/>
                </a:solidFill>
                <a:ln>
                  <a:solidFill>
                    <a:srgbClr val="007800"/>
                  </a:solidFill>
                  <a:prstDash val="solid"/>
                </a:ln>
              </c:spPr>
            </c:marker>
            <c:bubble3D val="0"/>
            <c:extLst>
              <c:ext xmlns:c16="http://schemas.microsoft.com/office/drawing/2014/chart" uri="{C3380CC4-5D6E-409C-BE32-E72D297353CC}">
                <c16:uniqueId val="{00000031-3247-48C4-9EE0-25699463796E}"/>
              </c:ext>
            </c:extLst>
          </c:dPt>
          <c:dPt>
            <c:idx val="48"/>
            <c:marker>
              <c:spPr>
                <a:solidFill>
                  <a:srgbClr val="007800"/>
                </a:solidFill>
                <a:ln>
                  <a:solidFill>
                    <a:srgbClr val="007800"/>
                  </a:solidFill>
                  <a:prstDash val="solid"/>
                </a:ln>
              </c:spPr>
            </c:marker>
            <c:bubble3D val="0"/>
            <c:extLst>
              <c:ext xmlns:c16="http://schemas.microsoft.com/office/drawing/2014/chart" uri="{C3380CC4-5D6E-409C-BE32-E72D297353CC}">
                <c16:uniqueId val="{00000032-3247-48C4-9EE0-25699463796E}"/>
              </c:ext>
            </c:extLst>
          </c:dPt>
          <c:dPt>
            <c:idx val="49"/>
            <c:marker>
              <c:spPr>
                <a:solidFill>
                  <a:srgbClr val="007800"/>
                </a:solidFill>
                <a:ln>
                  <a:solidFill>
                    <a:srgbClr val="007800"/>
                  </a:solidFill>
                  <a:prstDash val="solid"/>
                </a:ln>
              </c:spPr>
            </c:marker>
            <c:bubble3D val="0"/>
            <c:extLst>
              <c:ext xmlns:c16="http://schemas.microsoft.com/office/drawing/2014/chart" uri="{C3380CC4-5D6E-409C-BE32-E72D297353CC}">
                <c16:uniqueId val="{00000033-3247-48C4-9EE0-25699463796E}"/>
              </c:ext>
            </c:extLst>
          </c:dPt>
          <c:dPt>
            <c:idx val="50"/>
            <c:marker>
              <c:spPr>
                <a:solidFill>
                  <a:srgbClr val="007800"/>
                </a:solidFill>
                <a:ln>
                  <a:solidFill>
                    <a:srgbClr val="007800"/>
                  </a:solidFill>
                  <a:prstDash val="solid"/>
                </a:ln>
              </c:spPr>
            </c:marker>
            <c:bubble3D val="0"/>
            <c:extLst>
              <c:ext xmlns:c16="http://schemas.microsoft.com/office/drawing/2014/chart" uri="{C3380CC4-5D6E-409C-BE32-E72D297353CC}">
                <c16:uniqueId val="{00000034-3247-48C4-9EE0-25699463796E}"/>
              </c:ext>
            </c:extLst>
          </c:dPt>
          <c:dPt>
            <c:idx val="51"/>
            <c:marker>
              <c:spPr>
                <a:solidFill>
                  <a:srgbClr val="007800"/>
                </a:solidFill>
                <a:ln>
                  <a:solidFill>
                    <a:srgbClr val="007800"/>
                  </a:solidFill>
                  <a:prstDash val="solid"/>
                </a:ln>
              </c:spPr>
            </c:marker>
            <c:bubble3D val="0"/>
            <c:extLst>
              <c:ext xmlns:c16="http://schemas.microsoft.com/office/drawing/2014/chart" uri="{C3380CC4-5D6E-409C-BE32-E72D297353CC}">
                <c16:uniqueId val="{00000035-3247-48C4-9EE0-25699463796E}"/>
              </c:ext>
            </c:extLst>
          </c:dPt>
          <c:dPt>
            <c:idx val="52"/>
            <c:marker>
              <c:spPr>
                <a:solidFill>
                  <a:srgbClr val="007800"/>
                </a:solidFill>
                <a:ln>
                  <a:solidFill>
                    <a:srgbClr val="007800"/>
                  </a:solidFill>
                  <a:prstDash val="solid"/>
                </a:ln>
              </c:spPr>
            </c:marker>
            <c:bubble3D val="0"/>
            <c:extLst>
              <c:ext xmlns:c16="http://schemas.microsoft.com/office/drawing/2014/chart" uri="{C3380CC4-5D6E-409C-BE32-E72D297353CC}">
                <c16:uniqueId val="{00000036-3247-48C4-9EE0-25699463796E}"/>
              </c:ext>
            </c:extLst>
          </c:dPt>
          <c:dPt>
            <c:idx val="53"/>
            <c:marker>
              <c:spPr>
                <a:solidFill>
                  <a:srgbClr val="007800"/>
                </a:solidFill>
                <a:ln>
                  <a:solidFill>
                    <a:srgbClr val="007800"/>
                  </a:solidFill>
                  <a:prstDash val="solid"/>
                </a:ln>
              </c:spPr>
            </c:marker>
            <c:bubble3D val="0"/>
            <c:extLst>
              <c:ext xmlns:c16="http://schemas.microsoft.com/office/drawing/2014/chart" uri="{C3380CC4-5D6E-409C-BE32-E72D297353CC}">
                <c16:uniqueId val="{00000037-3247-48C4-9EE0-25699463796E}"/>
              </c:ext>
            </c:extLst>
          </c:dPt>
          <c:xVal>
            <c:numRef>
              <c:f>'ANOVA Top 3'!$E$107:$E$160</c:f>
              <c:numCache>
                <c:formatCode>0.000</c:formatCode>
                <c:ptCount val="54"/>
                <c:pt idx="0">
                  <c:v>94.548500000000047</c:v>
                </c:pt>
                <c:pt idx="1">
                  <c:v>94.548500000000047</c:v>
                </c:pt>
                <c:pt idx="2">
                  <c:v>94.548500000000047</c:v>
                </c:pt>
                <c:pt idx="3">
                  <c:v>94.548500000000047</c:v>
                </c:pt>
                <c:pt idx="4">
                  <c:v>94.548500000000047</c:v>
                </c:pt>
                <c:pt idx="5">
                  <c:v>94.548500000000047</c:v>
                </c:pt>
                <c:pt idx="6">
                  <c:v>94.548500000000047</c:v>
                </c:pt>
                <c:pt idx="7">
                  <c:v>94.548500000000047</c:v>
                </c:pt>
                <c:pt idx="8">
                  <c:v>94.548500000000047</c:v>
                </c:pt>
                <c:pt idx="9">
                  <c:v>94.548500000000047</c:v>
                </c:pt>
                <c:pt idx="10">
                  <c:v>94.548500000000047</c:v>
                </c:pt>
                <c:pt idx="11">
                  <c:v>94.548500000000047</c:v>
                </c:pt>
                <c:pt idx="12">
                  <c:v>94.548500000000047</c:v>
                </c:pt>
                <c:pt idx="13">
                  <c:v>94.548500000000047</c:v>
                </c:pt>
                <c:pt idx="14">
                  <c:v>94.548500000000047</c:v>
                </c:pt>
                <c:pt idx="15">
                  <c:v>94.548500000000047</c:v>
                </c:pt>
                <c:pt idx="16">
                  <c:v>94.548500000000047</c:v>
                </c:pt>
                <c:pt idx="17">
                  <c:v>94.548500000000047</c:v>
                </c:pt>
                <c:pt idx="18">
                  <c:v>94.548500000000047</c:v>
                </c:pt>
                <c:pt idx="19">
                  <c:v>94.548500000000047</c:v>
                </c:pt>
                <c:pt idx="20">
                  <c:v>94.930476190476185</c:v>
                </c:pt>
                <c:pt idx="21">
                  <c:v>94.930476190476185</c:v>
                </c:pt>
                <c:pt idx="22">
                  <c:v>94.930476190476185</c:v>
                </c:pt>
                <c:pt idx="23">
                  <c:v>94.930476190476185</c:v>
                </c:pt>
                <c:pt idx="24">
                  <c:v>94.930476190476185</c:v>
                </c:pt>
                <c:pt idx="25">
                  <c:v>94.930476190476185</c:v>
                </c:pt>
                <c:pt idx="26">
                  <c:v>94.930476190476185</c:v>
                </c:pt>
                <c:pt idx="27">
                  <c:v>94.930476190476185</c:v>
                </c:pt>
                <c:pt idx="28">
                  <c:v>94.930476190476185</c:v>
                </c:pt>
                <c:pt idx="29">
                  <c:v>94.930476190476185</c:v>
                </c:pt>
                <c:pt idx="30">
                  <c:v>94.930476190476185</c:v>
                </c:pt>
                <c:pt idx="31">
                  <c:v>94.930476190476185</c:v>
                </c:pt>
                <c:pt idx="32">
                  <c:v>94.930476190476185</c:v>
                </c:pt>
                <c:pt idx="33">
                  <c:v>94.930476190476185</c:v>
                </c:pt>
                <c:pt idx="34">
                  <c:v>94.930476190476185</c:v>
                </c:pt>
                <c:pt idx="35">
                  <c:v>94.930476190476185</c:v>
                </c:pt>
                <c:pt idx="36">
                  <c:v>94.930476190476185</c:v>
                </c:pt>
                <c:pt idx="37">
                  <c:v>94.930476190476185</c:v>
                </c:pt>
                <c:pt idx="38">
                  <c:v>94.930476190476185</c:v>
                </c:pt>
                <c:pt idx="39">
                  <c:v>94.930476190476185</c:v>
                </c:pt>
                <c:pt idx="40">
                  <c:v>94.930476190476185</c:v>
                </c:pt>
                <c:pt idx="41">
                  <c:v>94.613076923076974</c:v>
                </c:pt>
                <c:pt idx="42">
                  <c:v>94.613076923076974</c:v>
                </c:pt>
                <c:pt idx="43">
                  <c:v>94.613076923076974</c:v>
                </c:pt>
                <c:pt idx="44">
                  <c:v>94.613076923076974</c:v>
                </c:pt>
                <c:pt idx="45">
                  <c:v>94.613076923076974</c:v>
                </c:pt>
                <c:pt idx="46">
                  <c:v>94.613076923076974</c:v>
                </c:pt>
                <c:pt idx="47">
                  <c:v>94.613076923076974</c:v>
                </c:pt>
                <c:pt idx="48">
                  <c:v>94.613076923076974</c:v>
                </c:pt>
                <c:pt idx="49">
                  <c:v>94.613076923076974</c:v>
                </c:pt>
                <c:pt idx="50">
                  <c:v>94.613076923076974</c:v>
                </c:pt>
                <c:pt idx="51">
                  <c:v>94.613076923076974</c:v>
                </c:pt>
                <c:pt idx="52">
                  <c:v>94.613076923076974</c:v>
                </c:pt>
                <c:pt idx="53">
                  <c:v>94.613076923076974</c:v>
                </c:pt>
              </c:numCache>
            </c:numRef>
          </c:xVal>
          <c:yVal>
            <c:numRef>
              <c:f>'ANOVA Top 3'!$G$107:$G$160</c:f>
              <c:numCache>
                <c:formatCode>0.000</c:formatCode>
                <c:ptCount val="54"/>
                <c:pt idx="0">
                  <c:v>2.5902291054981177</c:v>
                </c:pt>
                <c:pt idx="1">
                  <c:v>1.7784335645990783</c:v>
                </c:pt>
                <c:pt idx="2">
                  <c:v>1.0869040297591339</c:v>
                </c:pt>
                <c:pt idx="3">
                  <c:v>0.57577350400787453</c:v>
                </c:pt>
                <c:pt idx="4">
                  <c:v>0.21497548583054749</c:v>
                </c:pt>
                <c:pt idx="5">
                  <c:v>9.4709479771410005E-2</c:v>
                </c:pt>
                <c:pt idx="6">
                  <c:v>-0.14582253234682224</c:v>
                </c:pt>
                <c:pt idx="7">
                  <c:v>-0.17588903386161728</c:v>
                </c:pt>
                <c:pt idx="8">
                  <c:v>-0.23602203689116466</c:v>
                </c:pt>
                <c:pt idx="9">
                  <c:v>-0.32622154143550708</c:v>
                </c:pt>
                <c:pt idx="10">
                  <c:v>-0.32622154143550708</c:v>
                </c:pt>
                <c:pt idx="11">
                  <c:v>-0.32622154143550708</c:v>
                </c:pt>
                <c:pt idx="12">
                  <c:v>-0.38635454446505446</c:v>
                </c:pt>
                <c:pt idx="13">
                  <c:v>-0.41642104597984952</c:v>
                </c:pt>
                <c:pt idx="14">
                  <c:v>-0.44648754749460184</c:v>
                </c:pt>
                <c:pt idx="15">
                  <c:v>-0.47655404900939691</c:v>
                </c:pt>
                <c:pt idx="16">
                  <c:v>-0.71708606112762918</c:v>
                </c:pt>
                <c:pt idx="17">
                  <c:v>-0.71708606112762918</c:v>
                </c:pt>
                <c:pt idx="18">
                  <c:v>-0.74715256264242413</c:v>
                </c:pt>
                <c:pt idx="19">
                  <c:v>-0.89748507021631396</c:v>
                </c:pt>
                <c:pt idx="20">
                  <c:v>3.4562159360323039</c:v>
                </c:pt>
                <c:pt idx="21">
                  <c:v>1.1711618209090335</c:v>
                </c:pt>
                <c:pt idx="22">
                  <c:v>1.0809623163647339</c:v>
                </c:pt>
                <c:pt idx="23">
                  <c:v>0.84043030424645893</c:v>
                </c:pt>
                <c:pt idx="24">
                  <c:v>0.56983179061347433</c:v>
                </c:pt>
                <c:pt idx="25">
                  <c:v>0.26916677546565204</c:v>
                </c:pt>
                <c:pt idx="26">
                  <c:v>-6.1564741196922637E-2</c:v>
                </c:pt>
                <c:pt idx="27">
                  <c:v>-9.1631242711674971E-2</c:v>
                </c:pt>
                <c:pt idx="28">
                  <c:v>-0.12169774422647002</c:v>
                </c:pt>
                <c:pt idx="29">
                  <c:v>-0.12169774422647002</c:v>
                </c:pt>
                <c:pt idx="30">
                  <c:v>-0.12169774422647002</c:v>
                </c:pt>
                <c:pt idx="31">
                  <c:v>-0.15176424574126507</c:v>
                </c:pt>
                <c:pt idx="32">
                  <c:v>-0.18183074725601739</c:v>
                </c:pt>
                <c:pt idx="33">
                  <c:v>-0.3020967533151549</c:v>
                </c:pt>
                <c:pt idx="34">
                  <c:v>-0.36222975634470223</c:v>
                </c:pt>
                <c:pt idx="35">
                  <c:v>-0.42236275937424961</c:v>
                </c:pt>
                <c:pt idx="36">
                  <c:v>-0.66289477149252463</c:v>
                </c:pt>
                <c:pt idx="37">
                  <c:v>-0.75309427603682433</c:v>
                </c:pt>
                <c:pt idx="38">
                  <c:v>-0.93349328512550911</c:v>
                </c:pt>
                <c:pt idx="39">
                  <c:v>-1.0838257926994417</c:v>
                </c:pt>
                <c:pt idx="40">
                  <c:v>-2.0158873396575756</c:v>
                </c:pt>
                <c:pt idx="41">
                  <c:v>2.0954038747991128</c:v>
                </c:pt>
                <c:pt idx="42">
                  <c:v>1.3437413369296209</c:v>
                </c:pt>
                <c:pt idx="43">
                  <c:v>0.83261081117836144</c:v>
                </c:pt>
                <c:pt idx="44">
                  <c:v>0.68227830360447161</c:v>
                </c:pt>
                <c:pt idx="45">
                  <c:v>0.59207879906012917</c:v>
                </c:pt>
                <c:pt idx="46">
                  <c:v>8.0948273308869681E-2</c:v>
                </c:pt>
                <c:pt idx="47">
                  <c:v>-0.21971674183890993</c:v>
                </c:pt>
                <c:pt idx="48">
                  <c:v>-0.70078076607541717</c:v>
                </c:pt>
                <c:pt idx="49">
                  <c:v>-0.73084726759016949</c:v>
                </c:pt>
                <c:pt idx="50">
                  <c:v>-0.85111327364930689</c:v>
                </c:pt>
                <c:pt idx="51">
                  <c:v>-0.97137927970840166</c:v>
                </c:pt>
                <c:pt idx="52">
                  <c:v>-1.0615787842527442</c:v>
                </c:pt>
                <c:pt idx="53">
                  <c:v>-1.0916452857675392</c:v>
                </c:pt>
              </c:numCache>
            </c:numRef>
          </c:yVal>
          <c:smooth val="0"/>
          <c:extLst>
            <c:ext xmlns:c16="http://schemas.microsoft.com/office/drawing/2014/chart" uri="{C3380CC4-5D6E-409C-BE32-E72D297353CC}">
              <c16:uniqueId val="{00000001-3247-48C4-9EE0-25699463796E}"/>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94.548500000000047</c:v>
              </c:pt>
            </c:numLit>
          </c:xVal>
          <c:yVal>
            <c:numLit>
              <c:formatCode>General</c:formatCode>
              <c:ptCount val="1"/>
              <c:pt idx="0">
                <c:v>1.7784335645990783</c:v>
              </c:pt>
            </c:numLit>
          </c:yVal>
          <c:smooth val="0"/>
          <c:extLst>
            <c:ext xmlns:c16="http://schemas.microsoft.com/office/drawing/2014/chart" uri="{C3380CC4-5D6E-409C-BE32-E72D297353CC}">
              <c16:uniqueId val="{00000038-3247-48C4-9EE0-25699463796E}"/>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94.930476190476185</c:v>
              </c:pt>
            </c:numLit>
          </c:xVal>
          <c:yVal>
            <c:numLit>
              <c:formatCode>General</c:formatCode>
              <c:ptCount val="1"/>
              <c:pt idx="0">
                <c:v>1.1711618209090335</c:v>
              </c:pt>
            </c:numLit>
          </c:yVal>
          <c:smooth val="0"/>
          <c:extLst>
            <c:ext xmlns:c16="http://schemas.microsoft.com/office/drawing/2014/chart" uri="{C3380CC4-5D6E-409C-BE32-E72D297353CC}">
              <c16:uniqueId val="{00000039-3247-48C4-9EE0-25699463796E}"/>
            </c:ext>
          </c:extLst>
        </c:ser>
        <c:ser>
          <c:idx val="3"/>
          <c:order val="3"/>
          <c:tx>
            <c:v>Macallan</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94.613076923076974</c:v>
              </c:pt>
            </c:numLit>
          </c:xVal>
          <c:yVal>
            <c:numLit>
              <c:formatCode>General</c:formatCode>
              <c:ptCount val="1"/>
              <c:pt idx="0">
                <c:v>1.3437413369296209</c:v>
              </c:pt>
            </c:numLit>
          </c:yVal>
          <c:smooth val="0"/>
          <c:extLst>
            <c:ext xmlns:c16="http://schemas.microsoft.com/office/drawing/2014/chart" uri="{C3380CC4-5D6E-409C-BE32-E72D297353CC}">
              <c16:uniqueId val="{0000003A-3247-48C4-9EE0-25699463796E}"/>
            </c:ext>
          </c:extLst>
        </c:ser>
        <c:dLbls>
          <c:showLegendKey val="0"/>
          <c:showVal val="0"/>
          <c:showCatName val="0"/>
          <c:showSerName val="0"/>
          <c:showPercent val="0"/>
          <c:showBubbleSize val="0"/>
        </c:dLbls>
        <c:axId val="26436512"/>
        <c:axId val="2034845792"/>
      </c:scatterChart>
      <c:valAx>
        <c:axId val="26436512"/>
        <c:scaling>
          <c:orientation val="minMax"/>
          <c:max val="94.95"/>
          <c:min val="94.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2034845792"/>
        <c:crosses val="autoZero"/>
        <c:crossBetween val="midCat"/>
      </c:valAx>
      <c:valAx>
        <c:axId val="2034845792"/>
        <c:scaling>
          <c:orientation val="minMax"/>
          <c:max val="4"/>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643651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Pred(Reviewer Rating (0-100)_Clean) - Reviewer Rating (0-100)_Clean</a:t>
            </a:r>
          </a:p>
        </c:rich>
      </c:tx>
      <c:overlay val="0"/>
    </c:title>
    <c:autoTitleDeleted val="0"/>
    <c:plotArea>
      <c:layout/>
      <c:scatterChart>
        <c:scatterStyle val="lineMarker"/>
        <c:varyColors val="0"/>
        <c:ser>
          <c:idx val="0"/>
          <c:order val="0"/>
          <c:tx>
            <c:v/>
          </c:tx>
          <c:spPr>
            <a:ln w="19050">
              <a:noFill/>
            </a:ln>
            <a:effectLst/>
          </c:spPr>
          <c:marker>
            <c:symbol val="circle"/>
            <c:size val="3"/>
          </c:marker>
          <c:dPt>
            <c:idx val="0"/>
            <c:marker>
              <c:spPr>
                <a:solidFill>
                  <a:srgbClr val="FF0000"/>
                </a:solidFill>
                <a:ln>
                  <a:solidFill>
                    <a:srgbClr val="FF0000"/>
                  </a:solidFill>
                  <a:prstDash val="solid"/>
                </a:ln>
              </c:spPr>
            </c:marker>
            <c:bubble3D val="0"/>
            <c:extLst>
              <c:ext xmlns:c16="http://schemas.microsoft.com/office/drawing/2014/chart" uri="{C3380CC4-5D6E-409C-BE32-E72D297353CC}">
                <c16:uniqueId val="{00000002-0E32-4036-871F-D1EFADE439A4}"/>
              </c:ext>
            </c:extLst>
          </c:dPt>
          <c:dPt>
            <c:idx val="1"/>
            <c:marker>
              <c:spPr>
                <a:solidFill>
                  <a:srgbClr val="FF0000"/>
                </a:solidFill>
                <a:ln>
                  <a:solidFill>
                    <a:srgbClr val="FF0000"/>
                  </a:solidFill>
                  <a:prstDash val="solid"/>
                </a:ln>
              </c:spPr>
            </c:marker>
            <c:bubble3D val="0"/>
            <c:extLst>
              <c:ext xmlns:c16="http://schemas.microsoft.com/office/drawing/2014/chart" uri="{C3380CC4-5D6E-409C-BE32-E72D297353CC}">
                <c16:uniqueId val="{00000003-0E32-4036-871F-D1EFADE439A4}"/>
              </c:ext>
            </c:extLst>
          </c:dPt>
          <c:dPt>
            <c:idx val="2"/>
            <c:marker>
              <c:spPr>
                <a:solidFill>
                  <a:srgbClr val="FF0000"/>
                </a:solidFill>
                <a:ln>
                  <a:solidFill>
                    <a:srgbClr val="FF0000"/>
                  </a:solidFill>
                  <a:prstDash val="solid"/>
                </a:ln>
              </c:spPr>
            </c:marker>
            <c:bubble3D val="0"/>
            <c:extLst>
              <c:ext xmlns:c16="http://schemas.microsoft.com/office/drawing/2014/chart" uri="{C3380CC4-5D6E-409C-BE32-E72D297353CC}">
                <c16:uniqueId val="{00000004-0E32-4036-871F-D1EFADE439A4}"/>
              </c:ext>
            </c:extLst>
          </c:dPt>
          <c:dPt>
            <c:idx val="3"/>
            <c:marker>
              <c:spPr>
                <a:solidFill>
                  <a:srgbClr val="FF0000"/>
                </a:solidFill>
                <a:ln>
                  <a:solidFill>
                    <a:srgbClr val="FF0000"/>
                  </a:solidFill>
                  <a:prstDash val="solid"/>
                </a:ln>
              </c:spPr>
            </c:marker>
            <c:bubble3D val="0"/>
            <c:extLst>
              <c:ext xmlns:c16="http://schemas.microsoft.com/office/drawing/2014/chart" uri="{C3380CC4-5D6E-409C-BE32-E72D297353CC}">
                <c16:uniqueId val="{00000005-0E32-4036-871F-D1EFADE439A4}"/>
              </c:ext>
            </c:extLst>
          </c:dPt>
          <c:dPt>
            <c:idx val="4"/>
            <c:marker>
              <c:spPr>
                <a:solidFill>
                  <a:srgbClr val="FF0000"/>
                </a:solidFill>
                <a:ln>
                  <a:solidFill>
                    <a:srgbClr val="FF0000"/>
                  </a:solidFill>
                  <a:prstDash val="solid"/>
                </a:ln>
              </c:spPr>
            </c:marker>
            <c:bubble3D val="0"/>
            <c:extLst>
              <c:ext xmlns:c16="http://schemas.microsoft.com/office/drawing/2014/chart" uri="{C3380CC4-5D6E-409C-BE32-E72D297353CC}">
                <c16:uniqueId val="{00000006-0E32-4036-871F-D1EFADE439A4}"/>
              </c:ext>
            </c:extLst>
          </c:dPt>
          <c:dPt>
            <c:idx val="5"/>
            <c:marker>
              <c:spPr>
                <a:solidFill>
                  <a:srgbClr val="FF0000"/>
                </a:solidFill>
                <a:ln>
                  <a:solidFill>
                    <a:srgbClr val="FF0000"/>
                  </a:solidFill>
                  <a:prstDash val="solid"/>
                </a:ln>
              </c:spPr>
            </c:marker>
            <c:bubble3D val="0"/>
            <c:extLst>
              <c:ext xmlns:c16="http://schemas.microsoft.com/office/drawing/2014/chart" uri="{C3380CC4-5D6E-409C-BE32-E72D297353CC}">
                <c16:uniqueId val="{00000007-0E32-4036-871F-D1EFADE439A4}"/>
              </c:ext>
            </c:extLst>
          </c:dPt>
          <c:dPt>
            <c:idx val="6"/>
            <c:marker>
              <c:spPr>
                <a:solidFill>
                  <a:srgbClr val="FF0000"/>
                </a:solidFill>
                <a:ln>
                  <a:solidFill>
                    <a:srgbClr val="FF0000"/>
                  </a:solidFill>
                  <a:prstDash val="solid"/>
                </a:ln>
              </c:spPr>
            </c:marker>
            <c:bubble3D val="0"/>
            <c:extLst>
              <c:ext xmlns:c16="http://schemas.microsoft.com/office/drawing/2014/chart" uri="{C3380CC4-5D6E-409C-BE32-E72D297353CC}">
                <c16:uniqueId val="{00000008-0E32-4036-871F-D1EFADE439A4}"/>
              </c:ext>
            </c:extLst>
          </c:dPt>
          <c:dPt>
            <c:idx val="7"/>
            <c:marker>
              <c:spPr>
                <a:solidFill>
                  <a:srgbClr val="FF0000"/>
                </a:solidFill>
                <a:ln>
                  <a:solidFill>
                    <a:srgbClr val="FF0000"/>
                  </a:solidFill>
                  <a:prstDash val="solid"/>
                </a:ln>
              </c:spPr>
            </c:marker>
            <c:bubble3D val="0"/>
            <c:extLst>
              <c:ext xmlns:c16="http://schemas.microsoft.com/office/drawing/2014/chart" uri="{C3380CC4-5D6E-409C-BE32-E72D297353CC}">
                <c16:uniqueId val="{00000009-0E32-4036-871F-D1EFADE439A4}"/>
              </c:ext>
            </c:extLst>
          </c:dPt>
          <c:dPt>
            <c:idx val="8"/>
            <c:marker>
              <c:spPr>
                <a:solidFill>
                  <a:srgbClr val="FF0000"/>
                </a:solidFill>
                <a:ln>
                  <a:solidFill>
                    <a:srgbClr val="FF0000"/>
                  </a:solidFill>
                  <a:prstDash val="solid"/>
                </a:ln>
              </c:spPr>
            </c:marker>
            <c:bubble3D val="0"/>
            <c:extLst>
              <c:ext xmlns:c16="http://schemas.microsoft.com/office/drawing/2014/chart" uri="{C3380CC4-5D6E-409C-BE32-E72D297353CC}">
                <c16:uniqueId val="{0000000A-0E32-4036-871F-D1EFADE439A4}"/>
              </c:ext>
            </c:extLst>
          </c:dPt>
          <c:dPt>
            <c:idx val="9"/>
            <c:marker>
              <c:spPr>
                <a:solidFill>
                  <a:srgbClr val="FF0000"/>
                </a:solidFill>
                <a:ln>
                  <a:solidFill>
                    <a:srgbClr val="FF0000"/>
                  </a:solidFill>
                  <a:prstDash val="solid"/>
                </a:ln>
              </c:spPr>
            </c:marker>
            <c:bubble3D val="0"/>
            <c:extLst>
              <c:ext xmlns:c16="http://schemas.microsoft.com/office/drawing/2014/chart" uri="{C3380CC4-5D6E-409C-BE32-E72D297353CC}">
                <c16:uniqueId val="{0000000B-0E32-4036-871F-D1EFADE439A4}"/>
              </c:ext>
            </c:extLst>
          </c:dPt>
          <c:dPt>
            <c:idx val="10"/>
            <c:marker>
              <c:spPr>
                <a:solidFill>
                  <a:srgbClr val="FF0000"/>
                </a:solidFill>
                <a:ln>
                  <a:solidFill>
                    <a:srgbClr val="FF0000"/>
                  </a:solidFill>
                  <a:prstDash val="solid"/>
                </a:ln>
              </c:spPr>
            </c:marker>
            <c:bubble3D val="0"/>
            <c:extLst>
              <c:ext xmlns:c16="http://schemas.microsoft.com/office/drawing/2014/chart" uri="{C3380CC4-5D6E-409C-BE32-E72D297353CC}">
                <c16:uniqueId val="{0000000C-0E32-4036-871F-D1EFADE439A4}"/>
              </c:ext>
            </c:extLst>
          </c:dPt>
          <c:dPt>
            <c:idx val="11"/>
            <c:marker>
              <c:spPr>
                <a:solidFill>
                  <a:srgbClr val="FF0000"/>
                </a:solidFill>
                <a:ln>
                  <a:solidFill>
                    <a:srgbClr val="FF0000"/>
                  </a:solidFill>
                  <a:prstDash val="solid"/>
                </a:ln>
              </c:spPr>
            </c:marker>
            <c:bubble3D val="0"/>
            <c:extLst>
              <c:ext xmlns:c16="http://schemas.microsoft.com/office/drawing/2014/chart" uri="{C3380CC4-5D6E-409C-BE32-E72D297353CC}">
                <c16:uniqueId val="{0000000D-0E32-4036-871F-D1EFADE439A4}"/>
              </c:ext>
            </c:extLst>
          </c:dPt>
          <c:dPt>
            <c:idx val="12"/>
            <c:marker>
              <c:spPr>
                <a:solidFill>
                  <a:srgbClr val="FF0000"/>
                </a:solidFill>
                <a:ln>
                  <a:solidFill>
                    <a:srgbClr val="FF0000"/>
                  </a:solidFill>
                  <a:prstDash val="solid"/>
                </a:ln>
              </c:spPr>
            </c:marker>
            <c:bubble3D val="0"/>
            <c:extLst>
              <c:ext xmlns:c16="http://schemas.microsoft.com/office/drawing/2014/chart" uri="{C3380CC4-5D6E-409C-BE32-E72D297353CC}">
                <c16:uniqueId val="{0000000E-0E32-4036-871F-D1EFADE439A4}"/>
              </c:ext>
            </c:extLst>
          </c:dPt>
          <c:dPt>
            <c:idx val="13"/>
            <c:marker>
              <c:spPr>
                <a:solidFill>
                  <a:srgbClr val="FF0000"/>
                </a:solidFill>
                <a:ln>
                  <a:solidFill>
                    <a:srgbClr val="FF0000"/>
                  </a:solidFill>
                  <a:prstDash val="solid"/>
                </a:ln>
              </c:spPr>
            </c:marker>
            <c:bubble3D val="0"/>
            <c:extLst>
              <c:ext xmlns:c16="http://schemas.microsoft.com/office/drawing/2014/chart" uri="{C3380CC4-5D6E-409C-BE32-E72D297353CC}">
                <c16:uniqueId val="{0000000F-0E32-4036-871F-D1EFADE439A4}"/>
              </c:ext>
            </c:extLst>
          </c:dPt>
          <c:dPt>
            <c:idx val="14"/>
            <c:marker>
              <c:spPr>
                <a:solidFill>
                  <a:srgbClr val="FF0000"/>
                </a:solidFill>
                <a:ln>
                  <a:solidFill>
                    <a:srgbClr val="FF0000"/>
                  </a:solidFill>
                  <a:prstDash val="solid"/>
                </a:ln>
              </c:spPr>
            </c:marker>
            <c:bubble3D val="0"/>
            <c:extLst>
              <c:ext xmlns:c16="http://schemas.microsoft.com/office/drawing/2014/chart" uri="{C3380CC4-5D6E-409C-BE32-E72D297353CC}">
                <c16:uniqueId val="{00000010-0E32-4036-871F-D1EFADE439A4}"/>
              </c:ext>
            </c:extLst>
          </c:dPt>
          <c:dPt>
            <c:idx val="15"/>
            <c:marker>
              <c:spPr>
                <a:solidFill>
                  <a:srgbClr val="FF0000"/>
                </a:solidFill>
                <a:ln>
                  <a:solidFill>
                    <a:srgbClr val="FF0000"/>
                  </a:solidFill>
                  <a:prstDash val="solid"/>
                </a:ln>
              </c:spPr>
            </c:marker>
            <c:bubble3D val="0"/>
            <c:extLst>
              <c:ext xmlns:c16="http://schemas.microsoft.com/office/drawing/2014/chart" uri="{C3380CC4-5D6E-409C-BE32-E72D297353CC}">
                <c16:uniqueId val="{00000011-0E32-4036-871F-D1EFADE439A4}"/>
              </c:ext>
            </c:extLst>
          </c:dPt>
          <c:dPt>
            <c:idx val="16"/>
            <c:marker>
              <c:spPr>
                <a:solidFill>
                  <a:srgbClr val="FF0000"/>
                </a:solidFill>
                <a:ln>
                  <a:solidFill>
                    <a:srgbClr val="FF0000"/>
                  </a:solidFill>
                  <a:prstDash val="solid"/>
                </a:ln>
              </c:spPr>
            </c:marker>
            <c:bubble3D val="0"/>
            <c:extLst>
              <c:ext xmlns:c16="http://schemas.microsoft.com/office/drawing/2014/chart" uri="{C3380CC4-5D6E-409C-BE32-E72D297353CC}">
                <c16:uniqueId val="{00000012-0E32-4036-871F-D1EFADE439A4}"/>
              </c:ext>
            </c:extLst>
          </c:dPt>
          <c:dPt>
            <c:idx val="17"/>
            <c:marker>
              <c:spPr>
                <a:solidFill>
                  <a:srgbClr val="FF0000"/>
                </a:solidFill>
                <a:ln>
                  <a:solidFill>
                    <a:srgbClr val="FF0000"/>
                  </a:solidFill>
                  <a:prstDash val="solid"/>
                </a:ln>
              </c:spPr>
            </c:marker>
            <c:bubble3D val="0"/>
            <c:extLst>
              <c:ext xmlns:c16="http://schemas.microsoft.com/office/drawing/2014/chart" uri="{C3380CC4-5D6E-409C-BE32-E72D297353CC}">
                <c16:uniqueId val="{00000013-0E32-4036-871F-D1EFADE439A4}"/>
              </c:ext>
            </c:extLst>
          </c:dPt>
          <c:dPt>
            <c:idx val="18"/>
            <c:marker>
              <c:spPr>
                <a:solidFill>
                  <a:srgbClr val="FF0000"/>
                </a:solidFill>
                <a:ln>
                  <a:solidFill>
                    <a:srgbClr val="FF0000"/>
                  </a:solidFill>
                  <a:prstDash val="solid"/>
                </a:ln>
              </c:spPr>
            </c:marker>
            <c:bubble3D val="0"/>
            <c:extLst>
              <c:ext xmlns:c16="http://schemas.microsoft.com/office/drawing/2014/chart" uri="{C3380CC4-5D6E-409C-BE32-E72D297353CC}">
                <c16:uniqueId val="{00000014-0E32-4036-871F-D1EFADE439A4}"/>
              </c:ext>
            </c:extLst>
          </c:dPt>
          <c:dPt>
            <c:idx val="19"/>
            <c:marker>
              <c:spPr>
                <a:solidFill>
                  <a:srgbClr val="FF0000"/>
                </a:solidFill>
                <a:ln>
                  <a:solidFill>
                    <a:srgbClr val="FF0000"/>
                  </a:solidFill>
                  <a:prstDash val="solid"/>
                </a:ln>
              </c:spPr>
            </c:marker>
            <c:bubble3D val="0"/>
            <c:extLst>
              <c:ext xmlns:c16="http://schemas.microsoft.com/office/drawing/2014/chart" uri="{C3380CC4-5D6E-409C-BE32-E72D297353CC}">
                <c16:uniqueId val="{00000015-0E32-4036-871F-D1EFADE439A4}"/>
              </c:ext>
            </c:extLst>
          </c:dPt>
          <c:dPt>
            <c:idx val="20"/>
            <c:marker>
              <c:spPr>
                <a:solidFill>
                  <a:srgbClr val="003CE6"/>
                </a:solidFill>
                <a:ln>
                  <a:solidFill>
                    <a:srgbClr val="003CE6"/>
                  </a:solidFill>
                  <a:prstDash val="solid"/>
                </a:ln>
              </c:spPr>
            </c:marker>
            <c:bubble3D val="0"/>
            <c:extLst>
              <c:ext xmlns:c16="http://schemas.microsoft.com/office/drawing/2014/chart" uri="{C3380CC4-5D6E-409C-BE32-E72D297353CC}">
                <c16:uniqueId val="{00000016-0E32-4036-871F-D1EFADE439A4}"/>
              </c:ext>
            </c:extLst>
          </c:dPt>
          <c:dPt>
            <c:idx val="21"/>
            <c:marker>
              <c:spPr>
                <a:solidFill>
                  <a:srgbClr val="003CE6"/>
                </a:solidFill>
                <a:ln>
                  <a:solidFill>
                    <a:srgbClr val="003CE6"/>
                  </a:solidFill>
                  <a:prstDash val="solid"/>
                </a:ln>
              </c:spPr>
            </c:marker>
            <c:bubble3D val="0"/>
            <c:extLst>
              <c:ext xmlns:c16="http://schemas.microsoft.com/office/drawing/2014/chart" uri="{C3380CC4-5D6E-409C-BE32-E72D297353CC}">
                <c16:uniqueId val="{00000017-0E32-4036-871F-D1EFADE439A4}"/>
              </c:ext>
            </c:extLst>
          </c:dPt>
          <c:dPt>
            <c:idx val="22"/>
            <c:marker>
              <c:spPr>
                <a:solidFill>
                  <a:srgbClr val="003CE6"/>
                </a:solidFill>
                <a:ln>
                  <a:solidFill>
                    <a:srgbClr val="003CE6"/>
                  </a:solidFill>
                  <a:prstDash val="solid"/>
                </a:ln>
              </c:spPr>
            </c:marker>
            <c:bubble3D val="0"/>
            <c:extLst>
              <c:ext xmlns:c16="http://schemas.microsoft.com/office/drawing/2014/chart" uri="{C3380CC4-5D6E-409C-BE32-E72D297353CC}">
                <c16:uniqueId val="{00000018-0E32-4036-871F-D1EFADE439A4}"/>
              </c:ext>
            </c:extLst>
          </c:dPt>
          <c:dPt>
            <c:idx val="23"/>
            <c:marker>
              <c:spPr>
                <a:solidFill>
                  <a:srgbClr val="003CE6"/>
                </a:solidFill>
                <a:ln>
                  <a:solidFill>
                    <a:srgbClr val="003CE6"/>
                  </a:solidFill>
                  <a:prstDash val="solid"/>
                </a:ln>
              </c:spPr>
            </c:marker>
            <c:bubble3D val="0"/>
            <c:extLst>
              <c:ext xmlns:c16="http://schemas.microsoft.com/office/drawing/2014/chart" uri="{C3380CC4-5D6E-409C-BE32-E72D297353CC}">
                <c16:uniqueId val="{00000019-0E32-4036-871F-D1EFADE439A4}"/>
              </c:ext>
            </c:extLst>
          </c:dPt>
          <c:dPt>
            <c:idx val="24"/>
            <c:marker>
              <c:spPr>
                <a:solidFill>
                  <a:srgbClr val="003CE6"/>
                </a:solidFill>
                <a:ln>
                  <a:solidFill>
                    <a:srgbClr val="003CE6"/>
                  </a:solidFill>
                  <a:prstDash val="solid"/>
                </a:ln>
              </c:spPr>
            </c:marker>
            <c:bubble3D val="0"/>
            <c:extLst>
              <c:ext xmlns:c16="http://schemas.microsoft.com/office/drawing/2014/chart" uri="{C3380CC4-5D6E-409C-BE32-E72D297353CC}">
                <c16:uniqueId val="{0000001A-0E32-4036-871F-D1EFADE439A4}"/>
              </c:ext>
            </c:extLst>
          </c:dPt>
          <c:dPt>
            <c:idx val="25"/>
            <c:marker>
              <c:spPr>
                <a:solidFill>
                  <a:srgbClr val="003CE6"/>
                </a:solidFill>
                <a:ln>
                  <a:solidFill>
                    <a:srgbClr val="003CE6"/>
                  </a:solidFill>
                  <a:prstDash val="solid"/>
                </a:ln>
              </c:spPr>
            </c:marker>
            <c:bubble3D val="0"/>
            <c:extLst>
              <c:ext xmlns:c16="http://schemas.microsoft.com/office/drawing/2014/chart" uri="{C3380CC4-5D6E-409C-BE32-E72D297353CC}">
                <c16:uniqueId val="{0000001B-0E32-4036-871F-D1EFADE439A4}"/>
              </c:ext>
            </c:extLst>
          </c:dPt>
          <c:dPt>
            <c:idx val="26"/>
            <c:marker>
              <c:spPr>
                <a:solidFill>
                  <a:srgbClr val="003CE6"/>
                </a:solidFill>
                <a:ln>
                  <a:solidFill>
                    <a:srgbClr val="003CE6"/>
                  </a:solidFill>
                  <a:prstDash val="solid"/>
                </a:ln>
              </c:spPr>
            </c:marker>
            <c:bubble3D val="0"/>
            <c:extLst>
              <c:ext xmlns:c16="http://schemas.microsoft.com/office/drawing/2014/chart" uri="{C3380CC4-5D6E-409C-BE32-E72D297353CC}">
                <c16:uniqueId val="{0000001C-0E32-4036-871F-D1EFADE439A4}"/>
              </c:ext>
            </c:extLst>
          </c:dPt>
          <c:dPt>
            <c:idx val="27"/>
            <c:marker>
              <c:spPr>
                <a:solidFill>
                  <a:srgbClr val="003CE6"/>
                </a:solidFill>
                <a:ln>
                  <a:solidFill>
                    <a:srgbClr val="003CE6"/>
                  </a:solidFill>
                  <a:prstDash val="solid"/>
                </a:ln>
              </c:spPr>
            </c:marker>
            <c:bubble3D val="0"/>
            <c:extLst>
              <c:ext xmlns:c16="http://schemas.microsoft.com/office/drawing/2014/chart" uri="{C3380CC4-5D6E-409C-BE32-E72D297353CC}">
                <c16:uniqueId val="{0000001D-0E32-4036-871F-D1EFADE439A4}"/>
              </c:ext>
            </c:extLst>
          </c:dPt>
          <c:dPt>
            <c:idx val="28"/>
            <c:marker>
              <c:spPr>
                <a:solidFill>
                  <a:srgbClr val="003CE6"/>
                </a:solidFill>
                <a:ln>
                  <a:solidFill>
                    <a:srgbClr val="003CE6"/>
                  </a:solidFill>
                  <a:prstDash val="solid"/>
                </a:ln>
              </c:spPr>
            </c:marker>
            <c:bubble3D val="0"/>
            <c:extLst>
              <c:ext xmlns:c16="http://schemas.microsoft.com/office/drawing/2014/chart" uri="{C3380CC4-5D6E-409C-BE32-E72D297353CC}">
                <c16:uniqueId val="{0000001E-0E32-4036-871F-D1EFADE439A4}"/>
              </c:ext>
            </c:extLst>
          </c:dPt>
          <c:dPt>
            <c:idx val="29"/>
            <c:marker>
              <c:spPr>
                <a:solidFill>
                  <a:srgbClr val="003CE6"/>
                </a:solidFill>
                <a:ln>
                  <a:solidFill>
                    <a:srgbClr val="003CE6"/>
                  </a:solidFill>
                  <a:prstDash val="solid"/>
                </a:ln>
              </c:spPr>
            </c:marker>
            <c:bubble3D val="0"/>
            <c:extLst>
              <c:ext xmlns:c16="http://schemas.microsoft.com/office/drawing/2014/chart" uri="{C3380CC4-5D6E-409C-BE32-E72D297353CC}">
                <c16:uniqueId val="{0000001F-0E32-4036-871F-D1EFADE439A4}"/>
              </c:ext>
            </c:extLst>
          </c:dPt>
          <c:dPt>
            <c:idx val="30"/>
            <c:marker>
              <c:spPr>
                <a:solidFill>
                  <a:srgbClr val="003CE6"/>
                </a:solidFill>
                <a:ln>
                  <a:solidFill>
                    <a:srgbClr val="003CE6"/>
                  </a:solidFill>
                  <a:prstDash val="solid"/>
                </a:ln>
              </c:spPr>
            </c:marker>
            <c:bubble3D val="0"/>
            <c:extLst>
              <c:ext xmlns:c16="http://schemas.microsoft.com/office/drawing/2014/chart" uri="{C3380CC4-5D6E-409C-BE32-E72D297353CC}">
                <c16:uniqueId val="{00000020-0E32-4036-871F-D1EFADE439A4}"/>
              </c:ext>
            </c:extLst>
          </c:dPt>
          <c:dPt>
            <c:idx val="31"/>
            <c:marker>
              <c:spPr>
                <a:solidFill>
                  <a:srgbClr val="003CE6"/>
                </a:solidFill>
                <a:ln>
                  <a:solidFill>
                    <a:srgbClr val="003CE6"/>
                  </a:solidFill>
                  <a:prstDash val="solid"/>
                </a:ln>
              </c:spPr>
            </c:marker>
            <c:bubble3D val="0"/>
            <c:extLst>
              <c:ext xmlns:c16="http://schemas.microsoft.com/office/drawing/2014/chart" uri="{C3380CC4-5D6E-409C-BE32-E72D297353CC}">
                <c16:uniqueId val="{00000021-0E32-4036-871F-D1EFADE439A4}"/>
              </c:ext>
            </c:extLst>
          </c:dPt>
          <c:dPt>
            <c:idx val="32"/>
            <c:marker>
              <c:spPr>
                <a:solidFill>
                  <a:srgbClr val="003CE6"/>
                </a:solidFill>
                <a:ln>
                  <a:solidFill>
                    <a:srgbClr val="003CE6"/>
                  </a:solidFill>
                  <a:prstDash val="solid"/>
                </a:ln>
              </c:spPr>
            </c:marker>
            <c:bubble3D val="0"/>
            <c:extLst>
              <c:ext xmlns:c16="http://schemas.microsoft.com/office/drawing/2014/chart" uri="{C3380CC4-5D6E-409C-BE32-E72D297353CC}">
                <c16:uniqueId val="{00000022-0E32-4036-871F-D1EFADE439A4}"/>
              </c:ext>
            </c:extLst>
          </c:dPt>
          <c:dPt>
            <c:idx val="33"/>
            <c:marker>
              <c:spPr>
                <a:solidFill>
                  <a:srgbClr val="003CE6"/>
                </a:solidFill>
                <a:ln>
                  <a:solidFill>
                    <a:srgbClr val="003CE6"/>
                  </a:solidFill>
                  <a:prstDash val="solid"/>
                </a:ln>
              </c:spPr>
            </c:marker>
            <c:bubble3D val="0"/>
            <c:extLst>
              <c:ext xmlns:c16="http://schemas.microsoft.com/office/drawing/2014/chart" uri="{C3380CC4-5D6E-409C-BE32-E72D297353CC}">
                <c16:uniqueId val="{00000023-0E32-4036-871F-D1EFADE439A4}"/>
              </c:ext>
            </c:extLst>
          </c:dPt>
          <c:dPt>
            <c:idx val="34"/>
            <c:marker>
              <c:spPr>
                <a:solidFill>
                  <a:srgbClr val="003CE6"/>
                </a:solidFill>
                <a:ln>
                  <a:solidFill>
                    <a:srgbClr val="003CE6"/>
                  </a:solidFill>
                  <a:prstDash val="solid"/>
                </a:ln>
              </c:spPr>
            </c:marker>
            <c:bubble3D val="0"/>
            <c:extLst>
              <c:ext xmlns:c16="http://schemas.microsoft.com/office/drawing/2014/chart" uri="{C3380CC4-5D6E-409C-BE32-E72D297353CC}">
                <c16:uniqueId val="{00000024-0E32-4036-871F-D1EFADE439A4}"/>
              </c:ext>
            </c:extLst>
          </c:dPt>
          <c:dPt>
            <c:idx val="35"/>
            <c:marker>
              <c:spPr>
                <a:solidFill>
                  <a:srgbClr val="003CE6"/>
                </a:solidFill>
                <a:ln>
                  <a:solidFill>
                    <a:srgbClr val="003CE6"/>
                  </a:solidFill>
                  <a:prstDash val="solid"/>
                </a:ln>
              </c:spPr>
            </c:marker>
            <c:bubble3D val="0"/>
            <c:extLst>
              <c:ext xmlns:c16="http://schemas.microsoft.com/office/drawing/2014/chart" uri="{C3380CC4-5D6E-409C-BE32-E72D297353CC}">
                <c16:uniqueId val="{00000025-0E32-4036-871F-D1EFADE439A4}"/>
              </c:ext>
            </c:extLst>
          </c:dPt>
          <c:dPt>
            <c:idx val="36"/>
            <c:marker>
              <c:spPr>
                <a:solidFill>
                  <a:srgbClr val="003CE6"/>
                </a:solidFill>
                <a:ln>
                  <a:solidFill>
                    <a:srgbClr val="003CE6"/>
                  </a:solidFill>
                  <a:prstDash val="solid"/>
                </a:ln>
              </c:spPr>
            </c:marker>
            <c:bubble3D val="0"/>
            <c:extLst>
              <c:ext xmlns:c16="http://schemas.microsoft.com/office/drawing/2014/chart" uri="{C3380CC4-5D6E-409C-BE32-E72D297353CC}">
                <c16:uniqueId val="{00000026-0E32-4036-871F-D1EFADE439A4}"/>
              </c:ext>
            </c:extLst>
          </c:dPt>
          <c:dPt>
            <c:idx val="37"/>
            <c:marker>
              <c:spPr>
                <a:solidFill>
                  <a:srgbClr val="003CE6"/>
                </a:solidFill>
                <a:ln>
                  <a:solidFill>
                    <a:srgbClr val="003CE6"/>
                  </a:solidFill>
                  <a:prstDash val="solid"/>
                </a:ln>
              </c:spPr>
            </c:marker>
            <c:bubble3D val="0"/>
            <c:extLst>
              <c:ext xmlns:c16="http://schemas.microsoft.com/office/drawing/2014/chart" uri="{C3380CC4-5D6E-409C-BE32-E72D297353CC}">
                <c16:uniqueId val="{00000027-0E32-4036-871F-D1EFADE439A4}"/>
              </c:ext>
            </c:extLst>
          </c:dPt>
          <c:dPt>
            <c:idx val="38"/>
            <c:marker>
              <c:spPr>
                <a:solidFill>
                  <a:srgbClr val="003CE6"/>
                </a:solidFill>
                <a:ln>
                  <a:solidFill>
                    <a:srgbClr val="003CE6"/>
                  </a:solidFill>
                  <a:prstDash val="solid"/>
                </a:ln>
              </c:spPr>
            </c:marker>
            <c:bubble3D val="0"/>
            <c:extLst>
              <c:ext xmlns:c16="http://schemas.microsoft.com/office/drawing/2014/chart" uri="{C3380CC4-5D6E-409C-BE32-E72D297353CC}">
                <c16:uniqueId val="{00000028-0E32-4036-871F-D1EFADE439A4}"/>
              </c:ext>
            </c:extLst>
          </c:dPt>
          <c:dPt>
            <c:idx val="39"/>
            <c:marker>
              <c:spPr>
                <a:solidFill>
                  <a:srgbClr val="003CE6"/>
                </a:solidFill>
                <a:ln>
                  <a:solidFill>
                    <a:srgbClr val="003CE6"/>
                  </a:solidFill>
                  <a:prstDash val="solid"/>
                </a:ln>
              </c:spPr>
            </c:marker>
            <c:bubble3D val="0"/>
            <c:extLst>
              <c:ext xmlns:c16="http://schemas.microsoft.com/office/drawing/2014/chart" uri="{C3380CC4-5D6E-409C-BE32-E72D297353CC}">
                <c16:uniqueId val="{00000029-0E32-4036-871F-D1EFADE439A4}"/>
              </c:ext>
            </c:extLst>
          </c:dPt>
          <c:dPt>
            <c:idx val="40"/>
            <c:marker>
              <c:spPr>
                <a:solidFill>
                  <a:srgbClr val="003CE6"/>
                </a:solidFill>
                <a:ln>
                  <a:solidFill>
                    <a:srgbClr val="003CE6"/>
                  </a:solidFill>
                  <a:prstDash val="solid"/>
                </a:ln>
              </c:spPr>
            </c:marker>
            <c:bubble3D val="0"/>
            <c:extLst>
              <c:ext xmlns:c16="http://schemas.microsoft.com/office/drawing/2014/chart" uri="{C3380CC4-5D6E-409C-BE32-E72D297353CC}">
                <c16:uniqueId val="{0000002A-0E32-4036-871F-D1EFADE439A4}"/>
              </c:ext>
            </c:extLst>
          </c:dPt>
          <c:dPt>
            <c:idx val="41"/>
            <c:marker>
              <c:spPr>
                <a:solidFill>
                  <a:srgbClr val="007800"/>
                </a:solidFill>
                <a:ln>
                  <a:solidFill>
                    <a:srgbClr val="007800"/>
                  </a:solidFill>
                  <a:prstDash val="solid"/>
                </a:ln>
              </c:spPr>
            </c:marker>
            <c:bubble3D val="0"/>
            <c:extLst>
              <c:ext xmlns:c16="http://schemas.microsoft.com/office/drawing/2014/chart" uri="{C3380CC4-5D6E-409C-BE32-E72D297353CC}">
                <c16:uniqueId val="{0000002B-0E32-4036-871F-D1EFADE439A4}"/>
              </c:ext>
            </c:extLst>
          </c:dPt>
          <c:dPt>
            <c:idx val="42"/>
            <c:marker>
              <c:spPr>
                <a:solidFill>
                  <a:srgbClr val="007800"/>
                </a:solidFill>
                <a:ln>
                  <a:solidFill>
                    <a:srgbClr val="007800"/>
                  </a:solidFill>
                  <a:prstDash val="solid"/>
                </a:ln>
              </c:spPr>
            </c:marker>
            <c:bubble3D val="0"/>
            <c:extLst>
              <c:ext xmlns:c16="http://schemas.microsoft.com/office/drawing/2014/chart" uri="{C3380CC4-5D6E-409C-BE32-E72D297353CC}">
                <c16:uniqueId val="{0000002C-0E32-4036-871F-D1EFADE439A4}"/>
              </c:ext>
            </c:extLst>
          </c:dPt>
          <c:dPt>
            <c:idx val="43"/>
            <c:marker>
              <c:spPr>
                <a:solidFill>
                  <a:srgbClr val="007800"/>
                </a:solidFill>
                <a:ln>
                  <a:solidFill>
                    <a:srgbClr val="007800"/>
                  </a:solidFill>
                  <a:prstDash val="solid"/>
                </a:ln>
              </c:spPr>
            </c:marker>
            <c:bubble3D val="0"/>
            <c:extLst>
              <c:ext xmlns:c16="http://schemas.microsoft.com/office/drawing/2014/chart" uri="{C3380CC4-5D6E-409C-BE32-E72D297353CC}">
                <c16:uniqueId val="{0000002D-0E32-4036-871F-D1EFADE439A4}"/>
              </c:ext>
            </c:extLst>
          </c:dPt>
          <c:dPt>
            <c:idx val="44"/>
            <c:marker>
              <c:spPr>
                <a:solidFill>
                  <a:srgbClr val="007800"/>
                </a:solidFill>
                <a:ln>
                  <a:solidFill>
                    <a:srgbClr val="007800"/>
                  </a:solidFill>
                  <a:prstDash val="solid"/>
                </a:ln>
              </c:spPr>
            </c:marker>
            <c:bubble3D val="0"/>
            <c:extLst>
              <c:ext xmlns:c16="http://schemas.microsoft.com/office/drawing/2014/chart" uri="{C3380CC4-5D6E-409C-BE32-E72D297353CC}">
                <c16:uniqueId val="{0000002E-0E32-4036-871F-D1EFADE439A4}"/>
              </c:ext>
            </c:extLst>
          </c:dPt>
          <c:dPt>
            <c:idx val="45"/>
            <c:marker>
              <c:spPr>
                <a:solidFill>
                  <a:srgbClr val="007800"/>
                </a:solidFill>
                <a:ln>
                  <a:solidFill>
                    <a:srgbClr val="007800"/>
                  </a:solidFill>
                  <a:prstDash val="solid"/>
                </a:ln>
              </c:spPr>
            </c:marker>
            <c:bubble3D val="0"/>
            <c:extLst>
              <c:ext xmlns:c16="http://schemas.microsoft.com/office/drawing/2014/chart" uri="{C3380CC4-5D6E-409C-BE32-E72D297353CC}">
                <c16:uniqueId val="{0000002F-0E32-4036-871F-D1EFADE439A4}"/>
              </c:ext>
            </c:extLst>
          </c:dPt>
          <c:dPt>
            <c:idx val="46"/>
            <c:marker>
              <c:spPr>
                <a:solidFill>
                  <a:srgbClr val="007800"/>
                </a:solidFill>
                <a:ln>
                  <a:solidFill>
                    <a:srgbClr val="007800"/>
                  </a:solidFill>
                  <a:prstDash val="solid"/>
                </a:ln>
              </c:spPr>
            </c:marker>
            <c:bubble3D val="0"/>
            <c:extLst>
              <c:ext xmlns:c16="http://schemas.microsoft.com/office/drawing/2014/chart" uri="{C3380CC4-5D6E-409C-BE32-E72D297353CC}">
                <c16:uniqueId val="{00000030-0E32-4036-871F-D1EFADE439A4}"/>
              </c:ext>
            </c:extLst>
          </c:dPt>
          <c:dPt>
            <c:idx val="47"/>
            <c:marker>
              <c:spPr>
                <a:solidFill>
                  <a:srgbClr val="007800"/>
                </a:solidFill>
                <a:ln>
                  <a:solidFill>
                    <a:srgbClr val="007800"/>
                  </a:solidFill>
                  <a:prstDash val="solid"/>
                </a:ln>
              </c:spPr>
            </c:marker>
            <c:bubble3D val="0"/>
            <c:extLst>
              <c:ext xmlns:c16="http://schemas.microsoft.com/office/drawing/2014/chart" uri="{C3380CC4-5D6E-409C-BE32-E72D297353CC}">
                <c16:uniqueId val="{00000031-0E32-4036-871F-D1EFADE439A4}"/>
              </c:ext>
            </c:extLst>
          </c:dPt>
          <c:dPt>
            <c:idx val="48"/>
            <c:marker>
              <c:spPr>
                <a:solidFill>
                  <a:srgbClr val="007800"/>
                </a:solidFill>
                <a:ln>
                  <a:solidFill>
                    <a:srgbClr val="007800"/>
                  </a:solidFill>
                  <a:prstDash val="solid"/>
                </a:ln>
              </c:spPr>
            </c:marker>
            <c:bubble3D val="0"/>
            <c:extLst>
              <c:ext xmlns:c16="http://schemas.microsoft.com/office/drawing/2014/chart" uri="{C3380CC4-5D6E-409C-BE32-E72D297353CC}">
                <c16:uniqueId val="{00000032-0E32-4036-871F-D1EFADE439A4}"/>
              </c:ext>
            </c:extLst>
          </c:dPt>
          <c:dPt>
            <c:idx val="49"/>
            <c:marker>
              <c:spPr>
                <a:solidFill>
                  <a:srgbClr val="007800"/>
                </a:solidFill>
                <a:ln>
                  <a:solidFill>
                    <a:srgbClr val="007800"/>
                  </a:solidFill>
                  <a:prstDash val="solid"/>
                </a:ln>
              </c:spPr>
            </c:marker>
            <c:bubble3D val="0"/>
            <c:extLst>
              <c:ext xmlns:c16="http://schemas.microsoft.com/office/drawing/2014/chart" uri="{C3380CC4-5D6E-409C-BE32-E72D297353CC}">
                <c16:uniqueId val="{00000033-0E32-4036-871F-D1EFADE439A4}"/>
              </c:ext>
            </c:extLst>
          </c:dPt>
          <c:dPt>
            <c:idx val="50"/>
            <c:marker>
              <c:spPr>
                <a:solidFill>
                  <a:srgbClr val="007800"/>
                </a:solidFill>
                <a:ln>
                  <a:solidFill>
                    <a:srgbClr val="007800"/>
                  </a:solidFill>
                  <a:prstDash val="solid"/>
                </a:ln>
              </c:spPr>
            </c:marker>
            <c:bubble3D val="0"/>
            <c:extLst>
              <c:ext xmlns:c16="http://schemas.microsoft.com/office/drawing/2014/chart" uri="{C3380CC4-5D6E-409C-BE32-E72D297353CC}">
                <c16:uniqueId val="{00000034-0E32-4036-871F-D1EFADE439A4}"/>
              </c:ext>
            </c:extLst>
          </c:dPt>
          <c:dPt>
            <c:idx val="51"/>
            <c:marker>
              <c:spPr>
                <a:solidFill>
                  <a:srgbClr val="007800"/>
                </a:solidFill>
                <a:ln>
                  <a:solidFill>
                    <a:srgbClr val="007800"/>
                  </a:solidFill>
                  <a:prstDash val="solid"/>
                </a:ln>
              </c:spPr>
            </c:marker>
            <c:bubble3D val="0"/>
            <c:extLst>
              <c:ext xmlns:c16="http://schemas.microsoft.com/office/drawing/2014/chart" uri="{C3380CC4-5D6E-409C-BE32-E72D297353CC}">
                <c16:uniqueId val="{00000035-0E32-4036-871F-D1EFADE439A4}"/>
              </c:ext>
            </c:extLst>
          </c:dPt>
          <c:dPt>
            <c:idx val="52"/>
            <c:marker>
              <c:spPr>
                <a:solidFill>
                  <a:srgbClr val="007800"/>
                </a:solidFill>
                <a:ln>
                  <a:solidFill>
                    <a:srgbClr val="007800"/>
                  </a:solidFill>
                  <a:prstDash val="solid"/>
                </a:ln>
              </c:spPr>
            </c:marker>
            <c:bubble3D val="0"/>
            <c:extLst>
              <c:ext xmlns:c16="http://schemas.microsoft.com/office/drawing/2014/chart" uri="{C3380CC4-5D6E-409C-BE32-E72D297353CC}">
                <c16:uniqueId val="{00000036-0E32-4036-871F-D1EFADE439A4}"/>
              </c:ext>
            </c:extLst>
          </c:dPt>
          <c:dPt>
            <c:idx val="53"/>
            <c:marker>
              <c:spPr>
                <a:solidFill>
                  <a:srgbClr val="007800"/>
                </a:solidFill>
                <a:ln>
                  <a:solidFill>
                    <a:srgbClr val="007800"/>
                  </a:solidFill>
                  <a:prstDash val="solid"/>
                </a:ln>
              </c:spPr>
            </c:marker>
            <c:bubble3D val="0"/>
            <c:extLst>
              <c:ext xmlns:c16="http://schemas.microsoft.com/office/drawing/2014/chart" uri="{C3380CC4-5D6E-409C-BE32-E72D297353CC}">
                <c16:uniqueId val="{00000037-0E32-4036-871F-D1EFADE439A4}"/>
              </c:ext>
            </c:extLst>
          </c:dPt>
          <c:xVal>
            <c:numRef>
              <c:f>'ANOVA Top 3'!$E$107:$E$160</c:f>
              <c:numCache>
                <c:formatCode>0.000</c:formatCode>
                <c:ptCount val="54"/>
                <c:pt idx="0">
                  <c:v>94.548500000000047</c:v>
                </c:pt>
                <c:pt idx="1">
                  <c:v>94.548500000000047</c:v>
                </c:pt>
                <c:pt idx="2">
                  <c:v>94.548500000000047</c:v>
                </c:pt>
                <c:pt idx="3">
                  <c:v>94.548500000000047</c:v>
                </c:pt>
                <c:pt idx="4">
                  <c:v>94.548500000000047</c:v>
                </c:pt>
                <c:pt idx="5">
                  <c:v>94.548500000000047</c:v>
                </c:pt>
                <c:pt idx="6">
                  <c:v>94.548500000000047</c:v>
                </c:pt>
                <c:pt idx="7">
                  <c:v>94.548500000000047</c:v>
                </c:pt>
                <c:pt idx="8">
                  <c:v>94.548500000000047</c:v>
                </c:pt>
                <c:pt idx="9">
                  <c:v>94.548500000000047</c:v>
                </c:pt>
                <c:pt idx="10">
                  <c:v>94.548500000000047</c:v>
                </c:pt>
                <c:pt idx="11">
                  <c:v>94.548500000000047</c:v>
                </c:pt>
                <c:pt idx="12">
                  <c:v>94.548500000000047</c:v>
                </c:pt>
                <c:pt idx="13">
                  <c:v>94.548500000000047</c:v>
                </c:pt>
                <c:pt idx="14">
                  <c:v>94.548500000000047</c:v>
                </c:pt>
                <c:pt idx="15">
                  <c:v>94.548500000000047</c:v>
                </c:pt>
                <c:pt idx="16">
                  <c:v>94.548500000000047</c:v>
                </c:pt>
                <c:pt idx="17">
                  <c:v>94.548500000000047</c:v>
                </c:pt>
                <c:pt idx="18">
                  <c:v>94.548500000000047</c:v>
                </c:pt>
                <c:pt idx="19">
                  <c:v>94.548500000000047</c:v>
                </c:pt>
                <c:pt idx="20">
                  <c:v>94.930476190476185</c:v>
                </c:pt>
                <c:pt idx="21">
                  <c:v>94.930476190476185</c:v>
                </c:pt>
                <c:pt idx="22">
                  <c:v>94.930476190476185</c:v>
                </c:pt>
                <c:pt idx="23">
                  <c:v>94.930476190476185</c:v>
                </c:pt>
                <c:pt idx="24">
                  <c:v>94.930476190476185</c:v>
                </c:pt>
                <c:pt idx="25">
                  <c:v>94.930476190476185</c:v>
                </c:pt>
                <c:pt idx="26">
                  <c:v>94.930476190476185</c:v>
                </c:pt>
                <c:pt idx="27">
                  <c:v>94.930476190476185</c:v>
                </c:pt>
                <c:pt idx="28">
                  <c:v>94.930476190476185</c:v>
                </c:pt>
                <c:pt idx="29">
                  <c:v>94.930476190476185</c:v>
                </c:pt>
                <c:pt idx="30">
                  <c:v>94.930476190476185</c:v>
                </c:pt>
                <c:pt idx="31">
                  <c:v>94.930476190476185</c:v>
                </c:pt>
                <c:pt idx="32">
                  <c:v>94.930476190476185</c:v>
                </c:pt>
                <c:pt idx="33">
                  <c:v>94.930476190476185</c:v>
                </c:pt>
                <c:pt idx="34">
                  <c:v>94.930476190476185</c:v>
                </c:pt>
                <c:pt idx="35">
                  <c:v>94.930476190476185</c:v>
                </c:pt>
                <c:pt idx="36">
                  <c:v>94.930476190476185</c:v>
                </c:pt>
                <c:pt idx="37">
                  <c:v>94.930476190476185</c:v>
                </c:pt>
                <c:pt idx="38">
                  <c:v>94.930476190476185</c:v>
                </c:pt>
                <c:pt idx="39">
                  <c:v>94.930476190476185</c:v>
                </c:pt>
                <c:pt idx="40">
                  <c:v>94.930476190476185</c:v>
                </c:pt>
                <c:pt idx="41">
                  <c:v>94.613076923076974</c:v>
                </c:pt>
                <c:pt idx="42">
                  <c:v>94.613076923076974</c:v>
                </c:pt>
                <c:pt idx="43">
                  <c:v>94.613076923076974</c:v>
                </c:pt>
                <c:pt idx="44">
                  <c:v>94.613076923076974</c:v>
                </c:pt>
                <c:pt idx="45">
                  <c:v>94.613076923076974</c:v>
                </c:pt>
                <c:pt idx="46">
                  <c:v>94.613076923076974</c:v>
                </c:pt>
                <c:pt idx="47">
                  <c:v>94.613076923076974</c:v>
                </c:pt>
                <c:pt idx="48">
                  <c:v>94.613076923076974</c:v>
                </c:pt>
                <c:pt idx="49">
                  <c:v>94.613076923076974</c:v>
                </c:pt>
                <c:pt idx="50">
                  <c:v>94.613076923076974</c:v>
                </c:pt>
                <c:pt idx="51">
                  <c:v>94.613076923076974</c:v>
                </c:pt>
                <c:pt idx="52">
                  <c:v>94.613076923076974</c:v>
                </c:pt>
                <c:pt idx="53">
                  <c:v>94.613076923076974</c:v>
                </c:pt>
              </c:numCache>
            </c:numRef>
          </c:xVal>
          <c:yVal>
            <c:numRef>
              <c:f>'ANOVA Top 3'!$D$107:$D$160</c:f>
              <c:numCache>
                <c:formatCode>0.000</c:formatCode>
                <c:ptCount val="54"/>
                <c:pt idx="0">
                  <c:v>95.41</c:v>
                </c:pt>
                <c:pt idx="1">
                  <c:v>95.14</c:v>
                </c:pt>
                <c:pt idx="2">
                  <c:v>94.91</c:v>
                </c:pt>
                <c:pt idx="3">
                  <c:v>94.74</c:v>
                </c:pt>
                <c:pt idx="4">
                  <c:v>94.62</c:v>
                </c:pt>
                <c:pt idx="5">
                  <c:v>94.58</c:v>
                </c:pt>
                <c:pt idx="6">
                  <c:v>94.5</c:v>
                </c:pt>
                <c:pt idx="7">
                  <c:v>94.49</c:v>
                </c:pt>
                <c:pt idx="8">
                  <c:v>94.47</c:v>
                </c:pt>
                <c:pt idx="9">
                  <c:v>94.44</c:v>
                </c:pt>
                <c:pt idx="10">
                  <c:v>94.44</c:v>
                </c:pt>
                <c:pt idx="11">
                  <c:v>94.44</c:v>
                </c:pt>
                <c:pt idx="12">
                  <c:v>94.42</c:v>
                </c:pt>
                <c:pt idx="13">
                  <c:v>94.41</c:v>
                </c:pt>
                <c:pt idx="14">
                  <c:v>94.4</c:v>
                </c:pt>
                <c:pt idx="15">
                  <c:v>94.39</c:v>
                </c:pt>
                <c:pt idx="16">
                  <c:v>94.31</c:v>
                </c:pt>
                <c:pt idx="17">
                  <c:v>94.31</c:v>
                </c:pt>
                <c:pt idx="18">
                  <c:v>94.3</c:v>
                </c:pt>
                <c:pt idx="19">
                  <c:v>94.25</c:v>
                </c:pt>
                <c:pt idx="20">
                  <c:v>96.08</c:v>
                </c:pt>
                <c:pt idx="21">
                  <c:v>95.32</c:v>
                </c:pt>
                <c:pt idx="22">
                  <c:v>95.29</c:v>
                </c:pt>
                <c:pt idx="23">
                  <c:v>95.21</c:v>
                </c:pt>
                <c:pt idx="24">
                  <c:v>95.12</c:v>
                </c:pt>
                <c:pt idx="25">
                  <c:v>95.02</c:v>
                </c:pt>
                <c:pt idx="26">
                  <c:v>94.91</c:v>
                </c:pt>
                <c:pt idx="27">
                  <c:v>94.9</c:v>
                </c:pt>
                <c:pt idx="28">
                  <c:v>94.89</c:v>
                </c:pt>
                <c:pt idx="29">
                  <c:v>94.89</c:v>
                </c:pt>
                <c:pt idx="30">
                  <c:v>94.89</c:v>
                </c:pt>
                <c:pt idx="31">
                  <c:v>94.88</c:v>
                </c:pt>
                <c:pt idx="32">
                  <c:v>94.87</c:v>
                </c:pt>
                <c:pt idx="33">
                  <c:v>94.83</c:v>
                </c:pt>
                <c:pt idx="34">
                  <c:v>94.81</c:v>
                </c:pt>
                <c:pt idx="35">
                  <c:v>94.79</c:v>
                </c:pt>
                <c:pt idx="36">
                  <c:v>94.71</c:v>
                </c:pt>
                <c:pt idx="37">
                  <c:v>94.68</c:v>
                </c:pt>
                <c:pt idx="38">
                  <c:v>94.62</c:v>
                </c:pt>
                <c:pt idx="39">
                  <c:v>94.57</c:v>
                </c:pt>
                <c:pt idx="40">
                  <c:v>94.26</c:v>
                </c:pt>
                <c:pt idx="41">
                  <c:v>95.31</c:v>
                </c:pt>
                <c:pt idx="42">
                  <c:v>95.06</c:v>
                </c:pt>
                <c:pt idx="43">
                  <c:v>94.89</c:v>
                </c:pt>
                <c:pt idx="44">
                  <c:v>94.84</c:v>
                </c:pt>
                <c:pt idx="45">
                  <c:v>94.81</c:v>
                </c:pt>
                <c:pt idx="46">
                  <c:v>94.64</c:v>
                </c:pt>
                <c:pt idx="47">
                  <c:v>94.54</c:v>
                </c:pt>
                <c:pt idx="48">
                  <c:v>94.38</c:v>
                </c:pt>
                <c:pt idx="49">
                  <c:v>94.37</c:v>
                </c:pt>
                <c:pt idx="50">
                  <c:v>94.33</c:v>
                </c:pt>
                <c:pt idx="51">
                  <c:v>94.29</c:v>
                </c:pt>
                <c:pt idx="52">
                  <c:v>94.26</c:v>
                </c:pt>
                <c:pt idx="53">
                  <c:v>94.25</c:v>
                </c:pt>
              </c:numCache>
            </c:numRef>
          </c:yVal>
          <c:smooth val="0"/>
          <c:extLst>
            <c:ext xmlns:c16="http://schemas.microsoft.com/office/drawing/2014/chart" uri="{C3380CC4-5D6E-409C-BE32-E72D297353CC}">
              <c16:uniqueId val="{00000001-0E32-4036-871F-D1EFADE439A4}"/>
            </c:ext>
          </c:extLst>
        </c:ser>
        <c:ser>
          <c:idx val="1"/>
          <c:order val="1"/>
          <c:tx>
            <c:v>Ardbeg</c:v>
          </c:tx>
          <c:spPr>
            <a:ln w="19050">
              <a:noFill/>
            </a:ln>
            <a:effectLst/>
          </c:spPr>
          <c:marker>
            <c:symbol val="circle"/>
            <c:size val="3"/>
            <c:spPr>
              <a:solidFill>
                <a:srgbClr val="FF0000"/>
              </a:solidFill>
              <a:ln>
                <a:solidFill>
                  <a:srgbClr val="FF0000"/>
                </a:solidFill>
                <a:prstDash val="solid"/>
              </a:ln>
            </c:spPr>
          </c:marker>
          <c:xVal>
            <c:numLit>
              <c:formatCode>General</c:formatCode>
              <c:ptCount val="1"/>
              <c:pt idx="0">
                <c:v>94.548500000000047</c:v>
              </c:pt>
            </c:numLit>
          </c:xVal>
          <c:yVal>
            <c:numLit>
              <c:formatCode>General</c:formatCode>
              <c:ptCount val="1"/>
              <c:pt idx="0">
                <c:v>95.14</c:v>
              </c:pt>
            </c:numLit>
          </c:yVal>
          <c:smooth val="0"/>
          <c:extLst>
            <c:ext xmlns:c16="http://schemas.microsoft.com/office/drawing/2014/chart" uri="{C3380CC4-5D6E-409C-BE32-E72D297353CC}">
              <c16:uniqueId val="{00000038-0E32-4036-871F-D1EFADE439A4}"/>
            </c:ext>
          </c:extLst>
        </c:ser>
        <c:ser>
          <c:idx val="2"/>
          <c:order val="2"/>
          <c:tx>
            <c:v>Bowmore</c:v>
          </c:tx>
          <c:spPr>
            <a:ln w="19050">
              <a:noFill/>
            </a:ln>
            <a:effectLst/>
          </c:spPr>
          <c:marker>
            <c:symbol val="circle"/>
            <c:size val="3"/>
            <c:spPr>
              <a:solidFill>
                <a:srgbClr val="003CE6"/>
              </a:solidFill>
              <a:ln>
                <a:solidFill>
                  <a:srgbClr val="003CE6"/>
                </a:solidFill>
                <a:prstDash val="solid"/>
              </a:ln>
            </c:spPr>
          </c:marker>
          <c:xVal>
            <c:numLit>
              <c:formatCode>General</c:formatCode>
              <c:ptCount val="1"/>
              <c:pt idx="0">
                <c:v>94.930476190476185</c:v>
              </c:pt>
            </c:numLit>
          </c:xVal>
          <c:yVal>
            <c:numLit>
              <c:formatCode>General</c:formatCode>
              <c:ptCount val="1"/>
              <c:pt idx="0">
                <c:v>95.32</c:v>
              </c:pt>
            </c:numLit>
          </c:yVal>
          <c:smooth val="0"/>
          <c:extLst>
            <c:ext xmlns:c16="http://schemas.microsoft.com/office/drawing/2014/chart" uri="{C3380CC4-5D6E-409C-BE32-E72D297353CC}">
              <c16:uniqueId val="{00000039-0E32-4036-871F-D1EFADE439A4}"/>
            </c:ext>
          </c:extLst>
        </c:ser>
        <c:ser>
          <c:idx val="3"/>
          <c:order val="3"/>
          <c:tx>
            <c:v>Macallan</c:v>
          </c:tx>
          <c:spPr>
            <a:ln w="19050">
              <a:noFill/>
            </a:ln>
            <a:effectLst/>
          </c:spPr>
          <c:marker>
            <c:symbol val="circle"/>
            <c:size val="3"/>
            <c:spPr>
              <a:solidFill>
                <a:srgbClr val="007800"/>
              </a:solidFill>
              <a:ln>
                <a:solidFill>
                  <a:srgbClr val="007800"/>
                </a:solidFill>
                <a:prstDash val="solid"/>
              </a:ln>
            </c:spPr>
          </c:marker>
          <c:xVal>
            <c:numLit>
              <c:formatCode>General</c:formatCode>
              <c:ptCount val="1"/>
              <c:pt idx="0">
                <c:v>94.613076923076974</c:v>
              </c:pt>
            </c:numLit>
          </c:xVal>
          <c:yVal>
            <c:numLit>
              <c:formatCode>General</c:formatCode>
              <c:ptCount val="1"/>
              <c:pt idx="0">
                <c:v>95.06</c:v>
              </c:pt>
            </c:numLit>
          </c:yVal>
          <c:smooth val="0"/>
          <c:extLst>
            <c:ext xmlns:c16="http://schemas.microsoft.com/office/drawing/2014/chart" uri="{C3380CC4-5D6E-409C-BE32-E72D297353CC}">
              <c16:uniqueId val="{0000003A-0E32-4036-871F-D1EFADE439A4}"/>
            </c:ext>
          </c:extLst>
        </c:ser>
        <c:ser>
          <c:idx val="4"/>
          <c:order val="4"/>
          <c:tx>
            <c:v/>
          </c:tx>
          <c:spPr>
            <a:ln w="6350">
              <a:solidFill>
                <a:srgbClr val="C0C0C0"/>
              </a:solidFill>
              <a:prstDash val="solid"/>
            </a:ln>
            <a:effectLst/>
          </c:spPr>
          <c:marker>
            <c:symbol val="none"/>
          </c:marker>
          <c:xVal>
            <c:numRef>
              <c:f>'ANOVA Top 3'!xdata1</c:f>
              <c:numCache>
                <c:formatCode>General</c:formatCode>
                <c:ptCount val="70"/>
                <c:pt idx="0">
                  <c:v>94.533220952381001</c:v>
                </c:pt>
                <c:pt idx="1">
                  <c:v>94.814139075224347</c:v>
                </c:pt>
                <c:pt idx="2">
                  <c:v>95.095057198067678</c:v>
                </c:pt>
                <c:pt idx="3">
                  <c:v>95.375975320911024</c:v>
                </c:pt>
                <c:pt idx="4">
                  <c:v>95.656893443754356</c:v>
                </c:pt>
                <c:pt idx="5">
                  <c:v>95.937811566597702</c:v>
                </c:pt>
                <c:pt idx="6">
                  <c:v>96.218729689441034</c:v>
                </c:pt>
                <c:pt idx="7">
                  <c:v>96.49964781228438</c:v>
                </c:pt>
                <c:pt idx="8">
                  <c:v>96.780565935127711</c:v>
                </c:pt>
                <c:pt idx="9">
                  <c:v>97.061484057971057</c:v>
                </c:pt>
                <c:pt idx="10">
                  <c:v>97.342402180814389</c:v>
                </c:pt>
                <c:pt idx="11">
                  <c:v>97.623320303657735</c:v>
                </c:pt>
                <c:pt idx="12">
                  <c:v>97.904238426501067</c:v>
                </c:pt>
                <c:pt idx="13">
                  <c:v>98.185156549344413</c:v>
                </c:pt>
                <c:pt idx="14">
                  <c:v>98.466074672187744</c:v>
                </c:pt>
                <c:pt idx="15">
                  <c:v>98.74699279503109</c:v>
                </c:pt>
                <c:pt idx="16">
                  <c:v>99.027910917874422</c:v>
                </c:pt>
                <c:pt idx="17">
                  <c:v>99.308829040717768</c:v>
                </c:pt>
                <c:pt idx="18">
                  <c:v>99.5897471635611</c:v>
                </c:pt>
                <c:pt idx="19">
                  <c:v>99.870665286404446</c:v>
                </c:pt>
                <c:pt idx="20">
                  <c:v>100.15158340924778</c:v>
                </c:pt>
                <c:pt idx="21">
                  <c:v>100.43250153209112</c:v>
                </c:pt>
                <c:pt idx="22">
                  <c:v>100.71341965493446</c:v>
                </c:pt>
                <c:pt idx="23">
                  <c:v>100.9943377777778</c:v>
                </c:pt>
                <c:pt idx="24">
                  <c:v>101.27525590062113</c:v>
                </c:pt>
                <c:pt idx="25">
                  <c:v>101.55617402346448</c:v>
                </c:pt>
                <c:pt idx="26">
                  <c:v>101.83709214630781</c:v>
                </c:pt>
                <c:pt idx="27">
                  <c:v>102.11801026915116</c:v>
                </c:pt>
                <c:pt idx="28">
                  <c:v>102.39892839199449</c:v>
                </c:pt>
                <c:pt idx="29">
                  <c:v>102.67984651483783</c:v>
                </c:pt>
                <c:pt idx="30">
                  <c:v>102.96076463768117</c:v>
                </c:pt>
                <c:pt idx="31">
                  <c:v>103.24168276052451</c:v>
                </c:pt>
                <c:pt idx="32">
                  <c:v>103.52260088336784</c:v>
                </c:pt>
                <c:pt idx="33">
                  <c:v>103.80351900621119</c:v>
                </c:pt>
                <c:pt idx="34">
                  <c:v>104.08443712905452</c:v>
                </c:pt>
                <c:pt idx="35">
                  <c:v>104.36535525189787</c:v>
                </c:pt>
                <c:pt idx="36">
                  <c:v>104.6462733747412</c:v>
                </c:pt>
                <c:pt idx="37">
                  <c:v>104.92719149758454</c:v>
                </c:pt>
                <c:pt idx="38">
                  <c:v>105.20810962042788</c:v>
                </c:pt>
                <c:pt idx="39">
                  <c:v>105.48902774327122</c:v>
                </c:pt>
                <c:pt idx="40">
                  <c:v>105.76994586611457</c:v>
                </c:pt>
                <c:pt idx="41">
                  <c:v>106.0508639889579</c:v>
                </c:pt>
                <c:pt idx="42">
                  <c:v>106.33178211180123</c:v>
                </c:pt>
                <c:pt idx="43">
                  <c:v>106.61270023464458</c:v>
                </c:pt>
                <c:pt idx="44">
                  <c:v>106.89361835748792</c:v>
                </c:pt>
                <c:pt idx="45">
                  <c:v>107.17453648033126</c:v>
                </c:pt>
                <c:pt idx="46">
                  <c:v>107.45545460317459</c:v>
                </c:pt>
                <c:pt idx="47">
                  <c:v>107.73637272601793</c:v>
                </c:pt>
                <c:pt idx="48">
                  <c:v>108.01729084886128</c:v>
                </c:pt>
                <c:pt idx="49">
                  <c:v>108.29820897170461</c:v>
                </c:pt>
                <c:pt idx="50">
                  <c:v>108.57912709454796</c:v>
                </c:pt>
                <c:pt idx="51">
                  <c:v>108.86004521739129</c:v>
                </c:pt>
                <c:pt idx="52">
                  <c:v>109.14096334023463</c:v>
                </c:pt>
                <c:pt idx="53">
                  <c:v>109.42188146307797</c:v>
                </c:pt>
                <c:pt idx="54">
                  <c:v>109.70279958592131</c:v>
                </c:pt>
                <c:pt idx="55">
                  <c:v>109.98371770876464</c:v>
                </c:pt>
                <c:pt idx="56">
                  <c:v>110.26463583160799</c:v>
                </c:pt>
                <c:pt idx="57">
                  <c:v>110.54555395445132</c:v>
                </c:pt>
                <c:pt idx="58">
                  <c:v>110.82647207729467</c:v>
                </c:pt>
                <c:pt idx="59">
                  <c:v>111.107390200138</c:v>
                </c:pt>
                <c:pt idx="60">
                  <c:v>111.38830832298135</c:v>
                </c:pt>
                <c:pt idx="61">
                  <c:v>111.66922644582468</c:v>
                </c:pt>
                <c:pt idx="62">
                  <c:v>111.95014456866802</c:v>
                </c:pt>
                <c:pt idx="63">
                  <c:v>112.23106269151135</c:v>
                </c:pt>
                <c:pt idx="64">
                  <c:v>112.5119808143547</c:v>
                </c:pt>
                <c:pt idx="65">
                  <c:v>112.79289893719803</c:v>
                </c:pt>
                <c:pt idx="66">
                  <c:v>113.07381706004138</c:v>
                </c:pt>
                <c:pt idx="67">
                  <c:v>113.35473518288471</c:v>
                </c:pt>
                <c:pt idx="68">
                  <c:v>113.63565330572806</c:v>
                </c:pt>
                <c:pt idx="69">
                  <c:v>113.91657142857139</c:v>
                </c:pt>
              </c:numCache>
            </c:numRef>
          </c:xVal>
          <c:yVal>
            <c:numRef>
              <c:f>'ANOVA Top 3'!ydata1</c:f>
              <c:numCache>
                <c:formatCode>General</c:formatCode>
                <c:ptCount val="70"/>
                <c:pt idx="0">
                  <c:v>93.852986861623762</c:v>
                </c:pt>
                <c:pt idx="1">
                  <c:v>94.138223810467025</c:v>
                </c:pt>
                <c:pt idx="2">
                  <c:v>94.392713124594152</c:v>
                </c:pt>
                <c:pt idx="3">
                  <c:v>94.619671363852333</c:v>
                </c:pt>
                <c:pt idx="4">
                  <c:v>94.824435109127521</c:v>
                </c:pt>
                <c:pt idx="5">
                  <c:v>95.012467950515259</c:v>
                </c:pt>
                <c:pt idx="6">
                  <c:v>95.188284415655374</c:v>
                </c:pt>
                <c:pt idx="7">
                  <c:v>95.355245417050227</c:v>
                </c:pt>
                <c:pt idx="8">
                  <c:v>95.515742252681846</c:v>
                </c:pt>
                <c:pt idx="9">
                  <c:v>95.67145392209558</c:v>
                </c:pt>
                <c:pt idx="10">
                  <c:v>95.823563369381176</c:v>
                </c:pt>
                <c:pt idx="11">
                  <c:v>95.972913803095665</c:v>
                </c:pt>
                <c:pt idx="12">
                  <c:v>96.120115497836395</c:v>
                </c:pt>
                <c:pt idx="13">
                  <c:v>96.265617449043418</c:v>
                </c:pt>
                <c:pt idx="14">
                  <c:v>96.409755432359105</c:v>
                </c:pt>
                <c:pt idx="15">
                  <c:v>96.552784509543514</c:v>
                </c:pt>
                <c:pt idx="16">
                  <c:v>96.69490129302865</c:v>
                </c:pt>
                <c:pt idx="17">
                  <c:v>96.836259416894904</c:v>
                </c:pt>
                <c:pt idx="18">
                  <c:v>96.976980448910169</c:v>
                </c:pt>
                <c:pt idx="19">
                  <c:v>97.117161701654283</c:v>
                </c:pt>
                <c:pt idx="20">
                  <c:v>97.256881904293621</c:v>
                </c:pt>
                <c:pt idx="21">
                  <c:v>97.396205377259776</c:v>
                </c:pt>
                <c:pt idx="22">
                  <c:v>97.53518514464244</c:v>
                </c:pt>
                <c:pt idx="23">
                  <c:v>97.673865282712299</c:v>
                </c:pt>
                <c:pt idx="24">
                  <c:v>97.812282712150036</c:v>
                </c:pt>
                <c:pt idx="25">
                  <c:v>97.950468580259141</c:v>
                </c:pt>
                <c:pt idx="26">
                  <c:v>98.088449337535636</c:v>
                </c:pt>
                <c:pt idx="27">
                  <c:v>98.226247583957473</c:v>
                </c:pt>
                <c:pt idx="28">
                  <c:v>98.363882740024707</c:v>
                </c:pt>
                <c:pt idx="29">
                  <c:v>98.5013715831669</c:v>
                </c:pt>
                <c:pt idx="30">
                  <c:v>98.638728679798305</c:v>
                </c:pt>
                <c:pt idx="31">
                  <c:v>98.775966735812432</c:v>
                </c:pt>
                <c:pt idx="32">
                  <c:v>98.913096882825513</c:v>
                </c:pt>
                <c:pt idx="33">
                  <c:v>99.050128913428026</c:v>
                </c:pt>
                <c:pt idx="34">
                  <c:v>99.187071475682259</c:v>
                </c:pt>
                <c:pt idx="35">
                  <c:v>99.323932234832213</c:v>
                </c:pt>
                <c:pt idx="36">
                  <c:v>99.460718008468831</c:v>
                </c:pt>
                <c:pt idx="37">
                  <c:v>99.597434880077444</c:v>
                </c:pt>
                <c:pt idx="38">
                  <c:v>99.734088294879982</c:v>
                </c:pt>
                <c:pt idx="39">
                  <c:v>99.870683141099391</c:v>
                </c:pt>
                <c:pt idx="40">
                  <c:v>100.00722381915955</c:v>
                </c:pt>
                <c:pt idx="41">
                  <c:v>100.14371430085305</c:v>
                </c:pt>
                <c:pt idx="42">
                  <c:v>100.28015818012794</c:v>
                </c:pt>
                <c:pt idx="43">
                  <c:v>100.41655871684236</c:v>
                </c:pt>
                <c:pt idx="44">
                  <c:v>100.55291887459397</c:v>
                </c:pt>
                <c:pt idx="45">
                  <c:v>100.68924135353721</c:v>
                </c:pt>
                <c:pt idx="46">
                  <c:v>100.82552861894419</c:v>
                </c:pt>
                <c:pt idx="47">
                  <c:v>100.96178292613808</c:v>
                </c:pt>
                <c:pt idx="48">
                  <c:v>101.09800634232401</c:v>
                </c:pt>
                <c:pt idx="49">
                  <c:v>101.23420076575773</c:v>
                </c:pt>
                <c:pt idx="50">
                  <c:v>101.37036794262237</c:v>
                </c:pt>
                <c:pt idx="51">
                  <c:v>101.50650948192602</c:v>
                </c:pt>
                <c:pt idx="52">
                  <c:v>101.64262686868533</c:v>
                </c:pt>
                <c:pt idx="53">
                  <c:v>101.77872147562016</c:v>
                </c:pt>
                <c:pt idx="54">
                  <c:v>101.91479457355176</c:v>
                </c:pt>
                <c:pt idx="55">
                  <c:v>102.05084734066847</c:v>
                </c:pt>
                <c:pt idx="56">
                  <c:v>102.18688087080042</c:v>
                </c:pt>
                <c:pt idx="57">
                  <c:v>102.32289618082412</c:v>
                </c:pt>
                <c:pt idx="58">
                  <c:v>102.45889421730193</c:v>
                </c:pt>
                <c:pt idx="59">
                  <c:v>102.59487586244688</c:v>
                </c:pt>
                <c:pt idx="60">
                  <c:v>102.73084193949126</c:v>
                </c:pt>
                <c:pt idx="61">
                  <c:v>102.86679321752736</c:v>
                </c:pt>
                <c:pt idx="62">
                  <c:v>103.00273041587994</c:v>
                </c:pt>
                <c:pt idx="63">
                  <c:v>103.13865420806209</c:v>
                </c:pt>
                <c:pt idx="64">
                  <c:v>103.27456522536036</c:v>
                </c:pt>
                <c:pt idx="65">
                  <c:v>103.41046406008866</c:v>
                </c:pt>
                <c:pt idx="66">
                  <c:v>103.54635126854626</c:v>
                </c:pt>
                <c:pt idx="67">
                  <c:v>103.6822273737109</c:v>
                </c:pt>
                <c:pt idx="68">
                  <c:v>103.81809286769382</c:v>
                </c:pt>
                <c:pt idx="69">
                  <c:v>103.95394821398131</c:v>
                </c:pt>
              </c:numCache>
            </c:numRef>
          </c:yVal>
          <c:smooth val="0"/>
          <c:extLst>
            <c:ext xmlns:c16="http://schemas.microsoft.com/office/drawing/2014/chart" uri="{C3380CC4-5D6E-409C-BE32-E72D297353CC}">
              <c16:uniqueId val="{0000003B-0E32-4036-871F-D1EFADE439A4}"/>
            </c:ext>
          </c:extLst>
        </c:ser>
        <c:ser>
          <c:idx val="5"/>
          <c:order val="5"/>
          <c:tx>
            <c:v/>
          </c:tx>
          <c:spPr>
            <a:ln w="6350">
              <a:solidFill>
                <a:srgbClr val="C0C0C0"/>
              </a:solidFill>
              <a:prstDash val="solid"/>
            </a:ln>
            <a:effectLst/>
          </c:spPr>
          <c:marker>
            <c:symbol val="none"/>
          </c:marker>
          <c:xVal>
            <c:numRef>
              <c:f>'ANOVA Top 3'!xdata2</c:f>
              <c:numCache>
                <c:formatCode>General</c:formatCode>
                <c:ptCount val="70"/>
                <c:pt idx="0">
                  <c:v>75.638800000000003</c:v>
                </c:pt>
                <c:pt idx="1">
                  <c:v>76.193550310559004</c:v>
                </c:pt>
                <c:pt idx="2">
                  <c:v>76.74830062111802</c:v>
                </c:pt>
                <c:pt idx="3">
                  <c:v>77.303050931677021</c:v>
                </c:pt>
                <c:pt idx="4">
                  <c:v>77.857801242236022</c:v>
                </c:pt>
                <c:pt idx="5">
                  <c:v>78.412551552795037</c:v>
                </c:pt>
                <c:pt idx="6">
                  <c:v>78.967301863354038</c:v>
                </c:pt>
                <c:pt idx="7">
                  <c:v>79.522052173913039</c:v>
                </c:pt>
                <c:pt idx="8">
                  <c:v>80.076802484472054</c:v>
                </c:pt>
                <c:pt idx="9">
                  <c:v>80.631552795031055</c:v>
                </c:pt>
                <c:pt idx="10">
                  <c:v>81.186303105590071</c:v>
                </c:pt>
                <c:pt idx="11">
                  <c:v>81.741053416149072</c:v>
                </c:pt>
                <c:pt idx="12">
                  <c:v>82.295803726708073</c:v>
                </c:pt>
                <c:pt idx="13">
                  <c:v>82.850554037267088</c:v>
                </c:pt>
                <c:pt idx="14">
                  <c:v>83.405304347826089</c:v>
                </c:pt>
                <c:pt idx="15">
                  <c:v>83.96005465838509</c:v>
                </c:pt>
                <c:pt idx="16">
                  <c:v>84.514804968944105</c:v>
                </c:pt>
                <c:pt idx="17">
                  <c:v>85.069555279503106</c:v>
                </c:pt>
                <c:pt idx="18">
                  <c:v>85.624305590062107</c:v>
                </c:pt>
                <c:pt idx="19">
                  <c:v>86.179055900621123</c:v>
                </c:pt>
                <c:pt idx="20">
                  <c:v>86.733806211180124</c:v>
                </c:pt>
                <c:pt idx="21">
                  <c:v>87.288556521739125</c:v>
                </c:pt>
                <c:pt idx="22">
                  <c:v>87.84330683229814</c:v>
                </c:pt>
                <c:pt idx="23">
                  <c:v>88.398057142857141</c:v>
                </c:pt>
                <c:pt idx="24">
                  <c:v>88.952807453416142</c:v>
                </c:pt>
                <c:pt idx="25">
                  <c:v>89.507557763975157</c:v>
                </c:pt>
                <c:pt idx="26">
                  <c:v>90.062308074534158</c:v>
                </c:pt>
                <c:pt idx="27">
                  <c:v>90.617058385093173</c:v>
                </c:pt>
                <c:pt idx="28">
                  <c:v>91.171808695652174</c:v>
                </c:pt>
                <c:pt idx="29">
                  <c:v>91.726559006211176</c:v>
                </c:pt>
                <c:pt idx="30">
                  <c:v>92.281309316770177</c:v>
                </c:pt>
                <c:pt idx="31">
                  <c:v>92.836059627329192</c:v>
                </c:pt>
                <c:pt idx="32">
                  <c:v>93.390809937888193</c:v>
                </c:pt>
                <c:pt idx="33">
                  <c:v>93.945560248447208</c:v>
                </c:pt>
                <c:pt idx="34">
                  <c:v>94.500310559006209</c:v>
                </c:pt>
                <c:pt idx="35">
                  <c:v>95.05506086956521</c:v>
                </c:pt>
                <c:pt idx="36">
                  <c:v>95.609811180124225</c:v>
                </c:pt>
                <c:pt idx="37">
                  <c:v>96.164561490683226</c:v>
                </c:pt>
                <c:pt idx="38">
                  <c:v>96.719311801242227</c:v>
                </c:pt>
                <c:pt idx="39">
                  <c:v>97.274062111801243</c:v>
                </c:pt>
                <c:pt idx="40">
                  <c:v>97.828812422360244</c:v>
                </c:pt>
                <c:pt idx="41">
                  <c:v>98.383562732919245</c:v>
                </c:pt>
                <c:pt idx="42">
                  <c:v>98.93831304347826</c:v>
                </c:pt>
                <c:pt idx="43">
                  <c:v>99.493063354037261</c:v>
                </c:pt>
                <c:pt idx="44">
                  <c:v>100.04781366459628</c:v>
                </c:pt>
                <c:pt idx="45">
                  <c:v>100.60256397515528</c:v>
                </c:pt>
                <c:pt idx="46">
                  <c:v>101.15731428571428</c:v>
                </c:pt>
                <c:pt idx="47">
                  <c:v>101.71206459627328</c:v>
                </c:pt>
                <c:pt idx="48">
                  <c:v>102.26681490683229</c:v>
                </c:pt>
                <c:pt idx="49">
                  <c:v>102.8215652173913</c:v>
                </c:pt>
                <c:pt idx="50">
                  <c:v>103.37631552795031</c:v>
                </c:pt>
                <c:pt idx="51">
                  <c:v>103.93106583850931</c:v>
                </c:pt>
                <c:pt idx="52">
                  <c:v>104.48581614906831</c:v>
                </c:pt>
                <c:pt idx="53">
                  <c:v>105.04056645962733</c:v>
                </c:pt>
                <c:pt idx="54">
                  <c:v>105.59531677018633</c:v>
                </c:pt>
                <c:pt idx="55">
                  <c:v>106.15006708074533</c:v>
                </c:pt>
                <c:pt idx="56">
                  <c:v>106.70481739130435</c:v>
                </c:pt>
                <c:pt idx="57">
                  <c:v>107.25956770186335</c:v>
                </c:pt>
                <c:pt idx="58">
                  <c:v>107.81431801242235</c:v>
                </c:pt>
                <c:pt idx="59">
                  <c:v>108.36906832298135</c:v>
                </c:pt>
                <c:pt idx="60">
                  <c:v>108.92381863354036</c:v>
                </c:pt>
                <c:pt idx="61">
                  <c:v>109.47856894409938</c:v>
                </c:pt>
                <c:pt idx="62">
                  <c:v>110.03331925465838</c:v>
                </c:pt>
                <c:pt idx="63">
                  <c:v>110.58806956521738</c:v>
                </c:pt>
                <c:pt idx="64">
                  <c:v>111.14281987577638</c:v>
                </c:pt>
                <c:pt idx="65">
                  <c:v>111.6975701863354</c:v>
                </c:pt>
                <c:pt idx="66">
                  <c:v>112.2523204968944</c:v>
                </c:pt>
                <c:pt idx="67">
                  <c:v>112.80707080745341</c:v>
                </c:pt>
                <c:pt idx="68">
                  <c:v>113.36182111801241</c:v>
                </c:pt>
                <c:pt idx="69">
                  <c:v>113.91657142857142</c:v>
                </c:pt>
              </c:numCache>
            </c:numRef>
          </c:xVal>
          <c:yVal>
            <c:numRef>
              <c:f>'ANOVA Top 3'!ydata2</c:f>
              <c:numCache>
                <c:formatCode>General</c:formatCode>
                <c:ptCount val="70"/>
                <c:pt idx="0">
                  <c:v>85.534195354072438</c:v>
                </c:pt>
                <c:pt idx="1">
                  <c:v>85.802498347263409</c:v>
                </c:pt>
                <c:pt idx="2">
                  <c:v>86.070843575902188</c:v>
                </c:pt>
                <c:pt idx="3">
                  <c:v>86.339235055992432</c:v>
                </c:pt>
                <c:pt idx="4">
                  <c:v>86.607677328575051</c:v>
                </c:pt>
                <c:pt idx="5">
                  <c:v>86.876175548287065</c:v>
                </c:pt>
                <c:pt idx="6">
                  <c:v>87.144735590439396</c:v>
                </c:pt>
                <c:pt idx="7">
                  <c:v>87.413364181285516</c:v>
                </c:pt>
                <c:pt idx="8">
                  <c:v>87.682069057548404</c:v>
                </c:pt>
                <c:pt idx="9">
                  <c:v>87.950859163152785</c:v>
                </c:pt>
                <c:pt idx="10">
                  <c:v>88.219744893671191</c:v>
                </c:pt>
                <c:pt idx="11">
                  <c:v>88.488738402516447</c:v>
                </c:pt>
                <c:pt idx="12">
                  <c:v>88.757853987824348</c:v>
                </c:pt>
                <c:pt idx="13">
                  <c:v>89.027108585893842</c:v>
                </c:pt>
                <c:pt idx="14">
                  <c:v>89.296522406950544</c:v>
                </c:pt>
                <c:pt idx="15">
                  <c:v>89.566119763355772</c:v>
                </c:pt>
                <c:pt idx="16">
                  <c:v>89.835930161533469</c:v>
                </c:pt>
                <c:pt idx="17">
                  <c:v>90.105989760589111</c:v>
                </c:pt>
                <c:pt idx="18">
                  <c:v>90.376343348998603</c:v>
                </c:pt>
                <c:pt idx="19">
                  <c:v>90.647047066175048</c:v>
                </c:pt>
                <c:pt idx="20">
                  <c:v>90.918172215917423</c:v>
                </c:pt>
                <c:pt idx="21">
                  <c:v>91.189810715041304</c:v>
                </c:pt>
                <c:pt idx="22">
                  <c:v>91.462083049880263</c:v>
                </c:pt>
                <c:pt idx="23">
                  <c:v>91.735150182935826</c:v>
                </c:pt>
                <c:pt idx="24">
                  <c:v>92.009231870340059</c:v>
                </c:pt>
                <c:pt idx="25">
                  <c:v>92.284635740485598</c:v>
                </c:pt>
                <c:pt idx="26">
                  <c:v>92.561805138323862</c:v>
                </c:pt>
                <c:pt idx="27">
                  <c:v>92.841401135028732</c:v>
                </c:pt>
                <c:pt idx="28">
                  <c:v>93.124449824869714</c:v>
                </c:pt>
                <c:pt idx="29">
                  <c:v>93.412621194523481</c:v>
                </c:pt>
                <c:pt idx="30">
                  <c:v>93.708788086918602</c:v>
                </c:pt>
                <c:pt idx="31">
                  <c:v>94.018209020856048</c:v>
                </c:pt>
                <c:pt idx="32">
                  <c:v>94.351096536269552</c:v>
                </c:pt>
                <c:pt idx="33">
                  <c:v>94.727682442525136</c:v>
                </c:pt>
                <c:pt idx="34">
                  <c:v>95.183078099924174</c:v>
                </c:pt>
                <c:pt idx="35">
                  <c:v>95.751853174643671</c:v>
                </c:pt>
                <c:pt idx="36">
                  <c:v>96.428199309880156</c:v>
                </c:pt>
                <c:pt idx="37">
                  <c:v>97.173962480606335</c:v>
                </c:pt>
                <c:pt idx="38">
                  <c:v>97.957420519818086</c:v>
                </c:pt>
                <c:pt idx="39">
                  <c:v>98.761283565584392</c:v>
                </c:pt>
                <c:pt idx="40">
                  <c:v>99.57684952699951</c:v>
                </c:pt>
                <c:pt idx="41">
                  <c:v>100.39958143293715</c:v>
                </c:pt>
                <c:pt idx="42">
                  <c:v>101.22696345179133</c:v>
                </c:pt>
                <c:pt idx="43">
                  <c:v>102.05751292405122</c:v>
                </c:pt>
                <c:pt idx="44">
                  <c:v>102.89030801214413</c:v>
                </c:pt>
                <c:pt idx="45">
                  <c:v>103.72474882675547</c:v>
                </c:pt>
                <c:pt idx="46">
                  <c:v>104.5604296220356</c:v>
                </c:pt>
                <c:pt idx="47">
                  <c:v>105.39706681473564</c:v>
                </c:pt>
                <c:pt idx="48">
                  <c:v>106.23445656414752</c:v>
                </c:pt>
                <c:pt idx="49">
                  <c:v>107.07244876139448</c:v>
                </c:pt>
                <c:pt idx="50">
                  <c:v>107.91093051728676</c:v>
                </c:pt>
                <c:pt idx="51">
                  <c:v>108.74981535590237</c:v>
                </c:pt>
                <c:pt idx="52">
                  <c:v>109.58903594976869</c:v>
                </c:pt>
                <c:pt idx="53">
                  <c:v>110.42853911825955</c:v>
                </c:pt>
                <c:pt idx="54">
                  <c:v>111.26828231028084</c:v>
                </c:pt>
                <c:pt idx="55">
                  <c:v>112.10823108327621</c:v>
                </c:pt>
                <c:pt idx="56">
                  <c:v>112.94835726512859</c:v>
                </c:pt>
                <c:pt idx="57">
                  <c:v>113.78863759305268</c:v>
                </c:pt>
                <c:pt idx="58">
                  <c:v>114.62905269141466</c:v>
                </c:pt>
                <c:pt idx="59">
                  <c:v>115.46958629416551</c:v>
                </c:pt>
                <c:pt idx="60">
                  <c:v>116.31022464635754</c:v>
                </c:pt>
                <c:pt idx="61">
                  <c:v>117.1509560384969</c:v>
                </c:pt>
                <c:pt idx="62">
                  <c:v>117.99177044062395</c:v>
                </c:pt>
                <c:pt idx="63">
                  <c:v>118.83265921210338</c:v>
                </c:pt>
                <c:pt idx="64">
                  <c:v>119.67361486948629</c:v>
                </c:pt>
                <c:pt idx="65">
                  <c:v>120.51463089934491</c:v>
                </c:pt>
                <c:pt idx="66">
                  <c:v>121.35570160624651</c:v>
                </c:pt>
                <c:pt idx="67">
                  <c:v>122.19682198841373</c:v>
                </c:pt>
                <c:pt idx="68">
                  <c:v>123.03798763536865</c:v>
                </c:pt>
                <c:pt idx="69">
                  <c:v>123.87919464316151</c:v>
                </c:pt>
              </c:numCache>
            </c:numRef>
          </c:yVal>
          <c:smooth val="0"/>
          <c:extLst>
            <c:ext xmlns:c16="http://schemas.microsoft.com/office/drawing/2014/chart" uri="{C3380CC4-5D6E-409C-BE32-E72D297353CC}">
              <c16:uniqueId val="{0000003C-0E32-4036-871F-D1EFADE439A4}"/>
            </c:ext>
          </c:extLst>
        </c:ser>
        <c:ser>
          <c:idx val="6"/>
          <c:order val="6"/>
          <c:spPr>
            <a:ln w="3175">
              <a:solidFill>
                <a:srgbClr val="000000"/>
              </a:solidFill>
              <a:prstDash val="lgDash"/>
            </a:ln>
          </c:spPr>
          <c:marker>
            <c:symbol val="none"/>
          </c:marker>
          <c:xVal>
            <c:numLit>
              <c:formatCode>General</c:formatCode>
              <c:ptCount val="2"/>
              <c:pt idx="0">
                <c:v>75</c:v>
              </c:pt>
              <c:pt idx="1">
                <c:v>125</c:v>
              </c:pt>
            </c:numLit>
          </c:xVal>
          <c:yVal>
            <c:numLit>
              <c:formatCode>General</c:formatCode>
              <c:ptCount val="2"/>
              <c:pt idx="0">
                <c:v>75</c:v>
              </c:pt>
              <c:pt idx="1">
                <c:v>125</c:v>
              </c:pt>
            </c:numLit>
          </c:yVal>
          <c:smooth val="0"/>
          <c:extLst>
            <c:ext xmlns:c16="http://schemas.microsoft.com/office/drawing/2014/chart" uri="{C3380CC4-5D6E-409C-BE32-E72D297353CC}">
              <c16:uniqueId val="{0000003D-0E32-4036-871F-D1EFADE439A4}"/>
            </c:ext>
          </c:extLst>
        </c:ser>
        <c:dLbls>
          <c:showLegendKey val="0"/>
          <c:showVal val="0"/>
          <c:showCatName val="0"/>
          <c:showSerName val="0"/>
          <c:showPercent val="0"/>
          <c:showBubbleSize val="0"/>
        </c:dLbls>
        <c:axId val="26437712"/>
        <c:axId val="2034822912"/>
      </c:scatterChart>
      <c:valAx>
        <c:axId val="26437712"/>
        <c:scaling>
          <c:orientation val="minMax"/>
          <c:max val="125"/>
          <c:min val="75"/>
        </c:scaling>
        <c:delete val="0"/>
        <c:axPos val="b"/>
        <c:title>
          <c:tx>
            <c:rich>
              <a:bodyPr/>
              <a:lstStyle/>
              <a:p>
                <a:pPr>
                  <a:defRPr sz="800" b="0">
                    <a:latin typeface="Arial"/>
                    <a:ea typeface="Arial"/>
                    <a:cs typeface="Arial"/>
                  </a:defRPr>
                </a:pPr>
                <a:r>
                  <a:rPr lang="en-US"/>
                  <a:t>Pred(Reviewer Rating (0-100)_Clean)</a:t>
                </a:r>
              </a:p>
            </c:rich>
          </c:tx>
          <c:overlay val="0"/>
        </c:title>
        <c:numFmt formatCode="General" sourceLinked="0"/>
        <c:majorTickMark val="cross"/>
        <c:minorTickMark val="none"/>
        <c:tickLblPos val="nextTo"/>
        <c:txPr>
          <a:bodyPr rot="0" vert="horz"/>
          <a:lstStyle/>
          <a:p>
            <a:pPr>
              <a:defRPr sz="700"/>
            </a:pPr>
            <a:endParaRPr lang="en-US"/>
          </a:p>
        </c:txPr>
        <c:crossAx val="2034822912"/>
        <c:crosses val="autoZero"/>
        <c:crossBetween val="midCat"/>
      </c:valAx>
      <c:valAx>
        <c:axId val="2034822912"/>
        <c:scaling>
          <c:orientation val="minMax"/>
          <c:max val="125"/>
          <c:min val="75"/>
        </c:scaling>
        <c:delete val="0"/>
        <c:axPos val="l"/>
        <c:title>
          <c:tx>
            <c:rich>
              <a:bodyPr/>
              <a:lstStyle/>
              <a:p>
                <a:pPr>
                  <a:defRPr sz="800" b="0">
                    <a:latin typeface="Arial"/>
                    <a:ea typeface="Arial"/>
                    <a:cs typeface="Arial"/>
                  </a:defRPr>
                </a:pPr>
                <a:r>
                  <a:rPr lang="en-US"/>
                  <a:t>Reviewer Rating (0-100)_Clean</a:t>
                </a:r>
              </a:p>
            </c:rich>
          </c:tx>
          <c:overlay val="0"/>
        </c:title>
        <c:numFmt formatCode="General" sourceLinked="0"/>
        <c:majorTickMark val="cross"/>
        <c:minorTickMark val="none"/>
        <c:tickLblPos val="nextTo"/>
        <c:txPr>
          <a:bodyPr/>
          <a:lstStyle/>
          <a:p>
            <a:pPr>
              <a:defRPr sz="700"/>
            </a:pPr>
            <a:endParaRPr lang="en-US"/>
          </a:p>
        </c:txPr>
        <c:crossAx val="26437712"/>
        <c:crosses val="autoZero"/>
        <c:crossBetween val="midCat"/>
      </c:valAx>
      <c:spPr>
        <a:ln>
          <a:solidFill>
            <a:srgbClr val="C0C0C0"/>
          </a:solidFill>
          <a:prstDash val="solid"/>
        </a:ln>
      </c:spPr>
    </c:plotArea>
    <c:legend>
      <c:legendPos val="b"/>
      <c:legendEntry>
        <c:idx val="0"/>
        <c:delete val="1"/>
      </c:legendEntry>
      <c:legendEntry>
        <c:idx val="4"/>
        <c:delete val="1"/>
      </c:legendEntry>
      <c:legendEntry>
        <c:idx val="5"/>
        <c:delete val="1"/>
      </c:legendEntry>
      <c:legendEntry>
        <c:idx val="6"/>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Currency Combined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Currency Combined</a:t>
          </a:r>
        </a:p>
      </cx:txPr>
    </cx:title>
    <cx:plotArea>
      <cx:plotAreaRegion>
        <cx:series layoutId="clusteredColumn" uniqueId="{7F7FA664-A75F-4C42-B1A0-A3A48432BCE9}">
          <cx:tx>
            <cx:txData>
              <cx:f>_xlchart.v1.0</cx:f>
              <cx:v>US Currency</cx:v>
            </cx:txData>
          </cx:tx>
          <cx:dataId val="0"/>
          <cx:layoutPr>
            <cx:binning intervalClosed="r"/>
          </cx:layoutPr>
        </cx:series>
      </cx:plotAreaRegion>
      <cx:axis id="0">
        <cx:catScaling gapWidth="0"/>
        <cx:title>
          <cx:tx>
            <cx:txData>
              <cx:v>Currency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Currency</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Worst Currency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Worst Currency</a:t>
          </a:r>
        </a:p>
      </cx:txPr>
    </cx:title>
    <cx:plotArea>
      <cx:plotAreaRegion>
        <cx:series layoutId="clusteredColumn" uniqueId="{CA020D58-8124-1A43-AAB2-571B3723662C}">
          <cx:tx>
            <cx:txData>
              <cx:f>_xlchart.v1.2</cx:f>
              <cx:v>US Currency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Best Currency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Best Currency</a:t>
          </a:r>
        </a:p>
      </cx:txPr>
    </cx:title>
    <cx:plotArea>
      <cx:plotAreaRegion>
        <cx:series layoutId="clusteredColumn" uniqueId="{43448C73-9922-184D-A9E7-B689345DA327}">
          <cx:tx>
            <cx:txData>
              <cx:f>_xlchart.v1.4</cx:f>
              <cx:v>US Currency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Rating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Rating Histogram</a:t>
          </a:r>
        </a:p>
      </cx:txPr>
    </cx:title>
    <cx:plotArea>
      <cx:plotAreaRegion>
        <cx:series layoutId="clusteredColumn" uniqueId="{407492F1-F806-8949-9990-21E47ABA50E5}">
          <cx:tx>
            <cx:txData>
              <cx:f>_xlchart.v1.6</cx:f>
              <cx:v>Rating_Clean</cx:v>
            </cx:txData>
          </cx:tx>
          <cx:dataId val="0"/>
          <cx:layoutPr>
            <cx:binning intervalClosed="r"/>
          </cx:layoutPr>
        </cx:series>
      </cx:plotAreaRegion>
      <cx:axis id="0">
        <cx:catScaling gapWidth="0"/>
        <cx:title>
          <cx:tx>
            <cx:txData>
              <cx:v>Ratings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Ratings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Strength Historgram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Strength Historgram</a:t>
          </a:r>
        </a:p>
      </cx:txPr>
    </cx:title>
    <cx:plotArea>
      <cx:plotAreaRegion>
        <cx:series layoutId="clusteredColumn" uniqueId="{4BD3435D-D1E2-7644-A335-027482A3B83A}">
          <cx:tx>
            <cx:txData>
              <cx:f>_xlchart.v1.8</cx:f>
              <cx:v>Strength_Clean</cx:v>
            </cx:txData>
          </cx:tx>
          <cx:dataId val="0"/>
          <cx:layoutPr>
            <cx:binning intervalClosed="r"/>
          </cx:layoutPr>
        </cx:series>
      </cx:plotAreaRegion>
      <cx:axis id="0">
        <cx:catScaling gapWidth="0"/>
        <cx:title>
          <cx:tx>
            <cx:txData>
              <cx:v> Strength (ABV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Strength (ABV %)</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26" sel="1" val="0">
  <itemLst>
    <item val="Descriptive statistics (Quantitative data)"/>
    <item val="Box plots"/>
    <item val="Scattergrams"/>
  </itemLst>
</formControlPr>
</file>

<file path=xl/ctrlProps/ctrlProp10.xml><?xml version="1.0" encoding="utf-8"?>
<formControlPr xmlns="http://schemas.microsoft.com/office/spreadsheetml/2009/9/main" objectType="Drop" dropStyle="combo" dx="26" sel="1" val="0">
  <itemLst>
    <item val="Summary statistics (Quantitative data)"/>
    <item val="Summary statistics (Qualitative data)"/>
    <item val="Correlation matrix"/>
    <item val="Multicolinearity statistics"/>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Interpretation (Reviewer Rating (0-100)_Clean)"/>
    <item val="LS Means for factor Dist/Ind"/>
  </itemLst>
</formControlPr>
</file>

<file path=xl/ctrlProps/ctrlProp11.xml><?xml version="1.0" encoding="utf-8"?>
<formControlPr xmlns="http://schemas.microsoft.com/office/spreadsheetml/2009/9/main" objectType="Drop" dropStyle="combo" dx="26" sel="1" val="0">
  <itemLst>
    <item val="Summary statistics (Quantitative data)"/>
    <item val="Summary statistics (Qualitative data)"/>
    <item val="Correlation matrix"/>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LS Means for factor Distillery"/>
  </itemLst>
</formControlPr>
</file>

<file path=xl/ctrlProps/ctrlProp2.xml><?xml version="1.0" encoding="utf-8"?>
<formControlPr xmlns="http://schemas.microsoft.com/office/spreadsheetml/2009/9/main" objectType="Drop" dropStyle="combo" dx="26" sel="1" val="0">
  <itemLst>
    <item val="Descriptive statistics (Quantitative data)"/>
    <item val="Box plots"/>
    <item val="Scattergrams"/>
  </itemLst>
</formControlPr>
</file>

<file path=xl/ctrlProps/ctrlProp3.xml><?xml version="1.0" encoding="utf-8"?>
<formControlPr xmlns="http://schemas.microsoft.com/office/spreadsheetml/2009/9/main" objectType="Drop" dropStyle="combo" dx="26" sel="1" val="0">
  <itemLst>
    <item val="Summary statistics (Quantitative data)"/>
    <item val="Summary statistics (Qualitative data)"/>
    <item val="Correlation matrix"/>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Means charts"/>
    <item val="Distillery / Tukey (HSD) / Analysis of the differences between the categories with a confidence interval of 95% (Reviewer Rating (0-100)_Clean)"/>
    <item val="Summary of all pairwise comparisons for Distillery (Tukey (HSD))"/>
    <item val="Summary (LS means) - Distillery"/>
  </itemLst>
</formControlPr>
</file>

<file path=xl/ctrlProps/ctrlProp4.xml><?xml version="1.0" encoding="utf-8"?>
<formControlPr xmlns="http://schemas.microsoft.com/office/spreadsheetml/2009/9/main" objectType="Drop" dropStyle="combo" dx="26" sel="1" val="0">
  <itemLst>
    <item val="Descriptive statistics (Quantitative data)"/>
    <item val="Box plots"/>
    <item val="Scattergrams"/>
  </itemLst>
</formControlPr>
</file>

<file path=xl/ctrlProps/ctrlProp5.xml><?xml version="1.0" encoding="utf-8"?>
<formControlPr xmlns="http://schemas.microsoft.com/office/spreadsheetml/2009/9/main" objectType="Drop" dropStyle="combo" dx="26" sel="1" val="0">
  <itemLst>
    <item val="Summary statistics (Quantitative data)"/>
    <item val="Summary statistics (Qualitative data)"/>
    <item val="Correlation matrix"/>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Means charts"/>
    <item val="Distillery / Tukey (HSD) / Analysis of the differences between the categories with a confidence interval of 95% (Reviewer Rating (0-100)_Clean)"/>
    <item val="Summary of all pairwise comparisons for Distillery (Tukey (HSD))"/>
    <item val="Summary (LS means) - Distillery"/>
  </itemLst>
</formControlPr>
</file>

<file path=xl/ctrlProps/ctrlProp6.xml><?xml version="1.0" encoding="utf-8"?>
<formControlPr xmlns="http://schemas.microsoft.com/office/spreadsheetml/2009/9/main" objectType="Drop" dropStyle="combo" dx="26" sel="1" val="0">
  <itemLst>
    <item val="Summary statistics (Quantitative data)"/>
    <item val="Summary statistics (Qualitative data)"/>
    <item val="Correlation matrix"/>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Means charts"/>
    <item val="Dist/Ind / Tukey (HSD) / Analysis of the differences between the categories with a confidence interval of 95% (Reviewer Rating (0-100)_Clean)"/>
    <item val="Summary of all pairwise comparisons for Dist/Ind (Tukey (HSD))"/>
    <item val="Summary (LS means) - Dist/Ind"/>
  </itemLst>
</formControlPr>
</file>

<file path=xl/ctrlProps/ctrlProp7.xml><?xml version="1.0" encoding="utf-8"?>
<formControlPr xmlns="http://schemas.microsoft.com/office/spreadsheetml/2009/9/main" objectType="Drop" dropStyle="combo" dx="26" sel="1" val="0">
  <itemLst>
    <item val="Descriptive statistics (Quantitative data)"/>
    <item val="Box plots"/>
    <item val="Scattergrams"/>
  </itemLst>
</formControlPr>
</file>

<file path=xl/ctrlProps/ctrlProp8.xml><?xml version="1.0" encoding="utf-8"?>
<formControlPr xmlns="http://schemas.microsoft.com/office/spreadsheetml/2009/9/main" objectType="Drop" dropStyle="combo" dx="26" sel="1" val="0">
  <itemLst>
    <item val="Summary statistics (Quantitative data)"/>
    <item val="Summary statistics (Qualitative data)"/>
    <item val="Correlation matrix"/>
    <item val="Multicolinearity statistics"/>
    <item val="Regression of variable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Interpretation (Reviewer Rating (0-100)_Clean)"/>
    <item val="LS Means for factor Dist/Ind"/>
  </itemLst>
</formControlPr>
</file>

<file path=xl/ctrlProps/ctrlProp9.xml><?xml version="1.0" encoding="utf-8"?>
<formControlPr xmlns="http://schemas.microsoft.com/office/spreadsheetml/2009/9/main" objectType="Drop" dropStyle="combo" dx="26" sel="1" val="0">
  <itemLst>
    <item val="Summary statistics (Quantitative data)"/>
    <item val="Summary statistics (Qualitative data)"/>
    <item val="Correlation matrix"/>
    <item val="Multicolinearity statistics"/>
    <item val="Regression of variable Reviewer Rating (0-100)_Clean"/>
    <item val="Summary of the variables selection Reviewer Rating (0-100)_Clean"/>
    <item val="Goodness of fit statistics (Reviewer Rating (0-100)_Clean)"/>
    <item val="Analysis of variance  (Reviewer Rating (0-100)_Clean)"/>
    <item val="Model parameters (Reviewer Rating (0-100)_Clean)"/>
    <item val="Equation of the model (Reviewer Rating (0-100)_Clean)"/>
    <item val="Standardized coefficients (Reviewer Rating (0-100)_Clean)"/>
    <item val="Predictions and residuals (Reviewer Rating (0-100)_Clean)"/>
    <item val="Interpretation (Reviewer Rating (0-100)_Clean)"/>
    <item val="LS Means for factor Dist/Ind"/>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7.emf"/></Relationships>
</file>

<file path=xl/drawings/_rels/drawing12.xml.rels><?xml version="1.0" encoding="UTF-8" standalone="yes"?>
<Relationships xmlns="http://schemas.openxmlformats.org/package/2006/relationships"><Relationship Id="rId1" Type="http://schemas.openxmlformats.org/officeDocument/2006/relationships/image" Target="../media/image8.emf"/></Relationships>
</file>

<file path=xl/drawings/_rels/drawing13.xml.rels><?xml version="1.0" encoding="UTF-8" standalone="yes"?>
<Relationships xmlns="http://schemas.openxmlformats.org/package/2006/relationships"><Relationship Id="rId1" Type="http://schemas.microsoft.com/office/2014/relationships/chartEx" Target="../charts/chartEx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9.emf"/></Relationships>
</file>

<file path=xl/drawings/_rels/drawing15.xml.rels><?xml version="1.0" encoding="UTF-8" standalone="yes"?>
<Relationships xmlns="http://schemas.openxmlformats.org/package/2006/relationships"><Relationship Id="rId2" Type="http://schemas.microsoft.com/office/2014/relationships/chartEx" Target="../charts/chartEx5.xml"/><Relationship Id="rId1" Type="http://schemas.openxmlformats.org/officeDocument/2006/relationships/image" Target="../media/image10.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7.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3" Type="http://schemas.openxmlformats.org/officeDocument/2006/relationships/image" Target="../media/image3.png"/><Relationship Id="rId7" Type="http://schemas.openxmlformats.org/officeDocument/2006/relationships/chart" Target="../charts/chart28.xml"/><Relationship Id="rId12" Type="http://schemas.openxmlformats.org/officeDocument/2006/relationships/chart" Target="../charts/chart3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image" Target="../media/image5.png"/><Relationship Id="rId10" Type="http://schemas.openxmlformats.org/officeDocument/2006/relationships/chart" Target="../charts/chart31.xml"/><Relationship Id="rId4" Type="http://schemas.openxmlformats.org/officeDocument/2006/relationships/image" Target="../media/image4.png"/><Relationship Id="rId9"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5.xml"/><Relationship Id="rId5" Type="http://schemas.openxmlformats.org/officeDocument/2006/relationships/image" Target="../media/image5.png"/><Relationship Id="rId4" Type="http://schemas.openxmlformats.org/officeDocument/2006/relationships/image" Target="../media/image4.png"/></Relationships>
</file>

<file path=xl/drawings/_rels/drawing19.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3" Type="http://schemas.openxmlformats.org/officeDocument/2006/relationships/image" Target="../media/image3.png"/><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image" Target="../media/image5.png"/><Relationship Id="rId10" Type="http://schemas.openxmlformats.org/officeDocument/2006/relationships/chart" Target="../charts/chart41.xml"/><Relationship Id="rId4" Type="http://schemas.openxmlformats.org/officeDocument/2006/relationships/image" Target="../media/image4.png"/><Relationship Id="rId9" Type="http://schemas.openxmlformats.org/officeDocument/2006/relationships/chart" Target="../charts/chart40.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8" Type="http://schemas.openxmlformats.org/officeDocument/2006/relationships/chart" Target="../charts/chart47.xml"/><Relationship Id="rId13" Type="http://schemas.openxmlformats.org/officeDocument/2006/relationships/chart" Target="../charts/chart52.xml"/><Relationship Id="rId3" Type="http://schemas.openxmlformats.org/officeDocument/2006/relationships/image" Target="../media/image3.png"/><Relationship Id="rId7" Type="http://schemas.openxmlformats.org/officeDocument/2006/relationships/chart" Target="../charts/chart46.xml"/><Relationship Id="rId12" Type="http://schemas.openxmlformats.org/officeDocument/2006/relationships/chart" Target="../charts/chart5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5.xml"/><Relationship Id="rId11" Type="http://schemas.openxmlformats.org/officeDocument/2006/relationships/chart" Target="../charts/chart50.xml"/><Relationship Id="rId5" Type="http://schemas.openxmlformats.org/officeDocument/2006/relationships/image" Target="../media/image5.png"/><Relationship Id="rId10" Type="http://schemas.openxmlformats.org/officeDocument/2006/relationships/chart" Target="../charts/chart49.xml"/><Relationship Id="rId4" Type="http://schemas.openxmlformats.org/officeDocument/2006/relationships/image" Target="../media/image4.png"/><Relationship Id="rId9" Type="http://schemas.openxmlformats.org/officeDocument/2006/relationships/chart" Target="../charts/chart48.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55.xml"/><Relationship Id="rId3" Type="http://schemas.openxmlformats.org/officeDocument/2006/relationships/image" Target="../media/image3.png"/><Relationship Id="rId7" Type="http://schemas.openxmlformats.org/officeDocument/2006/relationships/chart" Target="../charts/chart5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3.xml"/><Relationship Id="rId11" Type="http://schemas.openxmlformats.org/officeDocument/2006/relationships/chart" Target="../charts/chart58.xml"/><Relationship Id="rId5" Type="http://schemas.openxmlformats.org/officeDocument/2006/relationships/image" Target="../media/image5.png"/><Relationship Id="rId10" Type="http://schemas.openxmlformats.org/officeDocument/2006/relationships/chart" Target="../charts/chart57.xml"/><Relationship Id="rId4" Type="http://schemas.openxmlformats.org/officeDocument/2006/relationships/image" Target="../media/image4.png"/><Relationship Id="rId9"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61.xml"/><Relationship Id="rId3" Type="http://schemas.openxmlformats.org/officeDocument/2006/relationships/image" Target="../media/image3.png"/><Relationship Id="rId7" Type="http://schemas.openxmlformats.org/officeDocument/2006/relationships/chart" Target="../charts/chart60.xml"/><Relationship Id="rId12" Type="http://schemas.openxmlformats.org/officeDocument/2006/relationships/chart" Target="../charts/chart6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9.xml"/><Relationship Id="rId11" Type="http://schemas.openxmlformats.org/officeDocument/2006/relationships/chart" Target="../charts/chart64.xml"/><Relationship Id="rId5" Type="http://schemas.openxmlformats.org/officeDocument/2006/relationships/image" Target="../media/image5.png"/><Relationship Id="rId10" Type="http://schemas.openxmlformats.org/officeDocument/2006/relationships/chart" Target="../charts/chart63.xml"/><Relationship Id="rId4" Type="http://schemas.openxmlformats.org/officeDocument/2006/relationships/image" Target="../media/image4.png"/><Relationship Id="rId9" Type="http://schemas.openxmlformats.org/officeDocument/2006/relationships/chart" Target="../charts/chart6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image" Target="../media/image4.png"/><Relationship Id="rId9"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379375" hidden="1">
          <a:extLst>
            <a:ext uri="{FF2B5EF4-FFF2-40B4-BE49-F238E27FC236}">
              <a16:creationId xmlns:a16="http://schemas.microsoft.com/office/drawing/2014/main" id="{0055C225-829D-4632-AB5D-5822BD0B3C3F}"/>
            </a:ext>
          </a:extLst>
        </xdr:cNvPr>
        <xdr:cNvSpPr txBox="1"/>
      </xdr:nvSpPr>
      <xdr:spPr>
        <a:xfrm>
          <a:off x="1049020" y="9906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RunProcSCA
Form11.txt
TextBoxList,TextBox,,False,03,False,,False,
ScrollBarSelect,ScrollBar,0,False,04,False,,,
CheckBoxTrans,CheckBox,False,False,05,False,Trans,False,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CheckBoxVarLabels,CheckBox,False,True,000000000201_General,True,Variable labels,False,
CheckBox_W,CheckBox,False,True,000000000601_General,True,Weights,False,
RefEdit_W,RefEdit0,,True,000000000701_General,True,Weights:,False,
CheckBox_ObsLabels,CheckBox,False,True,000000000301_General,True,Observation labels,False,
RefEdit_ObsLabels,RefEdit0,,True,000000000401_General,True,Observation labels:,False,
CheckBoxFormats,CheckBox,True,True,000000000501_General,True,Use the cells format,False,
CheckBox_Z,CheckBox,False,True,000000000700_General,True,Z,False,
RefEdit_Z,RefEdit0,,True,000000000800_General,True,Z:,False,
CheckBoxBubbles,CheckBox,False,True,000000000900_General,True,Bubbles,False,
RefEdit_X,RefEdit0,'Sheet19'!$F$2:$F$101,True,000000000100_General,True,,False,
RefEdit_Y,RefEdit0,'Sheet19'!$J$2:$J$101,True,000000000600_General,True,,False,
CheckBoxMatXY,CheckBox,True,True,100000000000_Options,True,Matrix of plots,False,
CheckBoxFreq,CheckBox,False,True,100000000300_Options,True,Frequencies,False,
CheckBoxOnly,CheckBox,False,True,100000000400_Options,True,Only if &gt;1,False,
OptionButtonQQ,OptionButton,False,True,100000000200_Options,True,Q-Q plots,False,
OptionButtonHisto,OptionButton,True,True,100000000100_Options,True,Histograms,False,
CheckBoxL,CheckBox,True,True,100000000101_Options,True,Legend,False,
CheckBoxColorCorrel,CheckBox,False,True,100000000001_Options,True,Color by correlation,False,
CheckBoxEllipse,CheckBox,True,True,100000000002_Options,True,Confidence ellipses,False,
OptionButtonFisher,OptionButton,True,True,100000000102_Options,True,Fisher,False,
OptionButtonChiSq,OptionButton,False,True,100000010102_Options,True,Chi-square,False,
TextBox_Conf,TextBox,95,True,100000020102_Options,True,Confidence interval (%):,False,
CheckBoxRegLine,CheckBox,True,True,100000000202_Options,True,Regression lines,False,
ComboBoxColor1,ComboBox,255,True,200000010100_Colors,True,Enter the color of the group 1,True,
ComboBoxColor2,ComboBox,15088640,True,200000030100_Colors,True,Enter the color of the group 2,True,
ComboBoxColor3,ComboBox,-1,False,200000050100_Colors,False,Enter the color of the group 3,True,
ComboBoxColor4,ComboBox,-1,False,200000070100_Colors,False,Enter the color of the group 4,True,
ComboBoxColor5,ComboBox,-1,False,200000090100_Colors,False,Enter the color of the group 5,True,
ComboBoxColor6,ComboBox,-1,False,200000110100_Colors,False,Enter the color of the group 6,True,
ComboBoxColor7,ComboBox,-1,False,200000130100_Colors,False,Enter the color of the group 7,True,
ComboBoxColor8,ComboBox,-1,False,200000150100_Colors,False,Enter the color of the group 8,True,
ComboBoxColor10,ComboBox,-1,False,200000010101_Colors,False,Enter the color of the group 10,True,
ComboBoxColor11,ComboBox,-1,False,200000030101_Colors,False,Enter the color of the group 11,True,
ComboBoxColor12,ComboBox,-1,False,200000050101_Colors,False,Enter the color of the group 12,True,
ComboBoxColor13,ComboBox,-1,False,200000070101_Colors,False,Enter the color of the group 13,True,
ComboBoxColor14,ComboBox,-1,False,200000090101_Colors,False,Enter the color of the group 14,True,
ComboBoxColor15,ComboBox,-1,False,200000110101_Colors,False,Enter the color of the group 15,True,
ComboBoxColor16,ComboBox,-1,False,200000130101_Colors,False,Enter the color of the group 16,True,
ComboBoxColor18,ComboBox,-1,False,200000150101_Colors,False,Enter the color of the group 18,True,
ComboBoxColor17,ComboBox,-1,False,200000170101_Colors,False,Enter the color of the group 17,True,
ComboBoxColor9,ComboBox,-1,False,200000180100_Colors,False,Enter the color of the group 9,True,
FileSelect1,CommandButton,,False,000000000300_General,False,,False,
CheckBox_G,CheckBox,True,True,000000001000_General,True,Groups,False,
RefEdit_G,RefEdit0,'Sheet19'!$Q$2:$Q$101,True,000000001100_General,True,Groups:,False,
</a:t>
          </a:r>
        </a:p>
      </xdr:txBody>
    </xdr:sp>
    <xdr:clientData/>
  </xdr:twoCellAnchor>
  <xdr:twoCellAnchor editAs="absolute">
    <xdr:from>
      <xdr:col>1</xdr:col>
      <xdr:colOff>6350</xdr:colOff>
      <xdr:row>5</xdr:row>
      <xdr:rowOff>6350</xdr:rowOff>
    </xdr:from>
    <xdr:to>
      <xdr:col>3</xdr:col>
      <xdr:colOff>489458</xdr:colOff>
      <xdr:row>6</xdr:row>
      <xdr:rowOff>0</xdr:rowOff>
    </xdr:to>
    <xdr:sp macro="" textlink="">
      <xdr:nvSpPr>
        <xdr:cNvPr id="3" name="BK379375">
          <a:extLst>
            <a:ext uri="{FF2B5EF4-FFF2-40B4-BE49-F238E27FC236}">
              <a16:creationId xmlns:a16="http://schemas.microsoft.com/office/drawing/2014/main" id="{E52ED217-9F76-41B3-B105-2AB6DDFF8C84}"/>
            </a:ext>
          </a:extLst>
        </xdr:cNvPr>
        <xdr:cNvSpPr/>
      </xdr:nvSpPr>
      <xdr:spPr>
        <a:xfrm>
          <a:off x="372110" y="99695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5</xdr:row>
      <xdr:rowOff>43434</xdr:rowOff>
    </xdr:from>
    <xdr:to>
      <xdr:col>1</xdr:col>
      <xdr:colOff>392684</xdr:colOff>
      <xdr:row>5</xdr:row>
      <xdr:rowOff>386334</xdr:rowOff>
    </xdr:to>
    <xdr:pic macro="[0]!ReRunXLSTAT">
      <xdr:nvPicPr>
        <xdr:cNvPr id="4" name="BT379375">
          <a:extLst>
            <a:ext uri="{FF2B5EF4-FFF2-40B4-BE49-F238E27FC236}">
              <a16:creationId xmlns:a16="http://schemas.microsoft.com/office/drawing/2014/main" id="{D34FCE29-BB84-4321-8485-F003C14E8F5E}"/>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0340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43434</xdr:rowOff>
    </xdr:from>
    <xdr:to>
      <xdr:col>2</xdr:col>
      <xdr:colOff>199898</xdr:colOff>
      <xdr:row>5</xdr:row>
      <xdr:rowOff>386334</xdr:rowOff>
    </xdr:to>
    <xdr:pic macro="[0]!AddRemovGrid">
      <xdr:nvPicPr>
        <xdr:cNvPr id="5" name="RM379375">
          <a:extLst>
            <a:ext uri="{FF2B5EF4-FFF2-40B4-BE49-F238E27FC236}">
              <a16:creationId xmlns:a16="http://schemas.microsoft.com/office/drawing/2014/main" id="{9B2C4D83-3738-48E8-8E57-9A3D82FAF45E}"/>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0340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43434</xdr:rowOff>
    </xdr:from>
    <xdr:to>
      <xdr:col>2</xdr:col>
      <xdr:colOff>199898</xdr:colOff>
      <xdr:row>5</xdr:row>
      <xdr:rowOff>386334</xdr:rowOff>
    </xdr:to>
    <xdr:pic macro="AddRemovGrid">
      <xdr:nvPicPr>
        <xdr:cNvPr id="6" name="AD379375" hidden="1">
          <a:extLst>
            <a:ext uri="{FF2B5EF4-FFF2-40B4-BE49-F238E27FC236}">
              <a16:creationId xmlns:a16="http://schemas.microsoft.com/office/drawing/2014/main" id="{06355035-2DC0-4E29-BA9B-04032ECC9431}"/>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0340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334772</xdr:colOff>
      <xdr:row>5</xdr:row>
      <xdr:rowOff>43434</xdr:rowOff>
    </xdr:from>
    <xdr:to>
      <xdr:col>3</xdr:col>
      <xdr:colOff>7112</xdr:colOff>
      <xdr:row>5</xdr:row>
      <xdr:rowOff>386334</xdr:rowOff>
    </xdr:to>
    <xdr:pic macro="[0]!SendToOfficeLocal">
      <xdr:nvPicPr>
        <xdr:cNvPr id="7" name="WD379375">
          <a:extLst>
            <a:ext uri="{FF2B5EF4-FFF2-40B4-BE49-F238E27FC236}">
              <a16:creationId xmlns:a16="http://schemas.microsoft.com/office/drawing/2014/main" id="{D35AA561-5277-4455-A99A-06CCF6F84431}"/>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0340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98552</xdr:colOff>
      <xdr:row>5</xdr:row>
      <xdr:rowOff>43434</xdr:rowOff>
    </xdr:from>
    <xdr:to>
      <xdr:col>3</xdr:col>
      <xdr:colOff>441452</xdr:colOff>
      <xdr:row>5</xdr:row>
      <xdr:rowOff>386334</xdr:rowOff>
    </xdr:to>
    <xdr:pic macro="[0]!SendToOfficeLocal">
      <xdr:nvPicPr>
        <xdr:cNvPr id="8" name="PT379375">
          <a:extLst>
            <a:ext uri="{FF2B5EF4-FFF2-40B4-BE49-F238E27FC236}">
              <a16:creationId xmlns:a16="http://schemas.microsoft.com/office/drawing/2014/main" id="{F6577546-792E-4BD7-8CF2-E675BB34ACE2}"/>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0340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11</xdr:row>
      <xdr:rowOff>0</xdr:rowOff>
    </xdr:from>
    <xdr:to>
      <xdr:col>7</xdr:col>
      <xdr:colOff>0</xdr:colOff>
      <xdr:row>28</xdr:row>
      <xdr:rowOff>0</xdr:rowOff>
    </xdr:to>
    <xdr:graphicFrame macro="">
      <xdr:nvGraphicFramePr>
        <xdr:cNvPr id="9" name="Chart 8">
          <a:extLst>
            <a:ext uri="{FF2B5EF4-FFF2-40B4-BE49-F238E27FC236}">
              <a16:creationId xmlns:a16="http://schemas.microsoft.com/office/drawing/2014/main" id="{B07789D2-0339-48EF-8A73-62A363236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317500</xdr:colOff>
      <xdr:row>2</xdr:row>
      <xdr:rowOff>152400</xdr:rowOff>
    </xdr:from>
    <xdr:to>
      <xdr:col>10</xdr:col>
      <xdr:colOff>787400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29</xdr:row>
      <xdr:rowOff>0</xdr:rowOff>
    </xdr:from>
    <xdr:to>
      <xdr:col>7</xdr:col>
      <xdr:colOff>279400</xdr:colOff>
      <xdr:row>48</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127000</xdr:colOff>
      <xdr:row>28</xdr:row>
      <xdr:rowOff>88900</xdr:rowOff>
    </xdr:from>
    <xdr:to>
      <xdr:col>15</xdr:col>
      <xdr:colOff>393700</xdr:colOff>
      <xdr:row>48</xdr:row>
      <xdr:rowOff>196850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139700</xdr:colOff>
      <xdr:row>0</xdr:row>
      <xdr:rowOff>50800</xdr:rowOff>
    </xdr:from>
    <xdr:to>
      <xdr:col>16</xdr:col>
      <xdr:colOff>12700</xdr:colOff>
      <xdr:row>34</xdr:row>
      <xdr:rowOff>63500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139700" y="50800"/>
          <a:ext cx="13081000" cy="69215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330200</xdr:colOff>
      <xdr:row>25</xdr:row>
      <xdr:rowOff>50800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7759700" cy="5130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609600</xdr:colOff>
      <xdr:row>22</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673100</xdr:colOff>
      <xdr:row>3</xdr:row>
      <xdr:rowOff>63500</xdr:rowOff>
    </xdr:from>
    <xdr:to>
      <xdr:col>11</xdr:col>
      <xdr:colOff>546100</xdr:colOff>
      <xdr:row>28</xdr:row>
      <xdr:rowOff>114300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673100" y="673100"/>
          <a:ext cx="8953500" cy="5130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584200</xdr:colOff>
      <xdr:row>25</xdr:row>
      <xdr:rowOff>50800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10490200" cy="5130800"/>
        </a:xfrm>
        <a:prstGeom prst="rect">
          <a:avLst/>
        </a:prstGeom>
      </xdr:spPr>
    </xdr:pic>
    <xdr:clientData/>
  </xdr:twoCellAnchor>
  <xdr:twoCellAnchor>
    <xdr:from>
      <xdr:col>1</xdr:col>
      <xdr:colOff>0</xdr:colOff>
      <xdr:row>27</xdr:row>
      <xdr:rowOff>0</xdr:rowOff>
    </xdr:from>
    <xdr:to>
      <xdr:col>8</xdr:col>
      <xdr:colOff>552450</xdr:colOff>
      <xdr:row>47</xdr:row>
      <xdr:rowOff>184150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13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698500</xdr:colOff>
      <xdr:row>25</xdr:row>
      <xdr:rowOff>50800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8953500" cy="5130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785264" hidden="1">
          <a:extLst>
            <a:ext uri="{FF2B5EF4-FFF2-40B4-BE49-F238E27FC236}">
              <a16:creationId xmlns:a16="http://schemas.microsoft.com/office/drawing/2014/main" id="{4CC6979E-C720-421A-988E-02B9ED4D33C2}"/>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RunProcANO
Form54.txt
TextBoxList,TextBox,,False,03,False,,False,
CheckBoxTrans,CheckBox,False,False,04,False,Trans,False,
ComboBox_TestMethod,ComboBox,0,True,200000000200_Validation,True,Select the method for the extraction of validation data,False,
TextBoxTestNumber,TextBox,200,True,200000000400_Validation,True,,False,
RefEditGroup,RefEdit0,,True,200000000600_Validation,True,Group variable:,False,
CheckBox_Validation,CheckBox,False,True,200000000000_Validation,True,Validation,False,
CheckBoxSort,CheckBox,True,True,510000000201_Outputs|Means,True,Sort up,False,
CheckBoxApplyAll,CheckBox,True,True,510000000101_Outputs|Means,True,Apply to all factors,False,
CheckBoxMCompare,CheckBox,True,True,510000000001_Outputs|Means,True,Multiple comparisons,False,
CheckBoxCIMeans,CheckBox,True,True,510000000301_Outputs|Means,True,Confidence intervals,False,
CheckBoxSlopes,CheckBox,False,False,510000000401_Outputs|Means,False,Comparison of slopes,False,
CheckBoxPairwise,CheckBox,True,True,510000000002_Outputs|Means,True,Pairwise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CheckBoxWelch,CheckBox,False,True,500000000601_Outputs|General,True,Welch statistic,False,
CheckBoxDispX,CheckBox,False,False,500000000201_Outputs|General,False,X,False,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RefEdit_Y,RefEdit0,'Sheet19'!$J:$J,True,000000010200_General,True,Y / Dependent variables:,False,
FileSelect1,CommandButton,,False,000000020200_General,False,,False,
ScrollBarSelect,ScrollBar,0,False,05,False,,,
CheckBox_X,CheckBox,False,True,000000050200_General,True,Quantitative,False,
RefEdit_X,RefEdit0,,True,000002050200_General,True,X / Explanatory variables:,False,
CheckBox_Q,CheckBox,True,True,000003050200_General,True,Qualitative,False,
RefEdit_Q,RefEdit0,'Sheet19'!$q:$q,True,000004050200_General,True,Qualitative:,False,
CheckBoxMeansCharts,CheckBox,True,True,600000000400_Charts,True,Means charts,False,
CheckBoxMeanConf,CheckBox,True,True,600000010400_Charts,True,Confidence intervals,False,
CheckBoxBar,CheckBox,True,True,600000030400_Charts,True,Bar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CheckBoxDemsar,CheckBox,False,True,600000040400_Charts,True,Demsar plots,False,
CheckBoxContBonf,CheckBox,True,True,520000000300_Outputs|Contrasts,True,Bonferroni correction,False,
SpinButtonNbFactors,SpinButton,5,True,000002030100_General,False,,,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3" name="L1785264" hidden="1">
          <a:extLst>
            <a:ext uri="{FF2B5EF4-FFF2-40B4-BE49-F238E27FC236}">
              <a16:creationId xmlns:a16="http://schemas.microsoft.com/office/drawing/2014/main" id="{CB367A7F-0F23-447F-B65D-8DD060F2AF9A}"/>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54
ListBoxPairwise
1
10
Tukey (HSD),-1
Fisher (LSD),0
Bonferroni,0
Dunn-Sidak,0
Newman-Keuls (SNK),0
Duncan,0
REGWQ,0
Benjamini-Hochberg,0
Games-Howell,0
Tamhane's T2,0
</a:t>
          </a:r>
        </a:p>
      </xdr:txBody>
    </xdr:sp>
    <xdr:clientData/>
  </xdr:twoCellAnchor>
  <xdr:twoCellAnchor editAs="absolute">
    <xdr:from>
      <xdr:col>1</xdr:col>
      <xdr:colOff>6350</xdr:colOff>
      <xdr:row>7</xdr:row>
      <xdr:rowOff>6350</xdr:rowOff>
    </xdr:from>
    <xdr:to>
      <xdr:col>1</xdr:col>
      <xdr:colOff>1830578</xdr:colOff>
      <xdr:row>8</xdr:row>
      <xdr:rowOff>0</xdr:rowOff>
    </xdr:to>
    <xdr:sp macro="" textlink="">
      <xdr:nvSpPr>
        <xdr:cNvPr id="4" name="BK785264">
          <a:extLst>
            <a:ext uri="{FF2B5EF4-FFF2-40B4-BE49-F238E27FC236}">
              <a16:creationId xmlns:a16="http://schemas.microsoft.com/office/drawing/2014/main" id="{DF416098-2DEF-4BD6-BACE-E290B551ACEC}"/>
            </a:ext>
          </a:extLst>
        </xdr:cNvPr>
        <xdr:cNvSpPr/>
      </xdr:nvSpPr>
      <xdr:spPr>
        <a:xfrm>
          <a:off x="372110" y="13931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5" name="BT785264">
          <a:extLst>
            <a:ext uri="{FF2B5EF4-FFF2-40B4-BE49-F238E27FC236}">
              <a16:creationId xmlns:a16="http://schemas.microsoft.com/office/drawing/2014/main" id="{40545F8B-E630-4F1F-A6DA-097A74786061}"/>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6" name="RM785264">
          <a:extLst>
            <a:ext uri="{FF2B5EF4-FFF2-40B4-BE49-F238E27FC236}">
              <a16:creationId xmlns:a16="http://schemas.microsoft.com/office/drawing/2014/main" id="{F05CE483-BE67-43B9-B5E6-EF458278FE12}"/>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AddRemovGrid">
      <xdr:nvPicPr>
        <xdr:cNvPr id="7" name="AD785264" hidden="1">
          <a:extLst>
            <a:ext uri="{FF2B5EF4-FFF2-40B4-BE49-F238E27FC236}">
              <a16:creationId xmlns:a16="http://schemas.microsoft.com/office/drawing/2014/main" id="{99C84EF4-338E-4226-8409-4DE86E7BA4A6}"/>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7</xdr:row>
      <xdr:rowOff>43434</xdr:rowOff>
    </xdr:from>
    <xdr:to>
      <xdr:col>1</xdr:col>
      <xdr:colOff>1348232</xdr:colOff>
      <xdr:row>7</xdr:row>
      <xdr:rowOff>386334</xdr:rowOff>
    </xdr:to>
    <xdr:pic macro="[0]!SendToOfficeLocal">
      <xdr:nvPicPr>
        <xdr:cNvPr id="8" name="WD785264">
          <a:extLst>
            <a:ext uri="{FF2B5EF4-FFF2-40B4-BE49-F238E27FC236}">
              <a16:creationId xmlns:a16="http://schemas.microsoft.com/office/drawing/2014/main" id="{F789482F-F50C-43A3-B186-80E0653CA1C8}"/>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7</xdr:row>
      <xdr:rowOff>43434</xdr:rowOff>
    </xdr:from>
    <xdr:to>
      <xdr:col>1</xdr:col>
      <xdr:colOff>1782572</xdr:colOff>
      <xdr:row>7</xdr:row>
      <xdr:rowOff>386334</xdr:rowOff>
    </xdr:to>
    <xdr:pic macro="[0]!SendToOfficeLocal">
      <xdr:nvPicPr>
        <xdr:cNvPr id="9" name="PT785264">
          <a:extLst>
            <a:ext uri="{FF2B5EF4-FFF2-40B4-BE49-F238E27FC236}">
              <a16:creationId xmlns:a16="http://schemas.microsoft.com/office/drawing/2014/main" id="{84F9E0AA-5FBD-4145-AD23-99A91F69790B}"/>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80</xdr:row>
      <xdr:rowOff>1</xdr:rowOff>
    </xdr:from>
    <xdr:to>
      <xdr:col>7</xdr:col>
      <xdr:colOff>0</xdr:colOff>
      <xdr:row>97</xdr:row>
      <xdr:rowOff>1</xdr:rowOff>
    </xdr:to>
    <xdr:graphicFrame macro="">
      <xdr:nvGraphicFramePr>
        <xdr:cNvPr id="10" name="Chart 9">
          <a:extLst>
            <a:ext uri="{FF2B5EF4-FFF2-40B4-BE49-F238E27FC236}">
              <a16:creationId xmlns:a16="http://schemas.microsoft.com/office/drawing/2014/main" id="{F3EF9057-3D08-451A-AFED-17FD0636E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204</xdr:row>
      <xdr:rowOff>1</xdr:rowOff>
    </xdr:from>
    <xdr:to>
      <xdr:col>7</xdr:col>
      <xdr:colOff>0</xdr:colOff>
      <xdr:row>221</xdr:row>
      <xdr:rowOff>1</xdr:rowOff>
    </xdr:to>
    <xdr:graphicFrame macro="">
      <xdr:nvGraphicFramePr>
        <xdr:cNvPr id="11" name="Chart 10">
          <a:extLst>
            <a:ext uri="{FF2B5EF4-FFF2-40B4-BE49-F238E27FC236}">
              <a16:creationId xmlns:a16="http://schemas.microsoft.com/office/drawing/2014/main" id="{8A84FB0D-7C97-4607-B36D-4A7C6E5CF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204</xdr:row>
      <xdr:rowOff>1</xdr:rowOff>
    </xdr:from>
    <xdr:to>
      <xdr:col>13</xdr:col>
      <xdr:colOff>127000</xdr:colOff>
      <xdr:row>221</xdr:row>
      <xdr:rowOff>1</xdr:rowOff>
    </xdr:to>
    <xdr:graphicFrame macro="">
      <xdr:nvGraphicFramePr>
        <xdr:cNvPr id="12" name="Chart 11">
          <a:extLst>
            <a:ext uri="{FF2B5EF4-FFF2-40B4-BE49-F238E27FC236}">
              <a16:creationId xmlns:a16="http://schemas.microsoft.com/office/drawing/2014/main" id="{10E993BE-13BC-405A-82AB-464E2B8C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254000</xdr:colOff>
      <xdr:row>204</xdr:row>
      <xdr:rowOff>1</xdr:rowOff>
    </xdr:from>
    <xdr:to>
      <xdr:col>19</xdr:col>
      <xdr:colOff>254000</xdr:colOff>
      <xdr:row>221</xdr:row>
      <xdr:rowOff>1</xdr:rowOff>
    </xdr:to>
    <xdr:graphicFrame macro="">
      <xdr:nvGraphicFramePr>
        <xdr:cNvPr id="13" name="Chart 12">
          <a:extLst>
            <a:ext uri="{FF2B5EF4-FFF2-40B4-BE49-F238E27FC236}">
              <a16:creationId xmlns:a16="http://schemas.microsoft.com/office/drawing/2014/main" id="{73A9A6D8-C143-4EC7-8ACE-3120BBDDD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222</xdr:row>
      <xdr:rowOff>198119</xdr:rowOff>
    </xdr:from>
    <xdr:to>
      <xdr:col>7</xdr:col>
      <xdr:colOff>0</xdr:colOff>
      <xdr:row>239</xdr:row>
      <xdr:rowOff>198119</xdr:rowOff>
    </xdr:to>
    <xdr:graphicFrame macro="">
      <xdr:nvGraphicFramePr>
        <xdr:cNvPr id="14" name="Chart 13">
          <a:extLst>
            <a:ext uri="{FF2B5EF4-FFF2-40B4-BE49-F238E27FC236}">
              <a16:creationId xmlns:a16="http://schemas.microsoft.com/office/drawing/2014/main" id="{164AC478-82F5-4A94-BE0A-23EAE2BE6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244</xdr:row>
      <xdr:rowOff>1</xdr:rowOff>
    </xdr:from>
    <xdr:to>
      <xdr:col>7</xdr:col>
      <xdr:colOff>0</xdr:colOff>
      <xdr:row>261</xdr:row>
      <xdr:rowOff>1</xdr:rowOff>
    </xdr:to>
    <xdr:graphicFrame macro="">
      <xdr:nvGraphicFramePr>
        <xdr:cNvPr id="15" name="Chart 14">
          <a:extLst>
            <a:ext uri="{FF2B5EF4-FFF2-40B4-BE49-F238E27FC236}">
              <a16:creationId xmlns:a16="http://schemas.microsoft.com/office/drawing/2014/main" id="{C4D44163-E573-4990-A923-805A34EBC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127000</xdr:colOff>
      <xdr:row>244</xdr:row>
      <xdr:rowOff>1</xdr:rowOff>
    </xdr:from>
    <xdr:to>
      <xdr:col>13</xdr:col>
      <xdr:colOff>127000</xdr:colOff>
      <xdr:row>261</xdr:row>
      <xdr:rowOff>1</xdr:rowOff>
    </xdr:to>
    <xdr:graphicFrame macro="">
      <xdr:nvGraphicFramePr>
        <xdr:cNvPr id="16" name="Chart 15">
          <a:extLst>
            <a:ext uri="{FF2B5EF4-FFF2-40B4-BE49-F238E27FC236}">
              <a16:creationId xmlns:a16="http://schemas.microsoft.com/office/drawing/2014/main" id="{47D0435F-A0F4-4DEF-97B4-1A89B00F7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296</xdr:row>
      <xdr:rowOff>0</xdr:rowOff>
    </xdr:from>
    <xdr:to>
      <xdr:col>7</xdr:col>
      <xdr:colOff>0</xdr:colOff>
      <xdr:row>313</xdr:row>
      <xdr:rowOff>0</xdr:rowOff>
    </xdr:to>
    <xdr:graphicFrame macro="">
      <xdr:nvGraphicFramePr>
        <xdr:cNvPr id="17" name="Chart 16">
          <a:extLst>
            <a:ext uri="{FF2B5EF4-FFF2-40B4-BE49-F238E27FC236}">
              <a16:creationId xmlns:a16="http://schemas.microsoft.com/office/drawing/2014/main" id="{987E8B30-D08E-4DF7-9573-B92412D99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426720</xdr:rowOff>
        </xdr:from>
        <xdr:to>
          <xdr:col>7</xdr:col>
          <xdr:colOff>647700</xdr:colOff>
          <xdr:row>8</xdr:row>
          <xdr:rowOff>198120</xdr:rowOff>
        </xdr:to>
        <xdr:sp macro="" textlink="">
          <xdr:nvSpPr>
            <xdr:cNvPr id="86019" name="DD64782" hidden="1">
              <a:extLst>
                <a:ext uri="{63B3BB69-23CF-44E3-9099-C40C66FF867C}">
                  <a14:compatExt spid="_x0000_s86019"/>
                </a:ext>
                <a:ext uri="{FF2B5EF4-FFF2-40B4-BE49-F238E27FC236}">
                  <a16:creationId xmlns:a16="http://schemas.microsoft.com/office/drawing/2014/main" id="{3B0FD31C-BA11-46CB-B8C5-1A75AF46CBAF}"/>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260646" hidden="1">
          <a:extLst>
            <a:ext uri="{FF2B5EF4-FFF2-40B4-BE49-F238E27FC236}">
              <a16:creationId xmlns:a16="http://schemas.microsoft.com/office/drawing/2014/main" id="{00000000-0008-0000-1600-000002000000}"/>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RunProcUNI
Form9.txt
ListBoxQuanti,ListBox,,True,200000000000_Outputs,True,,False,
ListBoxQuali,ListBox,,True,200000000001_Outputs,True,,False,
CheckBoxBar,CheckBox,False,True,400000000100_Charts (2),True,Bar charts,False,
CheckBoxPie,CheckBox,False,True,400000000200_Charts (2),True,Pie charts,False,
CheckBoxStd,CheckBox,False,True,100000000000_Options,True,Standardize,False,
CheckBoxRescale,CheckBox,False,True,100000000100_Options,True,Rescale from 0 to 100,False,
CheckBoxComp,CheckBox,False,True,100000000200_Options,True,Compare to the total sample,False,
CheckBoxStack,CheckBox,False,True,400000000300_Charts (2),True,Stacked bars,False,
CheckBoxSort,CheckBox,True,True,100000000300_Options,True,Sort the categories alphabetically,False,
CheckBoxMultiple,CheckBox,False,True,400000000400_Charts (2),True,Clustered bars,False,
OptionButtonH,OptionButton,False,True,310000000000_Charts (1)|Options,True,Horizontal,False,
OptionButtonV,OptionButton,True,True,310000000100_Charts (1)|Options,True,Vertical,False,
CheckBoxGroupP,CheckBox,True,True,310000000200_Charts (1)|Options,True,Group plots,False,
CheckBoxQQ,CheckBox,False,True,300000000700_Charts (1)|Chart types,True,Normal Q-Q plots,False,
CheckBoxBP,CheckBox,True,True,300000000100_Charts (1)|Chart types,True,Box plots,False,
CheckBoxSG,CheckBox,True,True,300000000200_Charts (1)|Chart types,True,Scattergrams,False,
CheckBoxSP,CheckBox,False,True,300000000300_Charts (1)|Chart types,True,Strip plots,False,
CheckBoxSLP,CheckBox,False,True,300000000400_Charts (1)|Chart types,True,Stem-and-leaf plots,False,
CheckBoxPP,CheckBox,False,True,300000000600_Charts (1)|Chart types,True,Normal P-P plots,False,
CheckBoxGroupVar,CheckBox,False,True,310000000500_Charts (1)|Options,True,Variables,False,
CheckBoxGreyLine,CheckBox,False,True,310000000600_Charts (1)|Options,True,Grey line,False,
CheckBox_X,CheckBox,True,True,000000000000_General,True,Quantitative data,False,
RefEdit_X,RefEdit0,'Sheet19'!$J:$J,True,000000000100_General,True,Quantitative data:,False,
RefEdit_Q,RefEdit0,,True,000000000400_General,True,Qualitative data:,False,
CheckBox_Q,CheckBox,False,True,000000000300_General,True,Qualitative data,False,
CheckBox_G,CheckBox,True,True,000000000500_General,True,Subsamples,False,
RefEdit_G,RefEdit0,'Sheet19'!$Q:$Q,True,000000000600_General,True,Subsamples:,False,
CheckBoxVarCat,CheckBox,True,True,000000000700_General,True,Variable-Category labels,False,
CheckBoxVarLabels,CheckBox,True,True,000000000201_General,True,Variable labels,False,
CheckBox_W,CheckBox,False,True,000000000301_General,True,Weights,False,
RefEdit_W,RefEdit0,,True,000000000401_General,True,Weights:,False,
CheckBoxStdW,CheckBox,False,True,000000000501_General,True,Standardize weights,False,
CheckBoxSw,CheckBox,False,False,000000000601_General,False,Sw-Mw,False,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CheckBoxDispVert,CheckBox,True,True,200000000400_Outputs,True,Display vertically,False,
CheckBoxDispVert2,CheckBox,False,True,200000000401_Outputs,True,Display vertically,False,
CheckBoxLegend,CheckBox,False,True,310000040201_Charts (1)|Options,True,Legend,False,
CheckBoxOut,CheckBox,False,True,310000010201_Charts (1)|Options,True,Outliers,False,
CheckBoxMinMax,CheckBox,True,True,310000000201_Charts (1)|Options,True,Minimum/Maximum,False,
CheckBoxColorInside,CheckBox,True,True,310000000301_Charts (1)|Options,True,Color inside,False,
CheckBoxColorByGroup,CheckBox,False,True,310000010301_Charts (1)|Options,True,Color by group,False,
OptionButtonF,OptionButton,True,True,400000000101_Charts (2),True,Frequencies,False,
OptionButtonRelF,OptionButton,False,True,400000010101_Charts (2),True,Relative frequencies,False,
ComboBoxPosition,ComboBox,2,True,310000030201_Charts (1)|Options,True,Labels position:,False,
TextBox_Conf,TextBox,95,True,100000000400_Options,True,Confidence interval (%):,False,
CheckBoxTrans,CheckBox,False,False,03,False,Trans,False,
TextBoxList,TextBox,,False,04,False,,False,
CheckBoxUnit,CheckBox,False,True,300000000500_Charts (1)|Chart types,True,Unit 10^,False,
TextBoxUnit,TextBox,0,True,300000010500_Charts (1)|Chart types,True,Unit: 10^,False,
FileSelect1,CommandButton,,False,000000000200_General,False,,False,
ScrollBarSelect,ScrollBar,0,False,05,False,,,
ComboBoxError,ComboBox,0,True,300000000201_Charts (1)|Chart types,True,Error bars,False,
CheckBoxError,CheckBox,False,True,300000000101_Charts (1)|Chart types,True,Error bars,False,
CheckBoxBarQ,CheckBox,False,True,300000000001_Charts (1)|Chart types,True,Means charts,False,
OptionButtonAuto,OptionButton,True,True,310000010300_Charts (1)|Options,True,Automatic,False,
OptionButtonUser,OptionButton,False,True,310000020300_Charts (1)|Options,True,User defined,False,
TextBoxDim,TextBox,10,True,310000030300_Charts (1)|Options,True,Dimensions:,False,
CheckBoxGroupCat,CheckBox,True,True,310000000400_Charts (1)|Options,True,Categories,False,
CheckBoxSortMeans,CheckBox,False,True,310000000700_Charts (1)|Options,True,Sort by mean,False,
CheckBoxNotched,CheckBox,False,True,310000000001_Charts (1)|Options,True,Notched,False,
CheckBoxWidth,CheckBox,False,True,310000000101_Charts (1)|Options,True,Adapt the width,False,
SpinButtonDim,SpinButton,10,True,310000040300_Charts (1)|Options,False,,,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3" name="L1260646" hidden="1">
          <a:extLst>
            <a:ext uri="{FF2B5EF4-FFF2-40B4-BE49-F238E27FC236}">
              <a16:creationId xmlns:a16="http://schemas.microsoft.com/office/drawing/2014/main" id="{00000000-0008-0000-1600-000003000000}"/>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ListBoxQuanti
1
37
Nbr. of observations,-1
Nbr. of missing values,0
Sum of weights,0
Minimum,-1
Maximum,-1
Freq. of minimum,0
Freq. of maximum,0
Range,0
1st Quartile,-1
Median,-1
3rd Quartile,-1
Sum,0
Mean,-1
Variance (n),0
Variance (n-1),-1
Standard deviation (n),0
Standard deviation (n-1),-1
Variation coefficient (n),0
Variation coefficient (n-1),0
Skewness (Pearson),0
Skewness (Fisher),0
Skewness (Bowley),0
Kurtosis (Pearson),0
Kurtosis (Fisher),0
Standard error of the mean,0
Lower bound on mean (95%),-1
Upper bound on mean (95%),-1
Standard error of the variance,0
Lower bound on variance (95%),0
Upper bound on variance (95%),0
Standard error(Skewness (Fisher)),0
Standard error(Kurtosis (Fisher)),0
Mean absolute deviation,0
Median absolute deviation,0
Geometric mean,0
Geometric standard deviation,0
Harmonic mean,0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4" name="L2260646" hidden="1">
          <a:extLst>
            <a:ext uri="{FF2B5EF4-FFF2-40B4-BE49-F238E27FC236}">
              <a16:creationId xmlns:a16="http://schemas.microsoft.com/office/drawing/2014/main" id="{00000000-0008-0000-1600-000004000000}"/>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ListBoxQuali
1
14
Nbr. of observations,-1
Nbr. of missing values,-1
Sum of weights,-1
Nbr. of categories,-1
Mode,-1
Mode frequency,-1
Categories,-1
Frequency per category,-1
Rel. frequency per category (%),-1
Lower bound on frequencies (95%),-1
Upper bound on frequencies (95%),-1
Proportion per category,-1
Lower bound on proportions (95%),-1
Upper bound on proportions (95%),-1
</a:t>
          </a:r>
        </a:p>
      </xdr:txBody>
    </xdr:sp>
    <xdr:clientData/>
  </xdr:twoCellAnchor>
  <xdr:twoCellAnchor editAs="absolute">
    <xdr:from>
      <xdr:col>1</xdr:col>
      <xdr:colOff>6350</xdr:colOff>
      <xdr:row>3</xdr:row>
      <xdr:rowOff>6350</xdr:rowOff>
    </xdr:from>
    <xdr:to>
      <xdr:col>3</xdr:col>
      <xdr:colOff>489458</xdr:colOff>
      <xdr:row>4</xdr:row>
      <xdr:rowOff>0</xdr:rowOff>
    </xdr:to>
    <xdr:sp macro="" textlink="">
      <xdr:nvSpPr>
        <xdr:cNvPr id="5" name="BK260646">
          <a:extLst>
            <a:ext uri="{FF2B5EF4-FFF2-40B4-BE49-F238E27FC236}">
              <a16:creationId xmlns:a16="http://schemas.microsoft.com/office/drawing/2014/main" id="{00000000-0008-0000-1600-000005000000}"/>
            </a:ext>
          </a:extLst>
        </xdr:cNvPr>
        <xdr:cNvSpPr/>
      </xdr:nvSpPr>
      <xdr:spPr>
        <a:xfrm>
          <a:off x="372110" y="6007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3</xdr:row>
      <xdr:rowOff>43434</xdr:rowOff>
    </xdr:from>
    <xdr:to>
      <xdr:col>1</xdr:col>
      <xdr:colOff>392684</xdr:colOff>
      <xdr:row>3</xdr:row>
      <xdr:rowOff>386334</xdr:rowOff>
    </xdr:to>
    <xdr:pic macro="[0]!ReRunXLSTAT">
      <xdr:nvPicPr>
        <xdr:cNvPr id="6" name="BT260646">
          <a:extLst>
            <a:ext uri="{FF2B5EF4-FFF2-40B4-BE49-F238E27FC236}">
              <a16:creationId xmlns:a16="http://schemas.microsoft.com/office/drawing/2014/main" id="{00000000-0008-0000-1600-000006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0]!AddRemovGrid">
      <xdr:nvPicPr>
        <xdr:cNvPr id="7" name="RM260646">
          <a:extLst>
            <a:ext uri="{FF2B5EF4-FFF2-40B4-BE49-F238E27FC236}">
              <a16:creationId xmlns:a16="http://schemas.microsoft.com/office/drawing/2014/main" id="{00000000-0008-0000-1600-000007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AddRemovGrid">
      <xdr:nvPicPr>
        <xdr:cNvPr id="8" name="AD260646" hidden="1">
          <a:extLst>
            <a:ext uri="{FF2B5EF4-FFF2-40B4-BE49-F238E27FC236}">
              <a16:creationId xmlns:a16="http://schemas.microsoft.com/office/drawing/2014/main" id="{00000000-0008-0000-1600-000008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334772</xdr:colOff>
      <xdr:row>3</xdr:row>
      <xdr:rowOff>43434</xdr:rowOff>
    </xdr:from>
    <xdr:to>
      <xdr:col>3</xdr:col>
      <xdr:colOff>7112</xdr:colOff>
      <xdr:row>3</xdr:row>
      <xdr:rowOff>386334</xdr:rowOff>
    </xdr:to>
    <xdr:pic macro="[0]!SendToOfficeLocal">
      <xdr:nvPicPr>
        <xdr:cNvPr id="9" name="WD260646">
          <a:extLst>
            <a:ext uri="{FF2B5EF4-FFF2-40B4-BE49-F238E27FC236}">
              <a16:creationId xmlns:a16="http://schemas.microsoft.com/office/drawing/2014/main" id="{00000000-0008-0000-1600-000009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98552</xdr:colOff>
      <xdr:row>3</xdr:row>
      <xdr:rowOff>43434</xdr:rowOff>
    </xdr:from>
    <xdr:to>
      <xdr:col>3</xdr:col>
      <xdr:colOff>441452</xdr:colOff>
      <xdr:row>3</xdr:row>
      <xdr:rowOff>386334</xdr:rowOff>
    </xdr:to>
    <xdr:pic macro="[0]!SendToOfficeLocal">
      <xdr:nvPicPr>
        <xdr:cNvPr id="10" name="PT260646">
          <a:extLst>
            <a:ext uri="{FF2B5EF4-FFF2-40B4-BE49-F238E27FC236}">
              <a16:creationId xmlns:a16="http://schemas.microsoft.com/office/drawing/2014/main" id="{00000000-0008-0000-1600-00000A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25</xdr:row>
      <xdr:rowOff>0</xdr:rowOff>
    </xdr:from>
    <xdr:to>
      <xdr:col>7</xdr:col>
      <xdr:colOff>0</xdr:colOff>
      <xdr:row>42</xdr:row>
      <xdr:rowOff>0</xdr:rowOff>
    </xdr:to>
    <xdr:graphicFrame macro="">
      <xdr:nvGraphicFramePr>
        <xdr:cNvPr id="11" name="Chart 10">
          <a:extLst>
            <a:ext uri="{FF2B5EF4-FFF2-40B4-BE49-F238E27FC236}">
              <a16:creationId xmlns:a16="http://schemas.microsoft.com/office/drawing/2014/main" id="{00000000-0008-0000-1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46</xdr:row>
      <xdr:rowOff>0</xdr:rowOff>
    </xdr:from>
    <xdr:to>
      <xdr:col>7</xdr:col>
      <xdr:colOff>0</xdr:colOff>
      <xdr:row>63</xdr:row>
      <xdr:rowOff>0</xdr:rowOff>
    </xdr:to>
    <xdr:graphicFrame macro="">
      <xdr:nvGraphicFramePr>
        <xdr:cNvPr id="12" name="Chart 11">
          <a:extLst>
            <a:ext uri="{FF2B5EF4-FFF2-40B4-BE49-F238E27FC236}">
              <a16:creationId xmlns:a16="http://schemas.microsoft.com/office/drawing/2014/main" id="{00000000-0008-0000-1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4</xdr:col>
          <xdr:colOff>7620</xdr:colOff>
          <xdr:row>5</xdr:row>
          <xdr:rowOff>0</xdr:rowOff>
        </xdr:to>
        <xdr:sp macro="" textlink="">
          <xdr:nvSpPr>
            <xdr:cNvPr id="38913" name="DD210902" hidden="1">
              <a:extLst>
                <a:ext uri="{63B3BB69-23CF-44E3-9099-C40C66FF867C}">
                  <a14:compatExt spid="_x0000_s38913"/>
                </a:ext>
                <a:ext uri="{FF2B5EF4-FFF2-40B4-BE49-F238E27FC236}">
                  <a16:creationId xmlns:a16="http://schemas.microsoft.com/office/drawing/2014/main" id="{00000000-0008-0000-1600-0000019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xdr:from>
      <xdr:col>2</xdr:col>
      <xdr:colOff>12700</xdr:colOff>
      <xdr:row>9</xdr:row>
      <xdr:rowOff>0</xdr:rowOff>
    </xdr:from>
    <xdr:to>
      <xdr:col>2</xdr:col>
      <xdr:colOff>38100</xdr:colOff>
      <xdr:row>9</xdr:row>
      <xdr:rowOff>25400</xdr:rowOff>
    </xdr:to>
    <xdr:sp macro="" textlink="">
      <xdr:nvSpPr>
        <xdr:cNvPr id="2" name="TX609496" hidden="1">
          <a:extLst>
            <a:ext uri="{FF2B5EF4-FFF2-40B4-BE49-F238E27FC236}">
              <a16:creationId xmlns:a16="http://schemas.microsoft.com/office/drawing/2014/main" id="{F4FCE3DE-C2E4-46DD-A84D-A38151913323}"/>
            </a:ext>
          </a:extLst>
        </xdr:cNvPr>
        <xdr:cNvSpPr txBox="1"/>
      </xdr:nvSpPr>
      <xdr:spPr>
        <a:xfrm>
          <a:off x="1049020" y="17830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Form55.txt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CheckBoxSlopes,CheckBox,False,True,510000000401_Outputs|Means,True,Comparison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CheckBoxMultiCo,CheckBox,True,True,500000000200_Outputs|General,True,Multicolinearity statistics,False,
CheckBoxInterpret,CheckBox,True,True,500000000600_Outputs|General,True,Interpretation,False,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ComboBox_Criterion,ComboBox,3,True,100000000301_Options|Model,True,Criterion:,False,
TextBox_Threshold,TextBox,0.1,False,100000001101_Options|Model,False,Probability for removal:,False,
TextBox_MinVar,TextBox,1,True,100000000501_Options|Model,True,Min variables:,False,
TextBox_MaxVar,TextBox,10,True,100000000701_Options|Model,True,Max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OptionButtonEachY,OptionButton,True,True,400000000300_Missing data,True,Check for each Y separately,False,
OptionButtonAcrossAll,OptionButton,False,True,400000010300_Missing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CheckBox_ObsLabels,CheckBox,True,True,000000010301_General,True,Observation labels,False,
RefEdit_Wr,RefEdit0,,True,000000060301_General,True,Regression weights:,False,
CheckBox_Wr,CheckBox,False,True,000000050301_General,True,Regression weights,False,
RefEdit_ObsLabels,RefEdit0,'Sheet19'!$B:$B,True,000000020301_General,True,Observation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RefEdit_Y,RefEdit0,'Sheet19'!$J:$J,True,000000010200_General,True,Y / Dependent variables:,False,
FileSelect1,CommandButton,,False,000000020200_General,False,,False,
ScrollBarSelect,ScrollBar,0,False,05,False,,,
CheckBox_X,CheckBox,True,True,000000050200_General,True,Quantitative,False,
RefEdit_X,RefEdit0,'Sheet19'!$F:$F,True,000002050200_General,True,X / Explanatory variables:,False,
CheckBox_Q,CheckBox,True,True,000003050200_General,True,Qualitative,False,
RefEdit_Q,RefEdit0,'Sheet19'!$Q:$Q,True,000004050200_General,True,Qualitative:,False,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9</xdr:row>
      <xdr:rowOff>6350</xdr:rowOff>
    </xdr:from>
    <xdr:to>
      <xdr:col>3</xdr:col>
      <xdr:colOff>489458</xdr:colOff>
      <xdr:row>10</xdr:row>
      <xdr:rowOff>0</xdr:rowOff>
    </xdr:to>
    <xdr:sp macro="" textlink="">
      <xdr:nvSpPr>
        <xdr:cNvPr id="3" name="BK609496">
          <a:extLst>
            <a:ext uri="{FF2B5EF4-FFF2-40B4-BE49-F238E27FC236}">
              <a16:creationId xmlns:a16="http://schemas.microsoft.com/office/drawing/2014/main" id="{1CE15313-5981-4249-BDE1-2F9DA55E64D6}"/>
            </a:ext>
          </a:extLst>
        </xdr:cNvPr>
        <xdr:cNvSpPr/>
      </xdr:nvSpPr>
      <xdr:spPr>
        <a:xfrm>
          <a:off x="372110" y="178943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9</xdr:row>
      <xdr:rowOff>43434</xdr:rowOff>
    </xdr:from>
    <xdr:to>
      <xdr:col>1</xdr:col>
      <xdr:colOff>392684</xdr:colOff>
      <xdr:row>9</xdr:row>
      <xdr:rowOff>386334</xdr:rowOff>
    </xdr:to>
    <xdr:pic macro="[0]!ReRunXLSTAT">
      <xdr:nvPicPr>
        <xdr:cNvPr id="4" name="BT609496">
          <a:extLst>
            <a:ext uri="{FF2B5EF4-FFF2-40B4-BE49-F238E27FC236}">
              <a16:creationId xmlns:a16="http://schemas.microsoft.com/office/drawing/2014/main" id="{AE94CF62-861A-4F6C-9948-D6E19727E446}"/>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9</xdr:row>
      <xdr:rowOff>43434</xdr:rowOff>
    </xdr:from>
    <xdr:to>
      <xdr:col>2</xdr:col>
      <xdr:colOff>199898</xdr:colOff>
      <xdr:row>9</xdr:row>
      <xdr:rowOff>386334</xdr:rowOff>
    </xdr:to>
    <xdr:pic macro="[0]!AddRemovGrid">
      <xdr:nvPicPr>
        <xdr:cNvPr id="5" name="RM609496">
          <a:extLst>
            <a:ext uri="{FF2B5EF4-FFF2-40B4-BE49-F238E27FC236}">
              <a16:creationId xmlns:a16="http://schemas.microsoft.com/office/drawing/2014/main" id="{1F0753A7-98FF-401C-B17B-32A47ABC3261}"/>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9</xdr:row>
      <xdr:rowOff>43434</xdr:rowOff>
    </xdr:from>
    <xdr:to>
      <xdr:col>2</xdr:col>
      <xdr:colOff>199898</xdr:colOff>
      <xdr:row>9</xdr:row>
      <xdr:rowOff>386334</xdr:rowOff>
    </xdr:to>
    <xdr:pic macro="AddRemovGrid">
      <xdr:nvPicPr>
        <xdr:cNvPr id="6" name="AD609496" hidden="1">
          <a:extLst>
            <a:ext uri="{FF2B5EF4-FFF2-40B4-BE49-F238E27FC236}">
              <a16:creationId xmlns:a16="http://schemas.microsoft.com/office/drawing/2014/main" id="{5F60F484-96B0-4A4A-A05D-D5D0B3FD94AD}"/>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334772</xdr:colOff>
      <xdr:row>9</xdr:row>
      <xdr:rowOff>43434</xdr:rowOff>
    </xdr:from>
    <xdr:to>
      <xdr:col>3</xdr:col>
      <xdr:colOff>7112</xdr:colOff>
      <xdr:row>9</xdr:row>
      <xdr:rowOff>386334</xdr:rowOff>
    </xdr:to>
    <xdr:pic macro="[0]!SendToOfficeLocal">
      <xdr:nvPicPr>
        <xdr:cNvPr id="7" name="WD609496">
          <a:extLst>
            <a:ext uri="{FF2B5EF4-FFF2-40B4-BE49-F238E27FC236}">
              <a16:creationId xmlns:a16="http://schemas.microsoft.com/office/drawing/2014/main" id="{7E7DD86D-54EC-4B59-8FDD-4F4ED4422FCC}"/>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98552</xdr:colOff>
      <xdr:row>9</xdr:row>
      <xdr:rowOff>43434</xdr:rowOff>
    </xdr:from>
    <xdr:to>
      <xdr:col>3</xdr:col>
      <xdr:colOff>441452</xdr:colOff>
      <xdr:row>9</xdr:row>
      <xdr:rowOff>386334</xdr:rowOff>
    </xdr:to>
    <xdr:pic macro="[0]!SendToOfficeLocal">
      <xdr:nvPicPr>
        <xdr:cNvPr id="8" name="PT609496">
          <a:extLst>
            <a:ext uri="{FF2B5EF4-FFF2-40B4-BE49-F238E27FC236}">
              <a16:creationId xmlns:a16="http://schemas.microsoft.com/office/drawing/2014/main" id="{2B14C595-F7BA-4423-8F75-E96CB8580357}"/>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93</xdr:row>
      <xdr:rowOff>0</xdr:rowOff>
    </xdr:from>
    <xdr:to>
      <xdr:col>7</xdr:col>
      <xdr:colOff>0</xdr:colOff>
      <xdr:row>110</xdr:row>
      <xdr:rowOff>0</xdr:rowOff>
    </xdr:to>
    <xdr:graphicFrame macro="">
      <xdr:nvGraphicFramePr>
        <xdr:cNvPr id="9" name="Chart 8">
          <a:extLst>
            <a:ext uri="{FF2B5EF4-FFF2-40B4-BE49-F238E27FC236}">
              <a16:creationId xmlns:a16="http://schemas.microsoft.com/office/drawing/2014/main" id="{10DEA90B-2360-4F37-9B68-F3F5E0E0B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216</xdr:row>
      <xdr:rowOff>198119</xdr:rowOff>
    </xdr:from>
    <xdr:to>
      <xdr:col>7</xdr:col>
      <xdr:colOff>0</xdr:colOff>
      <xdr:row>233</xdr:row>
      <xdr:rowOff>198119</xdr:rowOff>
    </xdr:to>
    <xdr:graphicFrame macro="">
      <xdr:nvGraphicFramePr>
        <xdr:cNvPr id="10" name="Chart 9">
          <a:extLst>
            <a:ext uri="{FF2B5EF4-FFF2-40B4-BE49-F238E27FC236}">
              <a16:creationId xmlns:a16="http://schemas.microsoft.com/office/drawing/2014/main" id="{89BFF367-B0C7-457B-898B-C5C860AF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216</xdr:row>
      <xdr:rowOff>198119</xdr:rowOff>
    </xdr:from>
    <xdr:to>
      <xdr:col>13</xdr:col>
      <xdr:colOff>127000</xdr:colOff>
      <xdr:row>233</xdr:row>
      <xdr:rowOff>198119</xdr:rowOff>
    </xdr:to>
    <xdr:graphicFrame macro="">
      <xdr:nvGraphicFramePr>
        <xdr:cNvPr id="11" name="Chart 10">
          <a:extLst>
            <a:ext uri="{FF2B5EF4-FFF2-40B4-BE49-F238E27FC236}">
              <a16:creationId xmlns:a16="http://schemas.microsoft.com/office/drawing/2014/main" id="{913E078C-A0A1-4107-8D63-C2E03FC00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236</xdr:row>
      <xdr:rowOff>1</xdr:rowOff>
    </xdr:from>
    <xdr:to>
      <xdr:col>7</xdr:col>
      <xdr:colOff>0</xdr:colOff>
      <xdr:row>253</xdr:row>
      <xdr:rowOff>1</xdr:rowOff>
    </xdr:to>
    <xdr:graphicFrame macro="">
      <xdr:nvGraphicFramePr>
        <xdr:cNvPr id="12" name="Chart 11">
          <a:extLst>
            <a:ext uri="{FF2B5EF4-FFF2-40B4-BE49-F238E27FC236}">
              <a16:creationId xmlns:a16="http://schemas.microsoft.com/office/drawing/2014/main" id="{CE53DF22-F1A3-4EEA-918D-CEC134ADC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127000</xdr:colOff>
      <xdr:row>236</xdr:row>
      <xdr:rowOff>1</xdr:rowOff>
    </xdr:from>
    <xdr:to>
      <xdr:col>13</xdr:col>
      <xdr:colOff>127000</xdr:colOff>
      <xdr:row>253</xdr:row>
      <xdr:rowOff>1</xdr:rowOff>
    </xdr:to>
    <xdr:graphicFrame macro="">
      <xdr:nvGraphicFramePr>
        <xdr:cNvPr id="13" name="Chart 12">
          <a:extLst>
            <a:ext uri="{FF2B5EF4-FFF2-40B4-BE49-F238E27FC236}">
              <a16:creationId xmlns:a16="http://schemas.microsoft.com/office/drawing/2014/main" id="{3E0FA83A-ED62-4064-9F97-7DAF0556B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254000</xdr:colOff>
      <xdr:row>236</xdr:row>
      <xdr:rowOff>1</xdr:rowOff>
    </xdr:from>
    <xdr:to>
      <xdr:col>19</xdr:col>
      <xdr:colOff>254000</xdr:colOff>
      <xdr:row>253</xdr:row>
      <xdr:rowOff>1</xdr:rowOff>
    </xdr:to>
    <xdr:graphicFrame macro="">
      <xdr:nvGraphicFramePr>
        <xdr:cNvPr id="14" name="Chart 13">
          <a:extLst>
            <a:ext uri="{FF2B5EF4-FFF2-40B4-BE49-F238E27FC236}">
              <a16:creationId xmlns:a16="http://schemas.microsoft.com/office/drawing/2014/main" id="{C9FC71EB-E4CB-4A96-B24F-588F9420C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255</xdr:row>
      <xdr:rowOff>2</xdr:rowOff>
    </xdr:from>
    <xdr:to>
      <xdr:col>7</xdr:col>
      <xdr:colOff>0</xdr:colOff>
      <xdr:row>272</xdr:row>
      <xdr:rowOff>2</xdr:rowOff>
    </xdr:to>
    <xdr:graphicFrame macro="">
      <xdr:nvGraphicFramePr>
        <xdr:cNvPr id="15" name="Chart 14">
          <a:extLst>
            <a:ext uri="{FF2B5EF4-FFF2-40B4-BE49-F238E27FC236}">
              <a16:creationId xmlns:a16="http://schemas.microsoft.com/office/drawing/2014/main" id="{94819F96-1043-49C1-9997-2486B52A1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291</xdr:row>
      <xdr:rowOff>198118</xdr:rowOff>
    </xdr:from>
    <xdr:to>
      <xdr:col>7</xdr:col>
      <xdr:colOff>0</xdr:colOff>
      <xdr:row>308</xdr:row>
      <xdr:rowOff>198118</xdr:rowOff>
    </xdr:to>
    <xdr:graphicFrame macro="">
      <xdr:nvGraphicFramePr>
        <xdr:cNvPr id="18" name="Chart 17">
          <a:extLst>
            <a:ext uri="{FF2B5EF4-FFF2-40B4-BE49-F238E27FC236}">
              <a16:creationId xmlns:a16="http://schemas.microsoft.com/office/drawing/2014/main" id="{E9188889-414A-4261-8A63-23D24C951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5</xdr:col>
          <xdr:colOff>685800</xdr:colOff>
          <xdr:row>11</xdr:row>
          <xdr:rowOff>0</xdr:rowOff>
        </xdr:to>
        <xdr:sp macro="" textlink="">
          <xdr:nvSpPr>
            <xdr:cNvPr id="92161" name="DD242233" hidden="1">
              <a:extLst>
                <a:ext uri="{63B3BB69-23CF-44E3-9099-C40C66FF867C}">
                  <a14:compatExt spid="_x0000_s92161"/>
                </a:ext>
                <a:ext uri="{FF2B5EF4-FFF2-40B4-BE49-F238E27FC236}">
                  <a16:creationId xmlns:a16="http://schemas.microsoft.com/office/drawing/2014/main" id="{57CB3BD5-1DBC-402D-871D-D1C0B93A213B}"/>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500789" hidden="1">
          <a:extLst>
            <a:ext uri="{FF2B5EF4-FFF2-40B4-BE49-F238E27FC236}">
              <a16:creationId xmlns:a16="http://schemas.microsoft.com/office/drawing/2014/main" id="{99DEDB96-0803-4D6D-A0B1-CC78B946771D}"/>
            </a:ext>
          </a:extLst>
        </xdr:cNvPr>
        <xdr:cNvSpPr txBox="1"/>
      </xdr:nvSpPr>
      <xdr:spPr>
        <a:xfrm>
          <a:off x="1049020" y="3962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RunProcUNI
Form9.txt
ListBoxQuanti,ListBox,,True,200000000000_Outputs,True,,False,
ListBoxQuali,ListBox,,True,200000000001_Outputs,True,,False,
CheckBoxBar,CheckBox,False,True,400000000100_Charts (2),True,Bar charts,False,
CheckBoxPie,CheckBox,False,True,400000000200_Charts (2),True,Pie charts,False,
CheckBoxStd,CheckBox,False,True,100000000000_Options,True,Standardize,False,
CheckBoxRescale,CheckBox,False,True,100000000100_Options,True,Rescale from 0 to 100,False,
CheckBoxComp,CheckBox,False,True,100000000200_Options,True,Compare to the total sample,False,
CheckBoxStack,CheckBox,False,True,400000000300_Charts (2),True,Stacked bars,False,
CheckBoxSort,CheckBox,True,True,100000000300_Options,True,Sort the categories alphabetically,False,
CheckBoxMultiple,CheckBox,False,True,400000000400_Charts (2),True,Clustered bars,False,
OptionButtonH,OptionButton,False,True,310000000000_Charts (1)|Options,True,Horizontal,False,
OptionButtonV,OptionButton,True,True,310000000100_Charts (1)|Options,True,Vertical,False,
CheckBoxGroupP,CheckBox,True,True,310000000200_Charts (1)|Options,True,Group plots,False,
CheckBoxQQ,CheckBox,False,True,300000000700_Charts (1)|Chart types,True,Normal Q-Q plots,False,
CheckBoxBP,CheckBox,True,True,300000000100_Charts (1)|Chart types,True,Box plots,False,
CheckBoxSG,CheckBox,True,True,300000000200_Charts (1)|Chart types,True,Scattergrams,False,
CheckBoxSP,CheckBox,False,True,300000000300_Charts (1)|Chart types,True,Strip plots,False,
CheckBoxSLP,CheckBox,False,True,300000000400_Charts (1)|Chart types,True,Stem-and-leaf plots,False,
CheckBoxPP,CheckBox,False,True,300000000600_Charts (1)|Chart types,True,Normal P-P plots,False,
CheckBoxGroupVar,CheckBox,True,True,310000000500_Charts (1)|Options,True,Variables,False,
CheckBoxGreyLine,CheckBox,False,True,310000000600_Charts (1)|Options,True,Grey line,False,
CheckBox_X,CheckBox,True,True,000000000000_General,True,Quantitative data,False,
RefEdit_X,RefEdit0,'Sheet26'!$V$2:$V$57,True,000000000100_General,True,Quantitative data:,False,
RefEdit_Q,RefEdit0,,True,000000000400_General,True,Qualitative data:,False,
CheckBox_Q,CheckBox,False,True,000000000300_General,True,Qualitative data,False,
CheckBox_G,CheckBox,False,True,000000000500_General,True,Subsamples,False,
RefEdit_G,RefEdit0,,True,000000000600_General,True,Subsamples:,False,
CheckBoxVarCat,CheckBox,True,True,000000000700_General,True,Variable-Category labels,False,
CheckBoxVarLabels,CheckBox,True,True,000000000201_General,True,Variable labels,False,
CheckBox_W,CheckBox,False,True,000000000301_General,True,Weights,False,
RefEdit_W,RefEdit0,,True,000000000401_General,True,Weights:,False,
CheckBoxStdW,CheckBox,False,True,000000000501_General,True,Standardize weights,False,
CheckBoxSw,CheckBox,False,False,000000000601_General,False,Sw-Mw,False,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CheckBoxDispVert,CheckBox,True,True,200000000400_Outputs,True,Display vertically,False,
CheckBoxDispVert2,CheckBox,False,True,200000000401_Outputs,True,Display vertically,False,
CheckBoxLegend,CheckBox,False,True,310000040201_Charts (1)|Options,True,Legend,False,
CheckBoxOut,CheckBox,False,True,310000010201_Charts (1)|Options,True,Outliers,False,
CheckBoxMinMax,CheckBox,True,True,310000000201_Charts (1)|Options,True,Minimum/Maximum,False,
CheckBoxColorInside,CheckBox,True,True,310000000301_Charts (1)|Options,True,Color inside,False,
CheckBoxColorByGroup,CheckBox,False,True,310000010301_Charts (1)|Options,True,Color by group,False,
OptionButtonF,OptionButton,True,True,400000000101_Charts (2),True,Frequencies,False,
OptionButtonRelF,OptionButton,False,True,400000010101_Charts (2),True,Relative frequencies,False,
ComboBoxPosition,ComboBox,2,True,310000030201_Charts (1)|Options,True,Labels position:,False,
TextBox_Conf,TextBox,95,True,100000000400_Options,True,Confidence interval (%):,False,
CheckBoxTrans,CheckBox,False,False,03,False,Trans,False,
TextBoxList,TextBox,,False,04,False,,False,
CheckBoxUnit,CheckBox,False,True,300000000500_Charts (1)|Chart types,True,Unit 10^,False,
TextBoxUnit,TextBox,0,True,300000010500_Charts (1)|Chart types,True,Unit: 10^,False,
FileSelect1,CommandButton,,False,000000000200_General,False,,False,
ScrollBarSelect,ScrollBar,0,False,05,False,,,
ComboBoxError,ComboBox,0,True,300000000201_Charts (1)|Chart types,True,Error bars,False,
CheckBoxError,CheckBox,False,True,300000000101_Charts (1)|Chart types,True,Error bars,False,
CheckBoxBarQ,CheckBox,False,True,300000000001_Charts (1)|Chart types,True,Means charts,False,
OptionButtonAuto,OptionButton,True,True,310000010300_Charts (1)|Options,True,Automatic,False,
OptionButtonUser,OptionButton,False,True,310000020300_Charts (1)|Options,True,User defined,False,
TextBoxDim,TextBox,10,True,310000030300_Charts (1)|Options,True,Dimensions:,False,
CheckBoxGroupCat,CheckBox,False,True,310000000400_Charts (1)|Options,True,Categories,False,
CheckBoxSortMeans,CheckBox,False,True,310000000700_Charts (1)|Options,True,Sort by mean,False,
CheckBoxNotched,CheckBox,False,True,310000000001_Charts (1)|Options,True,Notched,False,
CheckBoxWidth,CheckBox,False,True,310000000101_Charts (1)|Options,True,Adapt the width,False,
SpinButtonDim,SpinButton,10,True,310000040300_Charts (1)|Options,False,,,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500789" hidden="1">
          <a:extLst>
            <a:ext uri="{FF2B5EF4-FFF2-40B4-BE49-F238E27FC236}">
              <a16:creationId xmlns:a16="http://schemas.microsoft.com/office/drawing/2014/main" id="{7CB11912-7D0E-438D-924B-13CC20C21CBA}"/>
            </a:ext>
          </a:extLst>
        </xdr:cNvPr>
        <xdr:cNvSpPr txBox="1"/>
      </xdr:nvSpPr>
      <xdr:spPr>
        <a:xfrm>
          <a:off x="1049020" y="3962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ListBoxQuanti
1
37
Nbr. of observations,-1
Nbr. of missing values,0
Sum of weights,0
Minimum,-1
Maximum,-1
Freq. of minimum,0
Freq. of maximum,0
Range,0
1st Quartile,-1
Median,-1
3rd Quartile,-1
Sum,0
Mean,-1
Variance (n),0
Variance (n-1),-1
Standard deviation (n),0
Standard deviation (n-1),-1
Variation coefficient (n),0
Variation coefficient (n-1),0
Skewness (Pearson),0
Skewness (Fisher),0
Skewness (Bowley),0
Kurtosis (Pearson),0
Kurtosis (Fisher),0
Standard error of the mean,0
Lower bound on mean (95%),-1
Upper bound on mean (95%),-1
Standard error of the variance,0
Lower bound on variance (95%),0
Upper bound on variance (95%),0
Standard error(Skewness (Fisher)),0
Standard error(Kurtosis (Fisher)),0
Mean absolute deviation,0
Median absolute deviation,0
Geometric mean,0
Geometric standard deviation,0
Harmonic mean,0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500789" hidden="1">
          <a:extLst>
            <a:ext uri="{FF2B5EF4-FFF2-40B4-BE49-F238E27FC236}">
              <a16:creationId xmlns:a16="http://schemas.microsoft.com/office/drawing/2014/main" id="{6A257B22-3A65-4BFC-911C-16ED553D3C75}"/>
            </a:ext>
          </a:extLst>
        </xdr:cNvPr>
        <xdr:cNvSpPr txBox="1"/>
      </xdr:nvSpPr>
      <xdr:spPr>
        <a:xfrm>
          <a:off x="1049020" y="3962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ListBoxQuali
1
14
Nbr. of observations,-1
Nbr. of missing values,-1
Sum of weights,-1
Nbr. of categories,-1
Mode,-1
Mode frequency,-1
Categories,-1
Frequency per category,-1
Rel. frequency per category (%),-1
Lower bound on frequencies (95%),-1
Upper bound on frequencies (95%),-1
Proportion per category,-1
Lower bound on proportions (95%),-1
Upper bound on proportions (95%),-1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500789" hidden="1">
          <a:extLst>
            <a:ext uri="{FF2B5EF4-FFF2-40B4-BE49-F238E27FC236}">
              <a16:creationId xmlns:a16="http://schemas.microsoft.com/office/drawing/2014/main" id="{324A8F26-646B-4BBE-8ABC-BA0D7586D08E}"/>
            </a:ext>
          </a:extLst>
        </xdr:cNvPr>
        <xdr:cNvSpPr txBox="1"/>
      </xdr:nvSpPr>
      <xdr:spPr>
        <a:xfrm>
          <a:off x="1049020" y="3962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ListBoxQuanti
1
37
Nbr. of observations,-1
Nbr. of missing values,0
Sum of weights,0
Minimum,-1
Maximum,-1
Freq. of minimum,0
Freq. of maximum,0
Range,0
1st Quartile,-1
Median,-1
3rd Quartile,-1
Sum,0
Mean,-1
Variance (n),0
Variance (n-1),-1
Standard deviation (n),0
Standard deviation (n-1),-1
Variation coefficient (n),0
Variation coefficient (n-1),0
Skewness (Pearson),0
Skewness (Fisher),0
Skewness (Bowley),0
Kurtosis (Pearson),0
Kurtosis (Fisher),0
Standard error of the mean,0
Lower bound on mean (95%),-1
Upper bound on mean (95%),-1
Standard error of the variance,0
Lower bound on variance (95%),0
Upper bound on variance (95%),0
Standard error(Skewness (Fisher)),0
Standard error(Kurtosis (Fisher)),0
Mean absolute deviation,0
Median absolute deviation,0
Geometric mean,0
Geometric standard deviation,0
Harmonic mean,0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500789" hidden="1">
          <a:extLst>
            <a:ext uri="{FF2B5EF4-FFF2-40B4-BE49-F238E27FC236}">
              <a16:creationId xmlns:a16="http://schemas.microsoft.com/office/drawing/2014/main" id="{EE5DDF71-9D38-4836-B63E-4C5AF3B4CAB9}"/>
            </a:ext>
          </a:extLst>
        </xdr:cNvPr>
        <xdr:cNvSpPr txBox="1"/>
      </xdr:nvSpPr>
      <xdr:spPr>
        <a:xfrm>
          <a:off x="1049020" y="3962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ListBoxQuali
1
14
Nbr. of observations,-1
Nbr. of missing values,-1
Sum of weights,-1
Nbr. of categories,-1
Mode,-1
Mode frequency,-1
Categories,-1
Frequency per category,-1
Rel. frequency per category (%),-1
Lower bound on frequencies (95%),-1
Upper bound on frequencies (95%),-1
Proportion per category,-1
Lower bound on proportions (95%),-1
Upper bound on proportions (95%),-1
</a:t>
          </a:r>
        </a:p>
      </xdr:txBody>
    </xdr:sp>
    <xdr:clientData/>
  </xdr:twoCellAnchor>
  <xdr:twoCellAnchor editAs="absolute">
    <xdr:from>
      <xdr:col>1</xdr:col>
      <xdr:colOff>6350</xdr:colOff>
      <xdr:row>2</xdr:row>
      <xdr:rowOff>6350</xdr:rowOff>
    </xdr:from>
    <xdr:to>
      <xdr:col>2</xdr:col>
      <xdr:colOff>641858</xdr:colOff>
      <xdr:row>3</xdr:row>
      <xdr:rowOff>0</xdr:rowOff>
    </xdr:to>
    <xdr:sp macro="" textlink="">
      <xdr:nvSpPr>
        <xdr:cNvPr id="7" name="BK500789">
          <a:extLst>
            <a:ext uri="{FF2B5EF4-FFF2-40B4-BE49-F238E27FC236}">
              <a16:creationId xmlns:a16="http://schemas.microsoft.com/office/drawing/2014/main" id="{E3D0891D-0432-49E7-8EDF-DCBBE9001BA8}"/>
            </a:ext>
          </a:extLst>
        </xdr:cNvPr>
        <xdr:cNvSpPr/>
      </xdr:nvSpPr>
      <xdr:spPr>
        <a:xfrm>
          <a:off x="372110" y="4025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2</xdr:row>
      <xdr:rowOff>43434</xdr:rowOff>
    </xdr:from>
    <xdr:to>
      <xdr:col>1</xdr:col>
      <xdr:colOff>392684</xdr:colOff>
      <xdr:row>2</xdr:row>
      <xdr:rowOff>386334</xdr:rowOff>
    </xdr:to>
    <xdr:pic macro="[0]!ReRunXLSTAT">
      <xdr:nvPicPr>
        <xdr:cNvPr id="8" name="BT500789">
          <a:extLst>
            <a:ext uri="{FF2B5EF4-FFF2-40B4-BE49-F238E27FC236}">
              <a16:creationId xmlns:a16="http://schemas.microsoft.com/office/drawing/2014/main" id="{F28D50B8-A30E-4A70-AFD7-CF266B29B1EB}"/>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4396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1</xdr:col>
      <xdr:colOff>870458</xdr:colOff>
      <xdr:row>2</xdr:row>
      <xdr:rowOff>386334</xdr:rowOff>
    </xdr:to>
    <xdr:pic macro="[0]!AddRemovGrid">
      <xdr:nvPicPr>
        <xdr:cNvPr id="9" name="RM500789">
          <a:extLst>
            <a:ext uri="{FF2B5EF4-FFF2-40B4-BE49-F238E27FC236}">
              <a16:creationId xmlns:a16="http://schemas.microsoft.com/office/drawing/2014/main" id="{13BCD454-7C62-4EC5-815D-1CCBB9635004}"/>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4396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1</xdr:col>
      <xdr:colOff>870458</xdr:colOff>
      <xdr:row>2</xdr:row>
      <xdr:rowOff>386334</xdr:rowOff>
    </xdr:to>
    <xdr:pic macro="AddRemovGrid">
      <xdr:nvPicPr>
        <xdr:cNvPr id="10" name="AD500789" hidden="1">
          <a:extLst>
            <a:ext uri="{FF2B5EF4-FFF2-40B4-BE49-F238E27FC236}">
              <a16:creationId xmlns:a16="http://schemas.microsoft.com/office/drawing/2014/main" id="{B593CDD7-4770-457D-98BA-85B9006AE949}"/>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4396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2</xdr:row>
      <xdr:rowOff>43434</xdr:rowOff>
    </xdr:from>
    <xdr:to>
      <xdr:col>2</xdr:col>
      <xdr:colOff>159512</xdr:colOff>
      <xdr:row>2</xdr:row>
      <xdr:rowOff>386334</xdr:rowOff>
    </xdr:to>
    <xdr:pic macro="[0]!SendToOfficeLocal">
      <xdr:nvPicPr>
        <xdr:cNvPr id="11" name="WD500789">
          <a:extLst>
            <a:ext uri="{FF2B5EF4-FFF2-40B4-BE49-F238E27FC236}">
              <a16:creationId xmlns:a16="http://schemas.microsoft.com/office/drawing/2014/main" id="{824FA645-8223-49AC-9BD0-EBA30B886D3A}"/>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4396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250952</xdr:colOff>
      <xdr:row>2</xdr:row>
      <xdr:rowOff>43434</xdr:rowOff>
    </xdr:from>
    <xdr:to>
      <xdr:col>2</xdr:col>
      <xdr:colOff>593852</xdr:colOff>
      <xdr:row>2</xdr:row>
      <xdr:rowOff>386334</xdr:rowOff>
    </xdr:to>
    <xdr:pic macro="[0]!SendToOfficeLocal">
      <xdr:nvPicPr>
        <xdr:cNvPr id="12" name="PT500789">
          <a:extLst>
            <a:ext uri="{FF2B5EF4-FFF2-40B4-BE49-F238E27FC236}">
              <a16:creationId xmlns:a16="http://schemas.microsoft.com/office/drawing/2014/main" id="{A8634603-21B2-4F40-B120-0588CC02CF87}"/>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4396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24</xdr:row>
      <xdr:rowOff>0</xdr:rowOff>
    </xdr:from>
    <xdr:to>
      <xdr:col>6</xdr:col>
      <xdr:colOff>0</xdr:colOff>
      <xdr:row>41</xdr:row>
      <xdr:rowOff>0</xdr:rowOff>
    </xdr:to>
    <xdr:graphicFrame macro="">
      <xdr:nvGraphicFramePr>
        <xdr:cNvPr id="13" name="Chart 12">
          <a:extLst>
            <a:ext uri="{FF2B5EF4-FFF2-40B4-BE49-F238E27FC236}">
              <a16:creationId xmlns:a16="http://schemas.microsoft.com/office/drawing/2014/main" id="{7A7A0680-78B9-4D38-AA3F-840346E55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45</xdr:row>
      <xdr:rowOff>0</xdr:rowOff>
    </xdr:from>
    <xdr:to>
      <xdr:col>6</xdr:col>
      <xdr:colOff>0</xdr:colOff>
      <xdr:row>62</xdr:row>
      <xdr:rowOff>0</xdr:rowOff>
    </xdr:to>
    <xdr:graphicFrame macro="">
      <xdr:nvGraphicFramePr>
        <xdr:cNvPr id="14" name="Chart 13">
          <a:extLst>
            <a:ext uri="{FF2B5EF4-FFF2-40B4-BE49-F238E27FC236}">
              <a16:creationId xmlns:a16="http://schemas.microsoft.com/office/drawing/2014/main" id="{E0ABD599-73CD-4265-9A57-0A3383A4B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2</xdr:row>
          <xdr:rowOff>426720</xdr:rowOff>
        </xdr:from>
        <xdr:to>
          <xdr:col>3</xdr:col>
          <xdr:colOff>160020</xdr:colOff>
          <xdr:row>3</xdr:row>
          <xdr:rowOff>198120</xdr:rowOff>
        </xdr:to>
        <xdr:sp macro="" textlink="">
          <xdr:nvSpPr>
            <xdr:cNvPr id="105473" name="DD928767" hidden="1">
              <a:extLst>
                <a:ext uri="{63B3BB69-23CF-44E3-9099-C40C66FF867C}">
                  <a14:compatExt spid="_x0000_s105473"/>
                </a:ext>
                <a:ext uri="{FF2B5EF4-FFF2-40B4-BE49-F238E27FC236}">
                  <a16:creationId xmlns:a16="http://schemas.microsoft.com/office/drawing/2014/main" id="{E2CECD76-300C-4B64-BD4D-C3DA88B992F3}"/>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2</xdr:col>
      <xdr:colOff>12700</xdr:colOff>
      <xdr:row>11</xdr:row>
      <xdr:rowOff>0</xdr:rowOff>
    </xdr:from>
    <xdr:to>
      <xdr:col>2</xdr:col>
      <xdr:colOff>38100</xdr:colOff>
      <xdr:row>11</xdr:row>
      <xdr:rowOff>25400</xdr:rowOff>
    </xdr:to>
    <xdr:sp macro="" textlink="">
      <xdr:nvSpPr>
        <xdr:cNvPr id="2" name="TX552166" hidden="1">
          <a:extLst>
            <a:ext uri="{FF2B5EF4-FFF2-40B4-BE49-F238E27FC236}">
              <a16:creationId xmlns:a16="http://schemas.microsoft.com/office/drawing/2014/main" id="{6CEF7FBB-157E-4A0A-A9CB-DA629A9D09E9}"/>
            </a:ext>
          </a:extLst>
        </xdr:cNvPr>
        <xdr:cNvSpPr txBox="1"/>
      </xdr:nvSpPr>
      <xdr:spPr>
        <a:xfrm>
          <a:off x="1049020" y="217932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Form55.txt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CheckBoxSlopes,CheckBox,False,True,510000000401_Outputs|Means,True,Comparison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CheckBoxMultiCo,CheckBox,True,True,500000000200_Outputs|General,True,Multicolinearity statistics,False,
CheckBoxInterpret,CheckBox,True,True,500000000600_Outputs|General,True,Interpretation,False,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CheckBox_Selection,CheckBox,True,True,100000000001_Options|Model,True,Model selection,False,
ComboBox_Criterion,ComboBox,3,True,100000000301_Options|Model,True,Criterion:,False,
TextBox_Threshold,TextBox,0.1,False,100000001101_Options|Model,False,Probability for removal:,False,
TextBox_MinVar,TextBox,1,True,100000000501_Options|Model,True,Min variables:,False,
TextBox_MaxVar,TextBox,10,True,100000000701_Options|Model,True,Max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OptionButtonEachY,OptionButton,True,True,400000000300_Missing data,True,Check for each Y separately,False,
OptionButtonAcrossAll,OptionButton,False,True,400000010300_Missing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CheckBox_ObsLabels,CheckBox,True,True,000000010301_General,True,Observation labels,False,
RefEdit_Wr,RefEdit0,,True,000000060301_General,True,Regression weights:,False,
CheckBox_Wr,CheckBox,False,True,000000050301_General,True,Regression weights,False,
RefEdit_ObsLabels,RefEdit0,'Sheet19'!$M:$M,True,000000020301_General,True,Observation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RefEdit_Y,RefEdit0,'Sheet19'!$J:$J,True,000000010200_General,True,Y / Dependent variables:,False,
FileSelect1,CommandButton,,False,000000020200_General,False,,False,
ScrollBarSelect,ScrollBar,0,False,05,False,,,
CheckBox_X,CheckBox,True,True,000000050200_General,True,Quantitative,False,
RefEdit_X,RefEdit0,'Sheet19'!$F:$F&lt;CM&gt;'Sheet19'!$U:$U&lt;CM&gt;'Sheet19'!$W:$W,True,000002050200_General,True,X / Explanatory variables:,False,
CheckBox_Q,CheckBox,True,True,000003050200_General,True,Qualitative,False,
RefEdit_Q,RefEdit0,'Sheet19'!$Q:$Q,True,000004050200_General,True,Qualitative:,False,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11</xdr:row>
      <xdr:rowOff>6350</xdr:rowOff>
    </xdr:from>
    <xdr:to>
      <xdr:col>1</xdr:col>
      <xdr:colOff>1830578</xdr:colOff>
      <xdr:row>12</xdr:row>
      <xdr:rowOff>0</xdr:rowOff>
    </xdr:to>
    <xdr:sp macro="" textlink="">
      <xdr:nvSpPr>
        <xdr:cNvPr id="3" name="BK552166">
          <a:extLst>
            <a:ext uri="{FF2B5EF4-FFF2-40B4-BE49-F238E27FC236}">
              <a16:creationId xmlns:a16="http://schemas.microsoft.com/office/drawing/2014/main" id="{7244F6C2-2999-4D91-9885-E8119C4024E0}"/>
            </a:ext>
          </a:extLst>
        </xdr:cNvPr>
        <xdr:cNvSpPr/>
      </xdr:nvSpPr>
      <xdr:spPr>
        <a:xfrm>
          <a:off x="372110" y="218567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11</xdr:row>
      <xdr:rowOff>43434</xdr:rowOff>
    </xdr:from>
    <xdr:to>
      <xdr:col>1</xdr:col>
      <xdr:colOff>392684</xdr:colOff>
      <xdr:row>11</xdr:row>
      <xdr:rowOff>386334</xdr:rowOff>
    </xdr:to>
    <xdr:pic macro="[0]!ReRunXLSTAT">
      <xdr:nvPicPr>
        <xdr:cNvPr id="4" name="BT552166">
          <a:extLst>
            <a:ext uri="{FF2B5EF4-FFF2-40B4-BE49-F238E27FC236}">
              <a16:creationId xmlns:a16="http://schemas.microsoft.com/office/drawing/2014/main" id="{81ABD1A8-D837-4FA1-87F3-8746692CE8F5}"/>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222275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11</xdr:row>
      <xdr:rowOff>43434</xdr:rowOff>
    </xdr:from>
    <xdr:to>
      <xdr:col>1</xdr:col>
      <xdr:colOff>870458</xdr:colOff>
      <xdr:row>11</xdr:row>
      <xdr:rowOff>386334</xdr:rowOff>
    </xdr:to>
    <xdr:pic macro="[0]!AddRemovGrid">
      <xdr:nvPicPr>
        <xdr:cNvPr id="5" name="RM552166">
          <a:extLst>
            <a:ext uri="{FF2B5EF4-FFF2-40B4-BE49-F238E27FC236}">
              <a16:creationId xmlns:a16="http://schemas.microsoft.com/office/drawing/2014/main" id="{342933A7-DC05-4B2B-8D61-ED9167C33DB8}"/>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222275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11</xdr:row>
      <xdr:rowOff>43434</xdr:rowOff>
    </xdr:from>
    <xdr:to>
      <xdr:col>1</xdr:col>
      <xdr:colOff>870458</xdr:colOff>
      <xdr:row>11</xdr:row>
      <xdr:rowOff>386334</xdr:rowOff>
    </xdr:to>
    <xdr:pic macro="AddRemovGrid">
      <xdr:nvPicPr>
        <xdr:cNvPr id="6" name="AD552166" hidden="1">
          <a:extLst>
            <a:ext uri="{FF2B5EF4-FFF2-40B4-BE49-F238E27FC236}">
              <a16:creationId xmlns:a16="http://schemas.microsoft.com/office/drawing/2014/main" id="{7D7D126D-5C79-453D-AFE3-BCF3BE61EC79}"/>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222275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11</xdr:row>
      <xdr:rowOff>43434</xdr:rowOff>
    </xdr:from>
    <xdr:to>
      <xdr:col>1</xdr:col>
      <xdr:colOff>1348232</xdr:colOff>
      <xdr:row>11</xdr:row>
      <xdr:rowOff>386334</xdr:rowOff>
    </xdr:to>
    <xdr:pic macro="[0]!SendToOfficeLocal">
      <xdr:nvPicPr>
        <xdr:cNvPr id="7" name="WD552166">
          <a:extLst>
            <a:ext uri="{FF2B5EF4-FFF2-40B4-BE49-F238E27FC236}">
              <a16:creationId xmlns:a16="http://schemas.microsoft.com/office/drawing/2014/main" id="{748F56C5-7C20-4F73-948F-0A5CBE835359}"/>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222275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11</xdr:row>
      <xdr:rowOff>43434</xdr:rowOff>
    </xdr:from>
    <xdr:to>
      <xdr:col>1</xdr:col>
      <xdr:colOff>1782572</xdr:colOff>
      <xdr:row>11</xdr:row>
      <xdr:rowOff>386334</xdr:rowOff>
    </xdr:to>
    <xdr:pic macro="[0]!SendToOfficeLocal">
      <xdr:nvPicPr>
        <xdr:cNvPr id="8" name="PT552166">
          <a:extLst>
            <a:ext uri="{FF2B5EF4-FFF2-40B4-BE49-F238E27FC236}">
              <a16:creationId xmlns:a16="http://schemas.microsoft.com/office/drawing/2014/main" id="{9A67FABA-647F-4359-819E-F7FC3033CBA1}"/>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222275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116</xdr:row>
      <xdr:rowOff>0</xdr:rowOff>
    </xdr:from>
    <xdr:to>
      <xdr:col>7</xdr:col>
      <xdr:colOff>0</xdr:colOff>
      <xdr:row>133</xdr:row>
      <xdr:rowOff>0</xdr:rowOff>
    </xdr:to>
    <xdr:graphicFrame macro="">
      <xdr:nvGraphicFramePr>
        <xdr:cNvPr id="9" name="Chart 8">
          <a:extLst>
            <a:ext uri="{FF2B5EF4-FFF2-40B4-BE49-F238E27FC236}">
              <a16:creationId xmlns:a16="http://schemas.microsoft.com/office/drawing/2014/main" id="{E29548FE-0484-46AE-96D1-B875D078A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214</xdr:row>
      <xdr:rowOff>198119</xdr:rowOff>
    </xdr:from>
    <xdr:to>
      <xdr:col>7</xdr:col>
      <xdr:colOff>0</xdr:colOff>
      <xdr:row>231</xdr:row>
      <xdr:rowOff>198119</xdr:rowOff>
    </xdr:to>
    <xdr:graphicFrame macro="">
      <xdr:nvGraphicFramePr>
        <xdr:cNvPr id="10" name="Chart 9">
          <a:extLst>
            <a:ext uri="{FF2B5EF4-FFF2-40B4-BE49-F238E27FC236}">
              <a16:creationId xmlns:a16="http://schemas.microsoft.com/office/drawing/2014/main" id="{DAC66348-DE22-4786-923C-B987440B7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214</xdr:row>
      <xdr:rowOff>198119</xdr:rowOff>
    </xdr:from>
    <xdr:to>
      <xdr:col>13</xdr:col>
      <xdr:colOff>81280</xdr:colOff>
      <xdr:row>231</xdr:row>
      <xdr:rowOff>198119</xdr:rowOff>
    </xdr:to>
    <xdr:graphicFrame macro="">
      <xdr:nvGraphicFramePr>
        <xdr:cNvPr id="11" name="Chart 10">
          <a:extLst>
            <a:ext uri="{FF2B5EF4-FFF2-40B4-BE49-F238E27FC236}">
              <a16:creationId xmlns:a16="http://schemas.microsoft.com/office/drawing/2014/main" id="{77232A8E-5188-47A0-8BD8-23C351AC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234</xdr:row>
      <xdr:rowOff>1</xdr:rowOff>
    </xdr:from>
    <xdr:to>
      <xdr:col>7</xdr:col>
      <xdr:colOff>0</xdr:colOff>
      <xdr:row>251</xdr:row>
      <xdr:rowOff>1</xdr:rowOff>
    </xdr:to>
    <xdr:graphicFrame macro="">
      <xdr:nvGraphicFramePr>
        <xdr:cNvPr id="12" name="Chart 11">
          <a:extLst>
            <a:ext uri="{FF2B5EF4-FFF2-40B4-BE49-F238E27FC236}">
              <a16:creationId xmlns:a16="http://schemas.microsoft.com/office/drawing/2014/main" id="{C91CC208-0527-425E-86EC-5D70C98B0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127000</xdr:colOff>
      <xdr:row>234</xdr:row>
      <xdr:rowOff>1</xdr:rowOff>
    </xdr:from>
    <xdr:to>
      <xdr:col>13</xdr:col>
      <xdr:colOff>81280</xdr:colOff>
      <xdr:row>251</xdr:row>
      <xdr:rowOff>1</xdr:rowOff>
    </xdr:to>
    <xdr:graphicFrame macro="">
      <xdr:nvGraphicFramePr>
        <xdr:cNvPr id="13" name="Chart 12">
          <a:extLst>
            <a:ext uri="{FF2B5EF4-FFF2-40B4-BE49-F238E27FC236}">
              <a16:creationId xmlns:a16="http://schemas.microsoft.com/office/drawing/2014/main" id="{E5A3D1CB-2458-42E5-AE67-CE20FB201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208280</xdr:colOff>
      <xdr:row>234</xdr:row>
      <xdr:rowOff>1</xdr:rowOff>
    </xdr:from>
    <xdr:to>
      <xdr:col>19</xdr:col>
      <xdr:colOff>254000</xdr:colOff>
      <xdr:row>251</xdr:row>
      <xdr:rowOff>1</xdr:rowOff>
    </xdr:to>
    <xdr:graphicFrame macro="">
      <xdr:nvGraphicFramePr>
        <xdr:cNvPr id="14" name="Chart 13">
          <a:extLst>
            <a:ext uri="{FF2B5EF4-FFF2-40B4-BE49-F238E27FC236}">
              <a16:creationId xmlns:a16="http://schemas.microsoft.com/office/drawing/2014/main" id="{19518A76-A97A-4218-80A4-CAF361819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253</xdr:row>
      <xdr:rowOff>2</xdr:rowOff>
    </xdr:from>
    <xdr:to>
      <xdr:col>7</xdr:col>
      <xdr:colOff>0</xdr:colOff>
      <xdr:row>270</xdr:row>
      <xdr:rowOff>2</xdr:rowOff>
    </xdr:to>
    <xdr:graphicFrame macro="">
      <xdr:nvGraphicFramePr>
        <xdr:cNvPr id="15" name="Chart 14">
          <a:extLst>
            <a:ext uri="{FF2B5EF4-FFF2-40B4-BE49-F238E27FC236}">
              <a16:creationId xmlns:a16="http://schemas.microsoft.com/office/drawing/2014/main" id="{5F42607E-667A-4136-A2B9-62B13C44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293</xdr:row>
      <xdr:rowOff>1</xdr:rowOff>
    </xdr:from>
    <xdr:to>
      <xdr:col>7</xdr:col>
      <xdr:colOff>0</xdr:colOff>
      <xdr:row>310</xdr:row>
      <xdr:rowOff>1</xdr:rowOff>
    </xdr:to>
    <xdr:graphicFrame macro="">
      <xdr:nvGraphicFramePr>
        <xdr:cNvPr id="19" name="Chart 18">
          <a:extLst>
            <a:ext uri="{FF2B5EF4-FFF2-40B4-BE49-F238E27FC236}">
              <a16:creationId xmlns:a16="http://schemas.microsoft.com/office/drawing/2014/main" id="{C9113A26-2054-4A05-9999-4AEA2DC2B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4</xdr:col>
          <xdr:colOff>121920</xdr:colOff>
          <xdr:row>13</xdr:row>
          <xdr:rowOff>0</xdr:rowOff>
        </xdr:to>
        <xdr:sp macro="" textlink="">
          <xdr:nvSpPr>
            <xdr:cNvPr id="87041" name="DD888343" hidden="1">
              <a:extLst>
                <a:ext uri="{63B3BB69-23CF-44E3-9099-C40C66FF867C}">
                  <a14:compatExt spid="_x0000_s87041"/>
                </a:ext>
                <a:ext uri="{FF2B5EF4-FFF2-40B4-BE49-F238E27FC236}">
                  <a16:creationId xmlns:a16="http://schemas.microsoft.com/office/drawing/2014/main" id="{72864B9F-0E25-4556-BF69-0201CBD7A30E}"/>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xdr:twoCellAnchor>
    <xdr:from>
      <xdr:col>2</xdr:col>
      <xdr:colOff>12700</xdr:colOff>
      <xdr:row>9</xdr:row>
      <xdr:rowOff>0</xdr:rowOff>
    </xdr:from>
    <xdr:to>
      <xdr:col>2</xdr:col>
      <xdr:colOff>38100</xdr:colOff>
      <xdr:row>9</xdr:row>
      <xdr:rowOff>25400</xdr:rowOff>
    </xdr:to>
    <xdr:sp macro="" textlink="">
      <xdr:nvSpPr>
        <xdr:cNvPr id="2" name="TX434780" hidden="1">
          <a:extLst>
            <a:ext uri="{FF2B5EF4-FFF2-40B4-BE49-F238E27FC236}">
              <a16:creationId xmlns:a16="http://schemas.microsoft.com/office/drawing/2014/main" id="{13C23BF9-C942-4413-B02D-E0182E09B3A6}"/>
            </a:ext>
          </a:extLst>
        </xdr:cNvPr>
        <xdr:cNvSpPr txBox="1"/>
      </xdr:nvSpPr>
      <xdr:spPr>
        <a:xfrm>
          <a:off x="1049020" y="17830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Form55.txt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CheckBoxSlopes,CheckBox,False,True,510000000401_Outputs|Means,True,Comparison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CheckBoxMultiCo,CheckBox,True,True,500000000200_Outputs|General,True,Multicolinearity statistics,False,
CheckBoxInterpret,CheckBox,True,True,500000000600_Outputs|General,True,Interpretation,False,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ComboBox_Criterion,ComboBox,3,True,100000000301_Options|Model,True,Criterion:,False,
TextBox_Threshold,TextBox,0.1,False,100000001101_Options|Model,False,Probability for removal:,False,
TextBox_MinVar,TextBox,1,True,100000000501_Options|Model,True,Min variables:,False,
TextBox_MaxVar,TextBox,10,True,100000000701_Options|Model,True,Max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OptionButtonEachY,OptionButton,True,True,400000000300_Missing data,True,Check for each Y separately,False,
OptionButtonAcrossAll,OptionButton,False,True,400000010300_Missing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CheckBox_ObsLabels,CheckBox,True,True,000000010301_General,True,Observation labels,False,
RefEdit_Wr,RefEdit0,,True,000000060301_General,True,Regression weights:,False,
CheckBox_Wr,CheckBox,False,True,000000050301_General,True,Regression weights,False,
RefEdit_ObsLabels,RefEdit0,'Sheet19'!$M$1:$M$101,True,000000020301_General,True,Observation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RefEdit_Y,RefEdit0,'Sheet19'!$J$1:$J$101,True,000000010200_General,True,Y / Dependent variables:,False,
FileSelect1,CommandButton,,False,000000020200_General,False,,False,
ScrollBarSelect,ScrollBar,0,False,05,False,,,
CheckBox_X,CheckBox,True,True,000000050200_General,True,Quantitative,False,
RefEdit_X,RefEdit0,'Sheet19'!$F$1:$F$101&lt;CM&gt;'Sheet19'!$U$1:$U$101&lt;CM&gt;'Sheet19'!$W$1:$W$101,True,000002050200_General,True,X / Explanatory variables:,False,
CheckBox_Q,CheckBox,True,True,000003050200_General,True,Qualitative,False,
RefEdit_Q,RefEdit0,'Sheet19'!$Q$1:$Q$101,True,000004050200_General,True,Qualitative:,False,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9</xdr:row>
      <xdr:rowOff>6350</xdr:rowOff>
    </xdr:from>
    <xdr:to>
      <xdr:col>2</xdr:col>
      <xdr:colOff>222758</xdr:colOff>
      <xdr:row>10</xdr:row>
      <xdr:rowOff>0</xdr:rowOff>
    </xdr:to>
    <xdr:sp macro="" textlink="">
      <xdr:nvSpPr>
        <xdr:cNvPr id="3" name="BK434780">
          <a:extLst>
            <a:ext uri="{FF2B5EF4-FFF2-40B4-BE49-F238E27FC236}">
              <a16:creationId xmlns:a16="http://schemas.microsoft.com/office/drawing/2014/main" id="{560AB85E-FF64-4F04-8493-83EF615D4791}"/>
            </a:ext>
          </a:extLst>
        </xdr:cNvPr>
        <xdr:cNvSpPr/>
      </xdr:nvSpPr>
      <xdr:spPr>
        <a:xfrm>
          <a:off x="372110" y="178943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9</xdr:row>
      <xdr:rowOff>43434</xdr:rowOff>
    </xdr:from>
    <xdr:to>
      <xdr:col>1</xdr:col>
      <xdr:colOff>392684</xdr:colOff>
      <xdr:row>9</xdr:row>
      <xdr:rowOff>386334</xdr:rowOff>
    </xdr:to>
    <xdr:pic macro="[0]!ReRunXLSTAT">
      <xdr:nvPicPr>
        <xdr:cNvPr id="4" name="BT434780">
          <a:extLst>
            <a:ext uri="{FF2B5EF4-FFF2-40B4-BE49-F238E27FC236}">
              <a16:creationId xmlns:a16="http://schemas.microsoft.com/office/drawing/2014/main" id="{B96D9B90-963E-4ACA-B837-C34E0F148261}"/>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9</xdr:row>
      <xdr:rowOff>43434</xdr:rowOff>
    </xdr:from>
    <xdr:to>
      <xdr:col>1</xdr:col>
      <xdr:colOff>870458</xdr:colOff>
      <xdr:row>9</xdr:row>
      <xdr:rowOff>386334</xdr:rowOff>
    </xdr:to>
    <xdr:pic macro="[0]!AddRemovGrid">
      <xdr:nvPicPr>
        <xdr:cNvPr id="5" name="RM434780">
          <a:extLst>
            <a:ext uri="{FF2B5EF4-FFF2-40B4-BE49-F238E27FC236}">
              <a16:creationId xmlns:a16="http://schemas.microsoft.com/office/drawing/2014/main" id="{9613B6C1-8F3F-424D-812E-4A1ED50F66CF}"/>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9</xdr:row>
      <xdr:rowOff>43434</xdr:rowOff>
    </xdr:from>
    <xdr:to>
      <xdr:col>1</xdr:col>
      <xdr:colOff>870458</xdr:colOff>
      <xdr:row>9</xdr:row>
      <xdr:rowOff>386334</xdr:rowOff>
    </xdr:to>
    <xdr:pic macro="AddRemovGrid">
      <xdr:nvPicPr>
        <xdr:cNvPr id="6" name="AD434780" hidden="1">
          <a:extLst>
            <a:ext uri="{FF2B5EF4-FFF2-40B4-BE49-F238E27FC236}">
              <a16:creationId xmlns:a16="http://schemas.microsoft.com/office/drawing/2014/main" id="{651EFF6F-4F4D-4625-8949-59FB01430B2D}"/>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9</xdr:row>
      <xdr:rowOff>43434</xdr:rowOff>
    </xdr:from>
    <xdr:to>
      <xdr:col>1</xdr:col>
      <xdr:colOff>1348232</xdr:colOff>
      <xdr:row>9</xdr:row>
      <xdr:rowOff>386334</xdr:rowOff>
    </xdr:to>
    <xdr:pic macro="[0]!SendToOfficeLocal">
      <xdr:nvPicPr>
        <xdr:cNvPr id="7" name="WD434780">
          <a:extLst>
            <a:ext uri="{FF2B5EF4-FFF2-40B4-BE49-F238E27FC236}">
              <a16:creationId xmlns:a16="http://schemas.microsoft.com/office/drawing/2014/main" id="{8B874BD5-6306-4043-B96D-8CBA59855C62}"/>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9</xdr:row>
      <xdr:rowOff>43434</xdr:rowOff>
    </xdr:from>
    <xdr:to>
      <xdr:col>2</xdr:col>
      <xdr:colOff>174752</xdr:colOff>
      <xdr:row>9</xdr:row>
      <xdr:rowOff>386334</xdr:rowOff>
    </xdr:to>
    <xdr:pic macro="[0]!SendToOfficeLocal">
      <xdr:nvPicPr>
        <xdr:cNvPr id="8" name="PT434780">
          <a:extLst>
            <a:ext uri="{FF2B5EF4-FFF2-40B4-BE49-F238E27FC236}">
              <a16:creationId xmlns:a16="http://schemas.microsoft.com/office/drawing/2014/main" id="{AFAB835B-5131-4A0E-A170-34968906D5B9}"/>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82651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104</xdr:row>
      <xdr:rowOff>0</xdr:rowOff>
    </xdr:from>
    <xdr:to>
      <xdr:col>7</xdr:col>
      <xdr:colOff>0</xdr:colOff>
      <xdr:row>121</xdr:row>
      <xdr:rowOff>0</xdr:rowOff>
    </xdr:to>
    <xdr:graphicFrame macro="">
      <xdr:nvGraphicFramePr>
        <xdr:cNvPr id="9" name="Chart 8">
          <a:extLst>
            <a:ext uri="{FF2B5EF4-FFF2-40B4-BE49-F238E27FC236}">
              <a16:creationId xmlns:a16="http://schemas.microsoft.com/office/drawing/2014/main" id="{8448B59C-35F2-4DB8-A1D8-D30506B43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203</xdr:row>
      <xdr:rowOff>0</xdr:rowOff>
    </xdr:from>
    <xdr:to>
      <xdr:col>7</xdr:col>
      <xdr:colOff>0</xdr:colOff>
      <xdr:row>220</xdr:row>
      <xdr:rowOff>0</xdr:rowOff>
    </xdr:to>
    <xdr:graphicFrame macro="">
      <xdr:nvGraphicFramePr>
        <xdr:cNvPr id="10" name="Chart 9">
          <a:extLst>
            <a:ext uri="{FF2B5EF4-FFF2-40B4-BE49-F238E27FC236}">
              <a16:creationId xmlns:a16="http://schemas.microsoft.com/office/drawing/2014/main" id="{CE02D4DE-45FE-4D1A-A515-DF935FEF5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203</xdr:row>
      <xdr:rowOff>0</xdr:rowOff>
    </xdr:from>
    <xdr:to>
      <xdr:col>13</xdr:col>
      <xdr:colOff>81280</xdr:colOff>
      <xdr:row>220</xdr:row>
      <xdr:rowOff>0</xdr:rowOff>
    </xdr:to>
    <xdr:graphicFrame macro="">
      <xdr:nvGraphicFramePr>
        <xdr:cNvPr id="11" name="Chart 10">
          <a:extLst>
            <a:ext uri="{FF2B5EF4-FFF2-40B4-BE49-F238E27FC236}">
              <a16:creationId xmlns:a16="http://schemas.microsoft.com/office/drawing/2014/main" id="{C5CAABA0-41E8-4011-9C51-9090984BE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208280</xdr:colOff>
      <xdr:row>203</xdr:row>
      <xdr:rowOff>0</xdr:rowOff>
    </xdr:from>
    <xdr:to>
      <xdr:col>19</xdr:col>
      <xdr:colOff>254000</xdr:colOff>
      <xdr:row>220</xdr:row>
      <xdr:rowOff>0</xdr:rowOff>
    </xdr:to>
    <xdr:graphicFrame macro="">
      <xdr:nvGraphicFramePr>
        <xdr:cNvPr id="12" name="Chart 11">
          <a:extLst>
            <a:ext uri="{FF2B5EF4-FFF2-40B4-BE49-F238E27FC236}">
              <a16:creationId xmlns:a16="http://schemas.microsoft.com/office/drawing/2014/main" id="{46B2C887-2D20-4813-822C-4B8203AE2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221</xdr:row>
      <xdr:rowOff>198119</xdr:rowOff>
    </xdr:from>
    <xdr:to>
      <xdr:col>7</xdr:col>
      <xdr:colOff>0</xdr:colOff>
      <xdr:row>238</xdr:row>
      <xdr:rowOff>198119</xdr:rowOff>
    </xdr:to>
    <xdr:graphicFrame macro="">
      <xdr:nvGraphicFramePr>
        <xdr:cNvPr id="13" name="Chart 12">
          <a:extLst>
            <a:ext uri="{FF2B5EF4-FFF2-40B4-BE49-F238E27FC236}">
              <a16:creationId xmlns:a16="http://schemas.microsoft.com/office/drawing/2014/main" id="{819BBDF3-0452-4963-AD14-E5FA71283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259</xdr:row>
      <xdr:rowOff>0</xdr:rowOff>
    </xdr:from>
    <xdr:to>
      <xdr:col>7</xdr:col>
      <xdr:colOff>0</xdr:colOff>
      <xdr:row>276</xdr:row>
      <xdr:rowOff>0</xdr:rowOff>
    </xdr:to>
    <xdr:graphicFrame macro="">
      <xdr:nvGraphicFramePr>
        <xdr:cNvPr id="16" name="Chart 15">
          <a:extLst>
            <a:ext uri="{FF2B5EF4-FFF2-40B4-BE49-F238E27FC236}">
              <a16:creationId xmlns:a16="http://schemas.microsoft.com/office/drawing/2014/main" id="{B26C4FBE-4C20-4F73-92F7-98FA3D4BB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4</xdr:col>
          <xdr:colOff>419100</xdr:colOff>
          <xdr:row>11</xdr:row>
          <xdr:rowOff>0</xdr:rowOff>
        </xdr:to>
        <xdr:sp macro="" textlink="">
          <xdr:nvSpPr>
            <xdr:cNvPr id="81921" name="DD830101" hidden="1">
              <a:extLst>
                <a:ext uri="{63B3BB69-23CF-44E3-9099-C40C66FF867C}">
                  <a14:compatExt spid="_x0000_s81921"/>
                </a:ext>
                <a:ext uri="{FF2B5EF4-FFF2-40B4-BE49-F238E27FC236}">
                  <a16:creationId xmlns:a16="http://schemas.microsoft.com/office/drawing/2014/main" id="{338763DB-5CE9-4832-A50B-D606701F73FC}"/>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360073" hidden="1">
          <a:extLst>
            <a:ext uri="{FF2B5EF4-FFF2-40B4-BE49-F238E27FC236}">
              <a16:creationId xmlns:a16="http://schemas.microsoft.com/office/drawing/2014/main" id="{00000000-0008-0000-1C00-000002000000}"/>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RunProcANO
Form54.txt
TextBoxList,TextBox,,False,03,False,,False,
CheckBoxTrans,CheckBox,False,False,04,False,Trans,False,
ComboBox_TestMethod,ComboBox,0,True,200000000200_Validation,True,Select the method for the extraction of validation data,False,
TextBoxTestNumber,TextBox,200,True,200000000400_Validation,True,,False,
RefEditGroup,RefEdit0,,True,200000000600_Validation,True,Group variable:,False,
CheckBox_Validation,CheckBox,False,True,200000000000_Validation,True,Validation,False,
CheckBoxSort,CheckBox,True,True,510000000201_Outputs|Means,True,Sort up,False,
CheckBoxApplyAll,CheckBox,True,True,510000000101_Outputs|Means,True,Apply to all factors,False,
CheckBoxMCompare,CheckBox,True,True,510000000001_Outputs|Means,True,Multiple comparisons,False,
CheckBoxCIMeans,CheckBox,True,True,510000000301_Outputs|Means,True,Confidence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CheckBoxWelch,CheckBox,False,True,500000000601_Outputs|General,True,Welch statistic,False,
CheckBoxDispX,CheckBox,False,False,500000000201_Outputs|General,False,X,False,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RefEdit_Y,RefEdit0,'Sheet19'!$J$1:$J$101,True,000000010200_General,True,Y / Dependent variables:,False,
FileSelect1,CommandButton,,False,000000020200_General,False,,False,
ScrollBarSelect,ScrollBar,0,False,05,False,,,
CheckBox_X,CheckBox,False,True,000000050200_General,True,Quantitative,False,
RefEdit_X,RefEdit0,,True,000002050200_General,True,X / Explanatory variables:,False,
CheckBox_Q,CheckBox,True,True,000003050200_General,True,Qualitative,False,
RefEdit_Q,RefEdit0,'Sheet19'!$O$1:$O$101,True,000004050200_General,True,Qualitative:,False,
CheckBoxMeansCharts,CheckBox,True,True,600000000400_Charts,True,Means charts,False,
CheckBoxMeanConf,CheckBox,True,True,600000010400_Charts,True,Confidence intervals,False,
CheckBoxBar,CheckBox,True,True,600000030400_Charts,True,Bar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7</xdr:row>
      <xdr:rowOff>6350</xdr:rowOff>
    </xdr:from>
    <xdr:to>
      <xdr:col>2</xdr:col>
      <xdr:colOff>268478</xdr:colOff>
      <xdr:row>8</xdr:row>
      <xdr:rowOff>0</xdr:rowOff>
    </xdr:to>
    <xdr:sp macro="" textlink="">
      <xdr:nvSpPr>
        <xdr:cNvPr id="3" name="BK360073">
          <a:extLst>
            <a:ext uri="{FF2B5EF4-FFF2-40B4-BE49-F238E27FC236}">
              <a16:creationId xmlns:a16="http://schemas.microsoft.com/office/drawing/2014/main" id="{00000000-0008-0000-1C00-000003000000}"/>
            </a:ext>
          </a:extLst>
        </xdr:cNvPr>
        <xdr:cNvSpPr/>
      </xdr:nvSpPr>
      <xdr:spPr>
        <a:xfrm>
          <a:off x="372110" y="13931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 name="BT360073">
          <a:extLst>
            <a:ext uri="{FF2B5EF4-FFF2-40B4-BE49-F238E27FC236}">
              <a16:creationId xmlns:a16="http://schemas.microsoft.com/office/drawing/2014/main" id="{00000000-0008-0000-1C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5" name="RM360073">
          <a:extLst>
            <a:ext uri="{FF2B5EF4-FFF2-40B4-BE49-F238E27FC236}">
              <a16:creationId xmlns:a16="http://schemas.microsoft.com/office/drawing/2014/main" id="{00000000-0008-0000-1C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AddRemovGrid">
      <xdr:nvPicPr>
        <xdr:cNvPr id="6" name="AD360073" hidden="1">
          <a:extLst>
            <a:ext uri="{FF2B5EF4-FFF2-40B4-BE49-F238E27FC236}">
              <a16:creationId xmlns:a16="http://schemas.microsoft.com/office/drawing/2014/main" id="{00000000-0008-0000-1C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7</xdr:row>
      <xdr:rowOff>43434</xdr:rowOff>
    </xdr:from>
    <xdr:to>
      <xdr:col>1</xdr:col>
      <xdr:colOff>1348232</xdr:colOff>
      <xdr:row>7</xdr:row>
      <xdr:rowOff>386334</xdr:rowOff>
    </xdr:to>
    <xdr:pic macro="[0]!SendToOfficeLocal">
      <xdr:nvPicPr>
        <xdr:cNvPr id="7" name="WD360073">
          <a:extLst>
            <a:ext uri="{FF2B5EF4-FFF2-40B4-BE49-F238E27FC236}">
              <a16:creationId xmlns:a16="http://schemas.microsoft.com/office/drawing/2014/main" id="{00000000-0008-0000-1C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7</xdr:row>
      <xdr:rowOff>43434</xdr:rowOff>
    </xdr:from>
    <xdr:to>
      <xdr:col>2</xdr:col>
      <xdr:colOff>220472</xdr:colOff>
      <xdr:row>7</xdr:row>
      <xdr:rowOff>386334</xdr:rowOff>
    </xdr:to>
    <xdr:pic macro="[0]!SendToOfficeLocal">
      <xdr:nvPicPr>
        <xdr:cNvPr id="8" name="PT360073">
          <a:extLst>
            <a:ext uri="{FF2B5EF4-FFF2-40B4-BE49-F238E27FC236}">
              <a16:creationId xmlns:a16="http://schemas.microsoft.com/office/drawing/2014/main" id="{00000000-0008-0000-1C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175</xdr:row>
      <xdr:rowOff>1</xdr:rowOff>
    </xdr:from>
    <xdr:to>
      <xdr:col>7</xdr:col>
      <xdr:colOff>0</xdr:colOff>
      <xdr:row>192</xdr:row>
      <xdr:rowOff>1</xdr:rowOff>
    </xdr:to>
    <xdr:graphicFrame macro="">
      <xdr:nvGraphicFramePr>
        <xdr:cNvPr id="9" name="Chart 8">
          <a:extLst>
            <a:ext uri="{FF2B5EF4-FFF2-40B4-BE49-F238E27FC236}">
              <a16:creationId xmlns:a16="http://schemas.microsoft.com/office/drawing/2014/main" id="{00000000-0008-0000-1C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297</xdr:row>
      <xdr:rowOff>1</xdr:rowOff>
    </xdr:from>
    <xdr:to>
      <xdr:col>7</xdr:col>
      <xdr:colOff>0</xdr:colOff>
      <xdr:row>314</xdr:row>
      <xdr:rowOff>1</xdr:rowOff>
    </xdr:to>
    <xdr:graphicFrame macro="">
      <xdr:nvGraphicFramePr>
        <xdr:cNvPr id="10" name="Chart 9">
          <a:extLst>
            <a:ext uri="{FF2B5EF4-FFF2-40B4-BE49-F238E27FC236}">
              <a16:creationId xmlns:a16="http://schemas.microsoft.com/office/drawing/2014/main" id="{00000000-0008-0000-1C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297</xdr:row>
      <xdr:rowOff>1</xdr:rowOff>
    </xdr:from>
    <xdr:to>
      <xdr:col>13</xdr:col>
      <xdr:colOff>127000</xdr:colOff>
      <xdr:row>314</xdr:row>
      <xdr:rowOff>1</xdr:rowOff>
    </xdr:to>
    <xdr:graphicFrame macro="">
      <xdr:nvGraphicFramePr>
        <xdr:cNvPr id="11" name="Chart 10">
          <a:extLst>
            <a:ext uri="{FF2B5EF4-FFF2-40B4-BE49-F238E27FC236}">
              <a16:creationId xmlns:a16="http://schemas.microsoft.com/office/drawing/2014/main" id="{00000000-0008-0000-1C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254000</xdr:colOff>
      <xdr:row>297</xdr:row>
      <xdr:rowOff>1</xdr:rowOff>
    </xdr:from>
    <xdr:to>
      <xdr:col>19</xdr:col>
      <xdr:colOff>254000</xdr:colOff>
      <xdr:row>314</xdr:row>
      <xdr:rowOff>1</xdr:rowOff>
    </xdr:to>
    <xdr:graphicFrame macro="">
      <xdr:nvGraphicFramePr>
        <xdr:cNvPr id="12" name="Chart 11">
          <a:extLst>
            <a:ext uri="{FF2B5EF4-FFF2-40B4-BE49-F238E27FC236}">
              <a16:creationId xmlns:a16="http://schemas.microsoft.com/office/drawing/2014/main" id="{00000000-0008-0000-1C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316</xdr:row>
      <xdr:rowOff>0</xdr:rowOff>
    </xdr:from>
    <xdr:to>
      <xdr:col>7</xdr:col>
      <xdr:colOff>0</xdr:colOff>
      <xdr:row>333</xdr:row>
      <xdr:rowOff>0</xdr:rowOff>
    </xdr:to>
    <xdr:graphicFrame macro="">
      <xdr:nvGraphicFramePr>
        <xdr:cNvPr id="13" name="Chart 12">
          <a:extLst>
            <a:ext uri="{FF2B5EF4-FFF2-40B4-BE49-F238E27FC236}">
              <a16:creationId xmlns:a16="http://schemas.microsoft.com/office/drawing/2014/main" id="{00000000-0008-0000-1C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364</xdr:row>
      <xdr:rowOff>198118</xdr:rowOff>
    </xdr:from>
    <xdr:to>
      <xdr:col>7</xdr:col>
      <xdr:colOff>0</xdr:colOff>
      <xdr:row>381</xdr:row>
      <xdr:rowOff>198118</xdr:rowOff>
    </xdr:to>
    <xdr:graphicFrame macro="">
      <xdr:nvGraphicFramePr>
        <xdr:cNvPr id="14" name="Chart 13">
          <a:extLst>
            <a:ext uri="{FF2B5EF4-FFF2-40B4-BE49-F238E27FC236}">
              <a16:creationId xmlns:a16="http://schemas.microsoft.com/office/drawing/2014/main" id="{00000000-0008-0000-1C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127000</xdr:colOff>
      <xdr:row>364</xdr:row>
      <xdr:rowOff>198118</xdr:rowOff>
    </xdr:from>
    <xdr:to>
      <xdr:col>13</xdr:col>
      <xdr:colOff>127000</xdr:colOff>
      <xdr:row>381</xdr:row>
      <xdr:rowOff>198118</xdr:rowOff>
    </xdr:to>
    <xdr:graphicFrame macro="">
      <xdr:nvGraphicFramePr>
        <xdr:cNvPr id="15" name="Chart 14">
          <a:extLst>
            <a:ext uri="{FF2B5EF4-FFF2-40B4-BE49-F238E27FC236}">
              <a16:creationId xmlns:a16="http://schemas.microsoft.com/office/drawing/2014/main" id="{00000000-0008-0000-1C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426720</xdr:rowOff>
        </xdr:from>
        <xdr:to>
          <xdr:col>4</xdr:col>
          <xdr:colOff>464820</xdr:colOff>
          <xdr:row>8</xdr:row>
          <xdr:rowOff>198120</xdr:rowOff>
        </xdr:to>
        <xdr:sp macro="" textlink="">
          <xdr:nvSpPr>
            <xdr:cNvPr id="31745" name="DD639672" hidden="1">
              <a:extLst>
                <a:ext uri="{63B3BB69-23CF-44E3-9099-C40C66FF867C}">
                  <a14:compatExt spid="_x0000_s31745"/>
                </a:ext>
                <a:ext uri="{FF2B5EF4-FFF2-40B4-BE49-F238E27FC236}">
                  <a16:creationId xmlns:a16="http://schemas.microsoft.com/office/drawing/2014/main" id="{00000000-0008-0000-1C00-0000017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649805" hidden="1">
          <a:extLst>
            <a:ext uri="{FF2B5EF4-FFF2-40B4-BE49-F238E27FC236}">
              <a16:creationId xmlns:a16="http://schemas.microsoft.com/office/drawing/2014/main" id="{F00A502B-BF63-4813-99C2-CDBC6D0B8C88}"/>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RunProcUNI
Form9.txt
ListBoxQuanti,ListBox,,True,200000000000_Outputs,True,,False,
ListBoxQuali,ListBox,,True,200000000001_Outputs,True,,False,
CheckBoxBar,CheckBox,False,True,400000000100_Charts (2),True,Bar charts,False,
CheckBoxPie,CheckBox,False,True,400000000200_Charts (2),True,Pie charts,False,
CheckBoxStd,CheckBox,False,True,100000000000_Options,True,Standardize,False,
CheckBoxRescale,CheckBox,False,True,100000000100_Options,True,Rescale from 0 to 100,False,
CheckBoxComp,CheckBox,False,True,100000000200_Options,True,Compare to the total sample,False,
CheckBoxStack,CheckBox,False,True,400000000300_Charts (2),True,Stacked bars,False,
CheckBoxSort,CheckBox,True,True,100000000300_Options,True,Sort the categories alphabetically,False,
CheckBoxMultiple,CheckBox,False,True,400000000400_Charts (2),True,Clustered bars,False,
OptionButtonH,OptionButton,False,True,310000000000_Charts (1)|Options,True,Horizontal,False,
OptionButtonV,OptionButton,True,True,310000000100_Charts (1)|Options,True,Vertical,False,
CheckBoxGroupP,CheckBox,True,True,310000000200_Charts (1)|Options,True,Group plots,False,
CheckBoxQQ,CheckBox,False,True,300000000700_Charts (1)|Chart types,True,Normal Q-Q plots,False,
CheckBoxBP,CheckBox,True,True,300000000100_Charts (1)|Chart types,True,Box plots,False,
CheckBoxSG,CheckBox,True,True,300000000200_Charts (1)|Chart types,True,Scattergrams,False,
CheckBoxSP,CheckBox,False,True,300000000300_Charts (1)|Chart types,True,Strip plots,False,
CheckBoxSLP,CheckBox,False,True,300000000400_Charts (1)|Chart types,True,Stem-and-leaf plots,False,
CheckBoxPP,CheckBox,False,True,300000000600_Charts (1)|Chart types,True,Normal P-P plots,False,
CheckBoxGroupVar,CheckBox,False,True,310000000500_Charts (1)|Options,True,Variables,False,
CheckBoxGreyLine,CheckBox,False,True,310000000600_Charts (1)|Options,True,Grey line,False,
CheckBox_X,CheckBox,True,True,000000000000_General,True,Quantitative data,False,
RefEdit_X,RefEdit0,'Sheet26'!$J:$J,True,000000000100_General,True,Quantitative data:,False,
RefEdit_Q,RefEdit0,,True,000000000400_General,True,Qualitative data:,False,
CheckBox_Q,CheckBox,False,True,000000000300_General,True,Qualitative data,False,
CheckBox_G,CheckBox,True,True,000000000500_General,True,Subsamples,False,
RefEdit_G,RefEdit0,'Sheet26'!$O:$O,True,000000000600_General,True,Subsamples:,False,
CheckBoxVarCat,CheckBox,True,True,000000000700_General,True,Variable-Category labels,False,
CheckBoxVarLabels,CheckBox,True,True,000000000201_General,True,Variable labels,False,
CheckBox_W,CheckBox,False,True,000000000301_General,True,Weights,False,
RefEdit_W,RefEdit0,,True,000000000401_General,True,Weights:,False,
CheckBoxStdW,CheckBox,False,True,000000000501_General,True,Standardize weights,False,
CheckBoxSw,CheckBox,False,False,000000000601_General,False,Sw-Mw,False,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CheckBoxDispVert,CheckBox,True,True,200000000400_Outputs,True,Display vertically,False,
CheckBoxDispVert2,CheckBox,False,True,200000000401_Outputs,True,Display vertically,False,
CheckBoxLegend,CheckBox,False,True,310000040201_Charts (1)|Options,True,Legend,False,
CheckBoxOut,CheckBox,False,True,310000010201_Charts (1)|Options,True,Outliers,False,
CheckBoxMinMax,CheckBox,True,True,310000000201_Charts (1)|Options,True,Minimum/Maximum,False,
CheckBoxColorInside,CheckBox,True,True,310000000301_Charts (1)|Options,True,Color inside,False,
CheckBoxColorByGroup,CheckBox,False,True,310000010301_Charts (1)|Options,True,Color by group,False,
OptionButtonF,OptionButton,True,True,400000000101_Charts (2),True,Frequencies,False,
OptionButtonRelF,OptionButton,False,True,400000010101_Charts (2),True,Relative frequencies,False,
ComboBoxPosition,ComboBox,2,True,310000030201_Charts (1)|Options,True,Labels position:,False,
TextBox_Conf,TextBox,95,True,100000000400_Options,True,Confidence interval (%):,False,
CheckBoxTrans,CheckBox,False,False,03,False,Trans,False,
TextBoxList,TextBox,,False,04,False,,False,
CheckBoxUnit,CheckBox,False,True,300000000500_Charts (1)|Chart types,True,Unit 10^,False,
TextBoxUnit,TextBox,0,True,300000010500_Charts (1)|Chart types,True,Unit: 10^,False,
FileSelect1,CommandButton,,False,000000000200_General,False,,False,
ScrollBarSelect,ScrollBar,0,False,05,False,,,
ComboBoxError,ComboBox,0,True,300000000201_Charts (1)|Chart types,True,Error bars,False,
CheckBoxError,CheckBox,False,True,300000000101_Charts (1)|Chart types,True,Error bars,False,
CheckBoxBarQ,CheckBox,False,True,300000000001_Charts (1)|Chart types,True,Means charts,False,
OptionButtonAuto,OptionButton,True,True,310000010300_Charts (1)|Options,True,Automatic,False,
OptionButtonUser,OptionButton,False,True,310000020300_Charts (1)|Options,True,User defined,False,
TextBoxDim,TextBox,10,True,310000030300_Charts (1)|Options,True,Dimensions:,False,
CheckBoxGroupCat,CheckBox,True,True,310000000400_Charts (1)|Options,True,Categories,False,
CheckBoxSortMeans,CheckBox,False,True,310000000700_Charts (1)|Options,True,Sort by mean,False,
CheckBoxNotched,CheckBox,False,True,310000000001_Charts (1)|Options,True,Notched,False,
CheckBoxWidth,CheckBox,False,True,310000000101_Charts (1)|Options,True,Adapt the width,False,
SpinButtonDim,SpinButton,10,True,310000040300_Charts (1)|Options,False,,,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3" name="L1649805" hidden="1">
          <a:extLst>
            <a:ext uri="{FF2B5EF4-FFF2-40B4-BE49-F238E27FC236}">
              <a16:creationId xmlns:a16="http://schemas.microsoft.com/office/drawing/2014/main" id="{BF378DE3-5932-47F4-A275-9E6E74EBBE06}"/>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ListBoxQuanti
1
37
Nbr. of observations,-1
Nbr. of missing values,0
Sum of weights,0
Minimum,-1
Maximum,-1
Freq. of minimum,0
Freq. of maximum,0
Range,0
1st Quartile,-1
Median,-1
3rd Quartile,-1
Sum,0
Mean,-1
Variance (n),0
Variance (n-1),-1
Standard deviation (n),0
Standard deviation (n-1),-1
Variation coefficient (n),0
Variation coefficient (n-1),0
Skewness (Pearson),0
Skewness (Fisher),0
Skewness (Bowley),0
Kurtosis (Pearson),0
Kurtosis (Fisher),0
Standard error of the mean,0
Lower bound on mean (95%),-1
Upper bound on mean (95%),-1
Standard error of the variance,0
Lower bound on variance (95%),0
Upper bound on variance (95%),0
Standard error(Skewness (Fisher)),0
Standard error(Kurtosis (Fisher)),0
Mean absolute deviation,0
Median absolute deviation,0
Geometric mean,0
Geometric standard deviation,0
Harmonic mean,0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4" name="L2649805" hidden="1">
          <a:extLst>
            <a:ext uri="{FF2B5EF4-FFF2-40B4-BE49-F238E27FC236}">
              <a16:creationId xmlns:a16="http://schemas.microsoft.com/office/drawing/2014/main" id="{9779A50A-B449-4DFE-BB6A-02C90B9B7D49}"/>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ListBoxQuali
1
14
Nbr. of observations,-1
Nbr. of missing values,-1
Sum of weights,-1
Nbr. of categories,-1
Mode,-1
Mode frequency,-1
Categories,-1
Frequency per category,-1
Rel. frequency per category (%),-1
Lower bound on frequencies (95%),-1
Upper bound on frequencies (95%),-1
Proportion per category,-1
Lower bound on proportions (95%),-1
Upper bound on proportions (95%),-1
</a:t>
          </a:r>
        </a:p>
      </xdr:txBody>
    </xdr:sp>
    <xdr:clientData/>
  </xdr:twoCellAnchor>
  <xdr:twoCellAnchor editAs="absolute">
    <xdr:from>
      <xdr:col>1</xdr:col>
      <xdr:colOff>6350</xdr:colOff>
      <xdr:row>3</xdr:row>
      <xdr:rowOff>6350</xdr:rowOff>
    </xdr:from>
    <xdr:to>
      <xdr:col>3</xdr:col>
      <xdr:colOff>489458</xdr:colOff>
      <xdr:row>4</xdr:row>
      <xdr:rowOff>0</xdr:rowOff>
    </xdr:to>
    <xdr:sp macro="" textlink="">
      <xdr:nvSpPr>
        <xdr:cNvPr id="5" name="BK649805">
          <a:extLst>
            <a:ext uri="{FF2B5EF4-FFF2-40B4-BE49-F238E27FC236}">
              <a16:creationId xmlns:a16="http://schemas.microsoft.com/office/drawing/2014/main" id="{A50416B6-5A93-424D-A5C2-AD4A0726F955}"/>
            </a:ext>
          </a:extLst>
        </xdr:cNvPr>
        <xdr:cNvSpPr/>
      </xdr:nvSpPr>
      <xdr:spPr>
        <a:xfrm>
          <a:off x="372110" y="6007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3</xdr:row>
      <xdr:rowOff>43434</xdr:rowOff>
    </xdr:from>
    <xdr:to>
      <xdr:col>1</xdr:col>
      <xdr:colOff>392684</xdr:colOff>
      <xdr:row>3</xdr:row>
      <xdr:rowOff>386334</xdr:rowOff>
    </xdr:to>
    <xdr:pic macro="[0]!ReRunXLSTAT">
      <xdr:nvPicPr>
        <xdr:cNvPr id="6" name="BT649805">
          <a:extLst>
            <a:ext uri="{FF2B5EF4-FFF2-40B4-BE49-F238E27FC236}">
              <a16:creationId xmlns:a16="http://schemas.microsoft.com/office/drawing/2014/main" id="{7A34C8F0-D2BA-4370-8D4D-0373401610A4}"/>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0]!AddRemovGrid">
      <xdr:nvPicPr>
        <xdr:cNvPr id="7" name="RM649805">
          <a:extLst>
            <a:ext uri="{FF2B5EF4-FFF2-40B4-BE49-F238E27FC236}">
              <a16:creationId xmlns:a16="http://schemas.microsoft.com/office/drawing/2014/main" id="{514E3A64-5505-42AE-9FD9-283F150B84C1}"/>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AddRemovGrid">
      <xdr:nvPicPr>
        <xdr:cNvPr id="8" name="AD649805" hidden="1">
          <a:extLst>
            <a:ext uri="{FF2B5EF4-FFF2-40B4-BE49-F238E27FC236}">
              <a16:creationId xmlns:a16="http://schemas.microsoft.com/office/drawing/2014/main" id="{4C0681D9-22F6-45AB-BE14-4D43E9D62757}"/>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334772</xdr:colOff>
      <xdr:row>3</xdr:row>
      <xdr:rowOff>43434</xdr:rowOff>
    </xdr:from>
    <xdr:to>
      <xdr:col>3</xdr:col>
      <xdr:colOff>7112</xdr:colOff>
      <xdr:row>3</xdr:row>
      <xdr:rowOff>386334</xdr:rowOff>
    </xdr:to>
    <xdr:pic macro="[0]!SendToOfficeLocal">
      <xdr:nvPicPr>
        <xdr:cNvPr id="9" name="WD649805">
          <a:extLst>
            <a:ext uri="{FF2B5EF4-FFF2-40B4-BE49-F238E27FC236}">
              <a16:creationId xmlns:a16="http://schemas.microsoft.com/office/drawing/2014/main" id="{C8F87BA2-3F00-4190-8163-62BD82F42E45}"/>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98552</xdr:colOff>
      <xdr:row>3</xdr:row>
      <xdr:rowOff>43434</xdr:rowOff>
    </xdr:from>
    <xdr:to>
      <xdr:col>3</xdr:col>
      <xdr:colOff>441452</xdr:colOff>
      <xdr:row>3</xdr:row>
      <xdr:rowOff>386334</xdr:rowOff>
    </xdr:to>
    <xdr:pic macro="[0]!SendToOfficeLocal">
      <xdr:nvPicPr>
        <xdr:cNvPr id="10" name="PT649805">
          <a:extLst>
            <a:ext uri="{FF2B5EF4-FFF2-40B4-BE49-F238E27FC236}">
              <a16:creationId xmlns:a16="http://schemas.microsoft.com/office/drawing/2014/main" id="{518C2B73-6582-4068-95B0-06F805696128}"/>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25</xdr:row>
      <xdr:rowOff>0</xdr:rowOff>
    </xdr:from>
    <xdr:to>
      <xdr:col>7</xdr:col>
      <xdr:colOff>0</xdr:colOff>
      <xdr:row>42</xdr:row>
      <xdr:rowOff>0</xdr:rowOff>
    </xdr:to>
    <xdr:graphicFrame macro="">
      <xdr:nvGraphicFramePr>
        <xdr:cNvPr id="11" name="Chart 10">
          <a:extLst>
            <a:ext uri="{FF2B5EF4-FFF2-40B4-BE49-F238E27FC236}">
              <a16:creationId xmlns:a16="http://schemas.microsoft.com/office/drawing/2014/main" id="{75D694F4-6899-4E42-B5BA-8070A1322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46</xdr:row>
      <xdr:rowOff>0</xdr:rowOff>
    </xdr:from>
    <xdr:to>
      <xdr:col>7</xdr:col>
      <xdr:colOff>0</xdr:colOff>
      <xdr:row>63</xdr:row>
      <xdr:rowOff>0</xdr:rowOff>
    </xdr:to>
    <xdr:graphicFrame macro="">
      <xdr:nvGraphicFramePr>
        <xdr:cNvPr id="12" name="Chart 11">
          <a:extLst>
            <a:ext uri="{FF2B5EF4-FFF2-40B4-BE49-F238E27FC236}">
              <a16:creationId xmlns:a16="http://schemas.microsoft.com/office/drawing/2014/main" id="{A37795CC-1BF8-40C5-8AAD-8FC98A657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4</xdr:col>
          <xdr:colOff>7620</xdr:colOff>
          <xdr:row>5</xdr:row>
          <xdr:rowOff>0</xdr:rowOff>
        </xdr:to>
        <xdr:sp macro="" textlink="">
          <xdr:nvSpPr>
            <xdr:cNvPr id="97281" name="DD725004" hidden="1">
              <a:extLst>
                <a:ext uri="{63B3BB69-23CF-44E3-9099-C40C66FF867C}">
                  <a14:compatExt spid="_x0000_s97281"/>
                </a:ext>
                <a:ext uri="{FF2B5EF4-FFF2-40B4-BE49-F238E27FC236}">
                  <a16:creationId xmlns:a16="http://schemas.microsoft.com/office/drawing/2014/main" id="{3FEF40AA-BCDC-49FD-BDBB-8D1AE1C119F4}"/>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608683" hidden="1">
          <a:extLst>
            <a:ext uri="{FF2B5EF4-FFF2-40B4-BE49-F238E27FC236}">
              <a16:creationId xmlns:a16="http://schemas.microsoft.com/office/drawing/2014/main" id="{0A11BBF6-3390-4A49-83A7-A8CED57980F9}"/>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RunProcANO
Form54.txt
TextBoxList,TextBox,,False,03,False,,False,
CheckBoxTrans,CheckBox,False,False,04,False,Trans,False,
ComboBox_TestMethod,ComboBox,0,True,200000000200_Validation,True,Select the method for the extraction of validation data,False,
TextBoxTestNumber,TextBox,200,True,200000000400_Validation,True,,False,
RefEditGroup,RefEdit0,,True,200000000600_Validation,True,Group variable:,False,
CheckBox_Validation,CheckBox,False,True,200000000000_Validation,True,Validation,False,
CheckBoxSort,CheckBox,True,True,510000000201_Outputs|Means,True,Sort up,False,
CheckBoxApplyAll,CheckBox,True,True,510000000101_Outputs|Means,True,Apply to all factors,False,
CheckBoxMCompare,CheckBox,True,True,510000000001_Outputs|Means,True,Multiple comparisons,False,
CheckBoxCIMeans,CheckBox,True,True,510000000301_Outputs|Means,True,Confidence intervals,False,
CheckBoxSlopes,CheckBox,False,False,510000000401_Outputs|Means,False,Comparison of slopes,False,
CheckBoxPairwise,CheckBox,True,True,510000000002_Outputs|Means,True,Pairwise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CheckBoxWelch,CheckBox,False,True,500000000601_Outputs|General,True,Welch statistic,False,
CheckBoxDispX,CheckBox,False,False,500000000201_Outputs|General,False,X,False,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RefEdit_Y,RefEdit0,'Sheet26'!$J:$J,True,000000010200_General,True,Y / Dependent variables:,False,
FileSelect1,CommandButton,,False,000000020200_General,False,,False,
ScrollBarSelect,ScrollBar,0,False,05,False,,,
CheckBox_X,CheckBox,False,True,000000050200_General,True,Quantitative,False,
RefEdit_X,RefEdit0,,True,000002050200_General,True,X / Explanatory variables:,False,
CheckBox_Q,CheckBox,True,True,000003050200_General,True,Qualitative,False,
RefEdit_Q,RefEdit0,'Sheet26'!$O:$O,True,000004050200_General,True,Qualitative:,False,
CheckBoxMeansCharts,CheckBox,True,True,600000000400_Charts,True,Means charts,False,
CheckBoxMeanConf,CheckBox,True,True,600000010400_Charts,True,Confidence intervals,False,
CheckBoxBar,CheckBox,True,True,600000030400_Charts,True,Bar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CheckBoxDemsar,CheckBox,False,True,600000040400_Charts,True,Demsar plots,False,
CheckBoxContBonf,CheckBox,True,True,520000000300_Outputs|Contrasts,True,Bonferroni correction,False,
SpinButtonNbFactors,SpinButton,5,True,000002030100_General,False,,,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3" name="L1608683" hidden="1">
          <a:extLst>
            <a:ext uri="{FF2B5EF4-FFF2-40B4-BE49-F238E27FC236}">
              <a16:creationId xmlns:a16="http://schemas.microsoft.com/office/drawing/2014/main" id="{34A87AE1-55A6-4815-85EC-F23F5A9CFB40}"/>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54
ListBoxPairwise
1
10
Tukey (HSD),-1
Fisher (LSD),0
Bonferroni,0
Dunn-Sidak,0
Newman-Keuls (SNK),0
Duncan,0
REGWQ,0
Benjamini-Hochberg,0
Games-Howell,0
Tamhane's T2,0
</a:t>
          </a:r>
        </a:p>
      </xdr:txBody>
    </xdr:sp>
    <xdr:clientData/>
  </xdr:twoCellAnchor>
  <xdr:twoCellAnchor editAs="absolute">
    <xdr:from>
      <xdr:col>1</xdr:col>
      <xdr:colOff>6350</xdr:colOff>
      <xdr:row>7</xdr:row>
      <xdr:rowOff>6350</xdr:rowOff>
    </xdr:from>
    <xdr:to>
      <xdr:col>2</xdr:col>
      <xdr:colOff>382778</xdr:colOff>
      <xdr:row>8</xdr:row>
      <xdr:rowOff>0</xdr:rowOff>
    </xdr:to>
    <xdr:sp macro="" textlink="">
      <xdr:nvSpPr>
        <xdr:cNvPr id="4" name="BK608683">
          <a:extLst>
            <a:ext uri="{FF2B5EF4-FFF2-40B4-BE49-F238E27FC236}">
              <a16:creationId xmlns:a16="http://schemas.microsoft.com/office/drawing/2014/main" id="{CDD2DFF6-7FE0-4B83-8B9A-02457AD5D990}"/>
            </a:ext>
          </a:extLst>
        </xdr:cNvPr>
        <xdr:cNvSpPr/>
      </xdr:nvSpPr>
      <xdr:spPr>
        <a:xfrm>
          <a:off x="372110" y="13931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5" name="BT608683">
          <a:extLst>
            <a:ext uri="{FF2B5EF4-FFF2-40B4-BE49-F238E27FC236}">
              <a16:creationId xmlns:a16="http://schemas.microsoft.com/office/drawing/2014/main" id="{D9EB8DB5-9271-4786-B605-32C49C5C1EE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6" name="RM608683">
          <a:extLst>
            <a:ext uri="{FF2B5EF4-FFF2-40B4-BE49-F238E27FC236}">
              <a16:creationId xmlns:a16="http://schemas.microsoft.com/office/drawing/2014/main" id="{49B57716-0D0B-4CCE-B021-3F025E470996}"/>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AddRemovGrid">
      <xdr:nvPicPr>
        <xdr:cNvPr id="7" name="AD608683" hidden="1">
          <a:extLst>
            <a:ext uri="{FF2B5EF4-FFF2-40B4-BE49-F238E27FC236}">
              <a16:creationId xmlns:a16="http://schemas.microsoft.com/office/drawing/2014/main" id="{5581C4A4-E98C-495A-B55D-B027CA4B61DC}"/>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7</xdr:row>
      <xdr:rowOff>43434</xdr:rowOff>
    </xdr:from>
    <xdr:to>
      <xdr:col>1</xdr:col>
      <xdr:colOff>1348232</xdr:colOff>
      <xdr:row>7</xdr:row>
      <xdr:rowOff>386334</xdr:rowOff>
    </xdr:to>
    <xdr:pic macro="[0]!SendToOfficeLocal">
      <xdr:nvPicPr>
        <xdr:cNvPr id="8" name="WD608683">
          <a:extLst>
            <a:ext uri="{FF2B5EF4-FFF2-40B4-BE49-F238E27FC236}">
              <a16:creationId xmlns:a16="http://schemas.microsoft.com/office/drawing/2014/main" id="{E68CA95F-E663-4E56-B4C2-BBB62F23E283}"/>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7</xdr:row>
      <xdr:rowOff>43434</xdr:rowOff>
    </xdr:from>
    <xdr:to>
      <xdr:col>2</xdr:col>
      <xdr:colOff>334772</xdr:colOff>
      <xdr:row>7</xdr:row>
      <xdr:rowOff>386334</xdr:rowOff>
    </xdr:to>
    <xdr:pic macro="[0]!SendToOfficeLocal">
      <xdr:nvPicPr>
        <xdr:cNvPr id="9" name="PT608683">
          <a:extLst>
            <a:ext uri="{FF2B5EF4-FFF2-40B4-BE49-F238E27FC236}">
              <a16:creationId xmlns:a16="http://schemas.microsoft.com/office/drawing/2014/main" id="{8475ACDF-D251-456A-B0CA-D230EC5D62DD}"/>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83</xdr:row>
      <xdr:rowOff>198119</xdr:rowOff>
    </xdr:from>
    <xdr:to>
      <xdr:col>7</xdr:col>
      <xdr:colOff>0</xdr:colOff>
      <xdr:row>100</xdr:row>
      <xdr:rowOff>198119</xdr:rowOff>
    </xdr:to>
    <xdr:graphicFrame macro="">
      <xdr:nvGraphicFramePr>
        <xdr:cNvPr id="10" name="Chart 9">
          <a:extLst>
            <a:ext uri="{FF2B5EF4-FFF2-40B4-BE49-F238E27FC236}">
              <a16:creationId xmlns:a16="http://schemas.microsoft.com/office/drawing/2014/main" id="{869A38DE-67C5-4A36-99CA-60AAC1941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162</xdr:row>
      <xdr:rowOff>1</xdr:rowOff>
    </xdr:from>
    <xdr:to>
      <xdr:col>7</xdr:col>
      <xdr:colOff>0</xdr:colOff>
      <xdr:row>179</xdr:row>
      <xdr:rowOff>1</xdr:rowOff>
    </xdr:to>
    <xdr:graphicFrame macro="">
      <xdr:nvGraphicFramePr>
        <xdr:cNvPr id="11" name="Chart 10">
          <a:extLst>
            <a:ext uri="{FF2B5EF4-FFF2-40B4-BE49-F238E27FC236}">
              <a16:creationId xmlns:a16="http://schemas.microsoft.com/office/drawing/2014/main" id="{D7B7C1B5-CCC4-4258-B6E1-43A11F606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162</xdr:row>
      <xdr:rowOff>1</xdr:rowOff>
    </xdr:from>
    <xdr:to>
      <xdr:col>13</xdr:col>
      <xdr:colOff>127000</xdr:colOff>
      <xdr:row>179</xdr:row>
      <xdr:rowOff>1</xdr:rowOff>
    </xdr:to>
    <xdr:graphicFrame macro="">
      <xdr:nvGraphicFramePr>
        <xdr:cNvPr id="12" name="Chart 11">
          <a:extLst>
            <a:ext uri="{FF2B5EF4-FFF2-40B4-BE49-F238E27FC236}">
              <a16:creationId xmlns:a16="http://schemas.microsoft.com/office/drawing/2014/main" id="{842AC7E1-875A-437F-92B2-2513BEAE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254000</xdr:colOff>
      <xdr:row>162</xdr:row>
      <xdr:rowOff>1</xdr:rowOff>
    </xdr:from>
    <xdr:to>
      <xdr:col>19</xdr:col>
      <xdr:colOff>254000</xdr:colOff>
      <xdr:row>179</xdr:row>
      <xdr:rowOff>1</xdr:rowOff>
    </xdr:to>
    <xdr:graphicFrame macro="">
      <xdr:nvGraphicFramePr>
        <xdr:cNvPr id="13" name="Chart 12">
          <a:extLst>
            <a:ext uri="{FF2B5EF4-FFF2-40B4-BE49-F238E27FC236}">
              <a16:creationId xmlns:a16="http://schemas.microsoft.com/office/drawing/2014/main" id="{588DD664-25FE-4DAA-925E-3F0E3AFF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181</xdr:row>
      <xdr:rowOff>0</xdr:rowOff>
    </xdr:from>
    <xdr:to>
      <xdr:col>7</xdr:col>
      <xdr:colOff>0</xdr:colOff>
      <xdr:row>198</xdr:row>
      <xdr:rowOff>0</xdr:rowOff>
    </xdr:to>
    <xdr:graphicFrame macro="">
      <xdr:nvGraphicFramePr>
        <xdr:cNvPr id="14" name="Chart 13">
          <a:extLst>
            <a:ext uri="{FF2B5EF4-FFF2-40B4-BE49-F238E27FC236}">
              <a16:creationId xmlns:a16="http://schemas.microsoft.com/office/drawing/2014/main" id="{6FF8B9E1-7ADA-4AF7-9904-49CB3414A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202</xdr:row>
      <xdr:rowOff>1</xdr:rowOff>
    </xdr:from>
    <xdr:to>
      <xdr:col>7</xdr:col>
      <xdr:colOff>0</xdr:colOff>
      <xdr:row>219</xdr:row>
      <xdr:rowOff>1</xdr:rowOff>
    </xdr:to>
    <xdr:graphicFrame macro="">
      <xdr:nvGraphicFramePr>
        <xdr:cNvPr id="15" name="Chart 14">
          <a:extLst>
            <a:ext uri="{FF2B5EF4-FFF2-40B4-BE49-F238E27FC236}">
              <a16:creationId xmlns:a16="http://schemas.microsoft.com/office/drawing/2014/main" id="{784BF026-9840-40EC-B327-E383C0679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127000</xdr:colOff>
      <xdr:row>202</xdr:row>
      <xdr:rowOff>1</xdr:rowOff>
    </xdr:from>
    <xdr:to>
      <xdr:col>13</xdr:col>
      <xdr:colOff>127000</xdr:colOff>
      <xdr:row>219</xdr:row>
      <xdr:rowOff>1</xdr:rowOff>
    </xdr:to>
    <xdr:graphicFrame macro="">
      <xdr:nvGraphicFramePr>
        <xdr:cNvPr id="16" name="Chart 15">
          <a:extLst>
            <a:ext uri="{FF2B5EF4-FFF2-40B4-BE49-F238E27FC236}">
              <a16:creationId xmlns:a16="http://schemas.microsoft.com/office/drawing/2014/main" id="{98E26D8C-B035-4BA1-AE7A-D0448E7E3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259</xdr:row>
      <xdr:rowOff>198119</xdr:rowOff>
    </xdr:from>
    <xdr:to>
      <xdr:col>7</xdr:col>
      <xdr:colOff>0</xdr:colOff>
      <xdr:row>276</xdr:row>
      <xdr:rowOff>198119</xdr:rowOff>
    </xdr:to>
    <xdr:graphicFrame macro="">
      <xdr:nvGraphicFramePr>
        <xdr:cNvPr id="17" name="Chart 16">
          <a:extLst>
            <a:ext uri="{FF2B5EF4-FFF2-40B4-BE49-F238E27FC236}">
              <a16:creationId xmlns:a16="http://schemas.microsoft.com/office/drawing/2014/main" id="{9CA3377C-E619-40CA-A87B-E238CF4D6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426720</xdr:rowOff>
        </xdr:from>
        <xdr:to>
          <xdr:col>9</xdr:col>
          <xdr:colOff>586740</xdr:colOff>
          <xdr:row>8</xdr:row>
          <xdr:rowOff>198120</xdr:rowOff>
        </xdr:to>
        <xdr:sp macro="" textlink="">
          <xdr:nvSpPr>
            <xdr:cNvPr id="84996" name="DD21040" hidden="1">
              <a:extLst>
                <a:ext uri="{63B3BB69-23CF-44E3-9099-C40C66FF867C}">
                  <a14:compatExt spid="_x0000_s84996"/>
                </a:ext>
                <a:ext uri="{FF2B5EF4-FFF2-40B4-BE49-F238E27FC236}">
                  <a16:creationId xmlns:a16="http://schemas.microsoft.com/office/drawing/2014/main" id="{DC2390BD-D2F3-4790-A13C-04C31259E1AD}"/>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516350" hidden="1">
          <a:extLst>
            <a:ext uri="{FF2B5EF4-FFF2-40B4-BE49-F238E27FC236}">
              <a16:creationId xmlns:a16="http://schemas.microsoft.com/office/drawing/2014/main" id="{8BF00C13-EB04-4B59-ADAC-3C06161741C5}"/>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RunProcUNI
Form9.txt
ListBoxQuanti,ListBox,,True,200000000000_Outputs,True,,False,
ListBoxQuali,ListBox,,True,200000000001_Outputs,True,,False,
CheckBoxBar,CheckBox,False,True,400000000100_Charts (2),True,Bar charts,False,
CheckBoxPie,CheckBox,False,True,400000000200_Charts (2),True,Pie charts,False,
CheckBoxStd,CheckBox,False,True,100000000000_Options,True,Standardize,False,
CheckBoxRescale,CheckBox,False,True,100000000100_Options,True,Rescale from 0 to 100,False,
CheckBoxComp,CheckBox,False,True,100000000200_Options,True,Compare to the total sample,False,
CheckBoxStack,CheckBox,False,True,400000000300_Charts (2),True,Stacked bars,False,
CheckBoxSort,CheckBox,True,True,100000000300_Options,True,Sort the categories alphabetically,False,
CheckBoxMultiple,CheckBox,False,True,400000000400_Charts (2),True,Clustered bars,False,
OptionButtonH,OptionButton,False,True,310000000000_Charts (1)|Options,True,Horizontal,False,
OptionButtonV,OptionButton,True,True,310000000100_Charts (1)|Options,True,Vertical,False,
CheckBoxGroupP,CheckBox,True,True,310000000200_Charts (1)|Options,True,Group plots,False,
CheckBoxQQ,CheckBox,False,True,300000000700_Charts (1)|Chart types,True,Normal Q-Q plots,False,
CheckBoxBP,CheckBox,True,True,300000000100_Charts (1)|Chart types,True,Box plots,False,
CheckBoxSG,CheckBox,True,True,300000000200_Charts (1)|Chart types,True,Scattergrams,False,
CheckBoxSP,CheckBox,False,True,300000000300_Charts (1)|Chart types,True,Strip plots,False,
CheckBoxSLP,CheckBox,False,True,300000000400_Charts (1)|Chart types,True,Stem-and-leaf plots,False,
CheckBoxPP,CheckBox,False,True,300000000600_Charts (1)|Chart types,True,Normal P-P plots,False,
CheckBoxGroupVar,CheckBox,False,True,310000000500_Charts (1)|Options,True,Variables,False,
CheckBoxGreyLine,CheckBox,False,True,310000000600_Charts (1)|Options,True,Grey line,False,
CheckBox_X,CheckBox,True,True,000000000000_General,True,Quantitative data,False,
RefEdit_X,RefEdit0,'Sheet25'!$J:$J,True,000000000100_General,True,Quantitative data:,False,
RefEdit_Q,RefEdit0,,True,000000000400_General,True,Qualitative data:,False,
CheckBox_Q,CheckBox,False,True,000000000300_General,True,Qualitative data,False,
CheckBox_G,CheckBox,True,True,000000000500_General,True,Subsamples,False,
RefEdit_G,RefEdit0,'Sheet25'!$O:$O,True,000000000600_General,True,Subsamples:,False,
CheckBoxVarCat,CheckBox,True,True,000000000700_General,True,Variable-Category labels,False,
CheckBoxVarLabels,CheckBox,True,True,000000000201_General,True,Variable labels,False,
CheckBox_W,CheckBox,False,True,000000000301_General,True,Weights,False,
RefEdit_W,RefEdit0,,True,000000000401_General,True,Weights:,False,
CheckBoxStdW,CheckBox,False,True,000000000501_General,True,Standardize weights,False,
CheckBoxSw,CheckBox,False,False,000000000601_General,False,Sw-Mw,False,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CheckBoxDispVert,CheckBox,True,True,200000000400_Outputs,True,Display vertically,False,
CheckBoxDispVert2,CheckBox,False,True,200000000401_Outputs,True,Display vertically,False,
CheckBoxLegend,CheckBox,False,True,310000040201_Charts (1)|Options,True,Legend,False,
CheckBoxOut,CheckBox,False,True,310000010201_Charts (1)|Options,True,Outliers,False,
CheckBoxMinMax,CheckBox,True,True,310000000201_Charts (1)|Options,True,Minimum/Maximum,False,
CheckBoxColorInside,CheckBox,True,True,310000000301_Charts (1)|Options,True,Color inside,False,
CheckBoxColorByGroup,CheckBox,False,True,310000010301_Charts (1)|Options,True,Color by group,False,
OptionButtonF,OptionButton,True,True,400000000101_Charts (2),True,Frequencies,False,
OptionButtonRelF,OptionButton,False,True,400000010101_Charts (2),True,Relative frequencies,False,
ComboBoxPosition,ComboBox,2,True,310000030201_Charts (1)|Options,True,Labels position:,False,
TextBox_Conf,TextBox,95,True,100000000400_Options,True,Confidence interval (%):,False,
CheckBoxTrans,CheckBox,False,False,03,False,Trans,False,
TextBoxList,TextBox,,False,04,False,,False,
CheckBoxUnit,CheckBox,False,True,300000000500_Charts (1)|Chart types,True,Unit 10^,False,
TextBoxUnit,TextBox,0,True,300000010500_Charts (1)|Chart types,True,Unit: 10^,False,
FileSelect1,CommandButton,,False,000000000200_General,False,,False,
ScrollBarSelect,ScrollBar,0,False,05,False,,,
ComboBoxError,ComboBox,0,True,300000000201_Charts (1)|Chart types,True,Error bars,False,
CheckBoxError,CheckBox,False,True,300000000101_Charts (1)|Chart types,True,Error bars,False,
CheckBoxBarQ,CheckBox,False,True,300000000001_Charts (1)|Chart types,True,Means charts,False,
OptionButtonAuto,OptionButton,True,True,310000010300_Charts (1)|Options,True,Automatic,False,
OptionButtonUser,OptionButton,False,True,310000020300_Charts (1)|Options,True,User defined,False,
TextBoxDim,TextBox,10,True,310000030300_Charts (1)|Options,True,Dimensions:,False,
CheckBoxGroupCat,CheckBox,True,True,310000000400_Charts (1)|Options,True,Categories,False,
CheckBoxSortMeans,CheckBox,False,True,310000000700_Charts (1)|Options,True,Sort by mean,False,
CheckBoxNotched,CheckBox,False,True,310000000001_Charts (1)|Options,True,Notched,False,
CheckBoxWidth,CheckBox,False,True,310000000101_Charts (1)|Options,True,Adapt the width,False,
SpinButtonDim,SpinButton,10,True,310000040300_Charts (1)|Options,False,,,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3" name="L1516350" hidden="1">
          <a:extLst>
            <a:ext uri="{FF2B5EF4-FFF2-40B4-BE49-F238E27FC236}">
              <a16:creationId xmlns:a16="http://schemas.microsoft.com/office/drawing/2014/main" id="{E06B4762-4D06-4587-86EF-1CACD0964384}"/>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ListBoxQuanti
1
37
Nbr. of observations,-1
Nbr. of missing values,0
Sum of weights,0
Minimum,-1
Maximum,-1
Freq. of minimum,0
Freq. of maximum,0
Range,0
1st Quartile,-1
Median,-1
3rd Quartile,-1
Sum,0
Mean,-1
Variance (n),0
Variance (n-1),-1
Standard deviation (n),0
Standard deviation (n-1),-1
Variation coefficient (n),0
Variation coefficient (n-1),0
Skewness (Pearson),0
Skewness (Fisher),0
Skewness (Bowley),0
Kurtosis (Pearson),0
Kurtosis (Fisher),0
Standard error of the mean,0
Lower bound on mean (95%),-1
Upper bound on mean (95%),-1
Standard error of the variance,0
Lower bound on variance (95%),0
Upper bound on variance (95%),0
Standard error(Skewness (Fisher)),0
Standard error(Kurtosis (Fisher)),0
Mean absolute deviation,0
Median absolute deviation,0
Geometric mean,0
Geometric standard deviation,0
Harmonic mean,0
</a:t>
          </a:r>
        </a:p>
      </xdr:txBody>
    </xdr:sp>
    <xdr:clientData/>
  </xdr:twoCellAnchor>
  <xdr:twoCellAnchor>
    <xdr:from>
      <xdr:col>2</xdr:col>
      <xdr:colOff>12700</xdr:colOff>
      <xdr:row>3</xdr:row>
      <xdr:rowOff>0</xdr:rowOff>
    </xdr:from>
    <xdr:to>
      <xdr:col>2</xdr:col>
      <xdr:colOff>38100</xdr:colOff>
      <xdr:row>3</xdr:row>
      <xdr:rowOff>25400</xdr:rowOff>
    </xdr:to>
    <xdr:sp macro="" textlink="">
      <xdr:nvSpPr>
        <xdr:cNvPr id="4" name="L2516350" hidden="1">
          <a:extLst>
            <a:ext uri="{FF2B5EF4-FFF2-40B4-BE49-F238E27FC236}">
              <a16:creationId xmlns:a16="http://schemas.microsoft.com/office/drawing/2014/main" id="{D044328E-44EF-4AE6-9DC6-245890C97C04}"/>
            </a:ext>
          </a:extLst>
        </xdr:cNvPr>
        <xdr:cNvSpPr txBox="1"/>
      </xdr:nvSpPr>
      <xdr:spPr>
        <a:xfrm>
          <a:off x="1049020" y="5943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9
ListBoxQuali
1
14
Nbr. of observations,-1
Nbr. of missing values,-1
Sum of weights,-1
Nbr. of categories,-1
Mode,-1
Mode frequency,-1
Categories,-1
Frequency per category,-1
Rel. frequency per category (%),-1
Lower bound on frequencies (95%),-1
Upper bound on frequencies (95%),-1
Proportion per category,-1
Lower bound on proportions (95%),-1
Upper bound on proportions (95%),-1
</a:t>
          </a:r>
        </a:p>
      </xdr:txBody>
    </xdr:sp>
    <xdr:clientData/>
  </xdr:twoCellAnchor>
  <xdr:twoCellAnchor editAs="absolute">
    <xdr:from>
      <xdr:col>1</xdr:col>
      <xdr:colOff>6350</xdr:colOff>
      <xdr:row>3</xdr:row>
      <xdr:rowOff>6350</xdr:rowOff>
    </xdr:from>
    <xdr:to>
      <xdr:col>3</xdr:col>
      <xdr:colOff>489458</xdr:colOff>
      <xdr:row>4</xdr:row>
      <xdr:rowOff>0</xdr:rowOff>
    </xdr:to>
    <xdr:sp macro="" textlink="">
      <xdr:nvSpPr>
        <xdr:cNvPr id="5" name="BK516350">
          <a:extLst>
            <a:ext uri="{FF2B5EF4-FFF2-40B4-BE49-F238E27FC236}">
              <a16:creationId xmlns:a16="http://schemas.microsoft.com/office/drawing/2014/main" id="{6F438B31-DADF-4296-A6F6-764734202163}"/>
            </a:ext>
          </a:extLst>
        </xdr:cNvPr>
        <xdr:cNvSpPr/>
      </xdr:nvSpPr>
      <xdr:spPr>
        <a:xfrm>
          <a:off x="372110" y="6007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3</xdr:row>
      <xdr:rowOff>43434</xdr:rowOff>
    </xdr:from>
    <xdr:to>
      <xdr:col>1</xdr:col>
      <xdr:colOff>392684</xdr:colOff>
      <xdr:row>3</xdr:row>
      <xdr:rowOff>386334</xdr:rowOff>
    </xdr:to>
    <xdr:pic macro="[0]!ReRunXLSTAT">
      <xdr:nvPicPr>
        <xdr:cNvPr id="6" name="BT516350">
          <a:extLst>
            <a:ext uri="{FF2B5EF4-FFF2-40B4-BE49-F238E27FC236}">
              <a16:creationId xmlns:a16="http://schemas.microsoft.com/office/drawing/2014/main" id="{4A8E08D5-8024-46C8-AD58-F6809ADFA94A}"/>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0]!AddRemovGrid">
      <xdr:nvPicPr>
        <xdr:cNvPr id="7" name="RM516350">
          <a:extLst>
            <a:ext uri="{FF2B5EF4-FFF2-40B4-BE49-F238E27FC236}">
              <a16:creationId xmlns:a16="http://schemas.microsoft.com/office/drawing/2014/main" id="{57C0E3FC-084E-4409-A106-A9140481AC2F}"/>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3</xdr:row>
      <xdr:rowOff>43434</xdr:rowOff>
    </xdr:from>
    <xdr:to>
      <xdr:col>2</xdr:col>
      <xdr:colOff>199898</xdr:colOff>
      <xdr:row>3</xdr:row>
      <xdr:rowOff>386334</xdr:rowOff>
    </xdr:to>
    <xdr:pic macro="AddRemovGrid">
      <xdr:nvPicPr>
        <xdr:cNvPr id="8" name="AD516350" hidden="1">
          <a:extLst>
            <a:ext uri="{FF2B5EF4-FFF2-40B4-BE49-F238E27FC236}">
              <a16:creationId xmlns:a16="http://schemas.microsoft.com/office/drawing/2014/main" id="{88674E97-2722-4257-A034-3EF50EF52B0B}"/>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334772</xdr:colOff>
      <xdr:row>3</xdr:row>
      <xdr:rowOff>43434</xdr:rowOff>
    </xdr:from>
    <xdr:to>
      <xdr:col>3</xdr:col>
      <xdr:colOff>7112</xdr:colOff>
      <xdr:row>3</xdr:row>
      <xdr:rowOff>386334</xdr:rowOff>
    </xdr:to>
    <xdr:pic macro="[0]!SendToOfficeLocal">
      <xdr:nvPicPr>
        <xdr:cNvPr id="9" name="WD516350">
          <a:extLst>
            <a:ext uri="{FF2B5EF4-FFF2-40B4-BE49-F238E27FC236}">
              <a16:creationId xmlns:a16="http://schemas.microsoft.com/office/drawing/2014/main" id="{C15B3E44-1BA8-4365-B342-68538D7DC3DE}"/>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98552</xdr:colOff>
      <xdr:row>3</xdr:row>
      <xdr:rowOff>43434</xdr:rowOff>
    </xdr:from>
    <xdr:to>
      <xdr:col>3</xdr:col>
      <xdr:colOff>441452</xdr:colOff>
      <xdr:row>3</xdr:row>
      <xdr:rowOff>386334</xdr:rowOff>
    </xdr:to>
    <xdr:pic macro="[0]!SendToOfficeLocal">
      <xdr:nvPicPr>
        <xdr:cNvPr id="10" name="PT516350">
          <a:extLst>
            <a:ext uri="{FF2B5EF4-FFF2-40B4-BE49-F238E27FC236}">
              <a16:creationId xmlns:a16="http://schemas.microsoft.com/office/drawing/2014/main" id="{4BD20E46-08EB-493E-9A28-4E819849125A}"/>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6377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25</xdr:row>
      <xdr:rowOff>0</xdr:rowOff>
    </xdr:from>
    <xdr:to>
      <xdr:col>7</xdr:col>
      <xdr:colOff>0</xdr:colOff>
      <xdr:row>42</xdr:row>
      <xdr:rowOff>0</xdr:rowOff>
    </xdr:to>
    <xdr:graphicFrame macro="">
      <xdr:nvGraphicFramePr>
        <xdr:cNvPr id="11" name="Chart 10">
          <a:extLst>
            <a:ext uri="{FF2B5EF4-FFF2-40B4-BE49-F238E27FC236}">
              <a16:creationId xmlns:a16="http://schemas.microsoft.com/office/drawing/2014/main" id="{24B63C50-552D-4611-B310-58DFAD80B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46</xdr:row>
      <xdr:rowOff>0</xdr:rowOff>
    </xdr:from>
    <xdr:to>
      <xdr:col>7</xdr:col>
      <xdr:colOff>0</xdr:colOff>
      <xdr:row>63</xdr:row>
      <xdr:rowOff>0</xdr:rowOff>
    </xdr:to>
    <xdr:graphicFrame macro="">
      <xdr:nvGraphicFramePr>
        <xdr:cNvPr id="12" name="Chart 11">
          <a:extLst>
            <a:ext uri="{FF2B5EF4-FFF2-40B4-BE49-F238E27FC236}">
              <a16:creationId xmlns:a16="http://schemas.microsoft.com/office/drawing/2014/main" id="{515F6A17-601E-4DA6-BE0C-895B3FECB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4</xdr:col>
          <xdr:colOff>7620</xdr:colOff>
          <xdr:row>5</xdr:row>
          <xdr:rowOff>0</xdr:rowOff>
        </xdr:to>
        <xdr:sp macro="" textlink="">
          <xdr:nvSpPr>
            <xdr:cNvPr id="96257" name="DD353642" hidden="1">
              <a:extLst>
                <a:ext uri="{63B3BB69-23CF-44E3-9099-C40C66FF867C}">
                  <a14:compatExt spid="_x0000_s96257"/>
                </a:ext>
                <a:ext uri="{FF2B5EF4-FFF2-40B4-BE49-F238E27FC236}">
                  <a16:creationId xmlns:a16="http://schemas.microsoft.com/office/drawing/2014/main" id="{55ABA813-135D-47EE-A593-B819DA3D7A55}"/>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164710" hidden="1">
          <a:extLst>
            <a:ext uri="{FF2B5EF4-FFF2-40B4-BE49-F238E27FC236}">
              <a16:creationId xmlns:a16="http://schemas.microsoft.com/office/drawing/2014/main" id="{9A1C0B88-CA25-4BA3-BB99-2D2178A5E0E3}"/>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RunProcANO
Form54.txt
TextBoxList,TextBox,,False,03,False,,False,
CheckBoxTrans,CheckBox,False,False,04,False,Trans,False,
ComboBox_TestMethod,ComboBox,0,True,200000000200_Validation,True,Select the method for the extraction of validation data,False,
TextBoxTestNumber,TextBox,200,True,200000000400_Validation,True,,False,
RefEditGroup,RefEdit0,,True,200000000600_Validation,True,Group variable:,False,
CheckBox_Validation,CheckBox,False,True,200000000000_Validation,True,Validation,False,
CheckBoxSort,CheckBox,True,True,510000000201_Outputs|Means,True,Sort up,False,
CheckBoxApplyAll,CheckBox,True,True,510000000101_Outputs|Means,True,Apply to all factors,False,
CheckBoxMCompare,CheckBox,True,True,510000000001_Outputs|Means,True,Multiple comparisons,False,
CheckBoxCIMeans,CheckBox,True,True,510000000301_Outputs|Means,True,Confidence intervals,False,
CheckBoxSlopes,CheckBox,False,False,510000000401_Outputs|Means,False,Comparison of slopes,False,
CheckBoxPairwise,CheckBox,True,True,510000000002_Outputs|Means,True,Pairwise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CheckBoxWelch,CheckBox,False,True,500000000601_Outputs|General,True,Welch statistic,False,
CheckBoxDispX,CheckBox,False,False,500000000201_Outputs|General,False,X,False,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ComboBox_Constraints,ComboBox,1,True,110000010001_Options|ANOVA / ANCOVA,True,Select the type of constraint to apply to the qualitative variables of the OLS model,False,
CheckBoxNested,CheckBox,False,True,110000000101_Options|ANOVA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RefEdit_Y,RefEdit0,'Sheet25'!$J:$J,True,000000010200_General,True,Y / Dependent variables:,False,
FileSelect1,CommandButton,,False,000000020200_General,False,,False,
ScrollBarSelect,ScrollBar,0,False,05,False,,,
CheckBox_X,CheckBox,False,True,000000050200_General,True,Quantitative,False,
RefEdit_X,RefEdit0,,True,000002050200_General,True,X / Explanatory variables:,False,
CheckBox_Q,CheckBox,True,True,000003050200_General,True,Qualitative,False,
RefEdit_Q,RefEdit0,'Sheet25'!$o:$o,True,000004050200_General,True,Qualitative:,False,
CheckBoxMeansCharts,CheckBox,True,True,600000000400_Charts,True,Means charts,False,
CheckBoxMeanConf,CheckBox,True,True,600000010400_Charts,True,Confidence intervals,False,
CheckBoxBar,CheckBox,True,True,600000030400_Charts,True,Bar chart,False,
CheckBox_PredVarLabels,CheckBox,False,True,300000001002_Prediction,True,Variable labels,False,
ScrollBarLevel,SpinButton,2,True,100000020200_Options|Model,False,,,
CheckBoxRand,CheckBox,False,True,110000000201_Options|ANOVA / ANCOVA,True,Random effects,False,
CheckBoxRestricted,CheckBox,False,True,110000010201_Options|ANOVA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CheckBoxDemsar,CheckBox,False,True,600000040400_Charts,True,Demsar plots,False,
CheckBoxContBonf,CheckBox,True,True,520000000300_Outputs|Contrasts,True,Bonferroni correction,False,
SpinButtonNbFactors,SpinButton,5,True,000002030100_General,False,,,
</a:t>
          </a:r>
        </a:p>
      </xdr:txBody>
    </xdr:sp>
    <xdr:clientData/>
  </xdr:twoCellAnchor>
  <xdr:twoCellAnchor>
    <xdr:from>
      <xdr:col>2</xdr:col>
      <xdr:colOff>12700</xdr:colOff>
      <xdr:row>7</xdr:row>
      <xdr:rowOff>0</xdr:rowOff>
    </xdr:from>
    <xdr:to>
      <xdr:col>2</xdr:col>
      <xdr:colOff>38100</xdr:colOff>
      <xdr:row>7</xdr:row>
      <xdr:rowOff>25400</xdr:rowOff>
    </xdr:to>
    <xdr:sp macro="" textlink="">
      <xdr:nvSpPr>
        <xdr:cNvPr id="3" name="L1164710" hidden="1">
          <a:extLst>
            <a:ext uri="{FF2B5EF4-FFF2-40B4-BE49-F238E27FC236}">
              <a16:creationId xmlns:a16="http://schemas.microsoft.com/office/drawing/2014/main" id="{061AC428-1D5C-4968-91A9-7801B39E3E44}"/>
            </a:ext>
          </a:extLst>
        </xdr:cNvPr>
        <xdr:cNvSpPr txBox="1"/>
      </xdr:nvSpPr>
      <xdr:spPr>
        <a:xfrm>
          <a:off x="1049020" y="13868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54
ListBoxPairwise
1
10
Tukey (HSD),-1
Fisher (LSD),0
Bonferroni,0
Dunn-Sidak,0
Newman-Keuls (SNK),0
Duncan,0
REGWQ,0
Benjamini-Hochberg,0
Games-Howell,0
Tamhane's T2,0
</a:t>
          </a:r>
        </a:p>
      </xdr:txBody>
    </xdr:sp>
    <xdr:clientData/>
  </xdr:twoCellAnchor>
  <xdr:twoCellAnchor editAs="absolute">
    <xdr:from>
      <xdr:col>1</xdr:col>
      <xdr:colOff>6350</xdr:colOff>
      <xdr:row>7</xdr:row>
      <xdr:rowOff>6350</xdr:rowOff>
    </xdr:from>
    <xdr:to>
      <xdr:col>2</xdr:col>
      <xdr:colOff>535178</xdr:colOff>
      <xdr:row>8</xdr:row>
      <xdr:rowOff>0</xdr:rowOff>
    </xdr:to>
    <xdr:sp macro="" textlink="">
      <xdr:nvSpPr>
        <xdr:cNvPr id="4" name="BK164710">
          <a:extLst>
            <a:ext uri="{FF2B5EF4-FFF2-40B4-BE49-F238E27FC236}">
              <a16:creationId xmlns:a16="http://schemas.microsoft.com/office/drawing/2014/main" id="{19119AB7-A6C5-42A7-9F5F-32E321295B56}"/>
            </a:ext>
          </a:extLst>
        </xdr:cNvPr>
        <xdr:cNvSpPr/>
      </xdr:nvSpPr>
      <xdr:spPr>
        <a:xfrm>
          <a:off x="372110" y="13931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5" name="BT164710">
          <a:extLst>
            <a:ext uri="{FF2B5EF4-FFF2-40B4-BE49-F238E27FC236}">
              <a16:creationId xmlns:a16="http://schemas.microsoft.com/office/drawing/2014/main" id="{0E01E07F-4BC6-40C0-BB68-841FB26578C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544"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0]!AddRemovGrid">
      <xdr:nvPicPr>
        <xdr:cNvPr id="6" name="RM164710">
          <a:extLst>
            <a:ext uri="{FF2B5EF4-FFF2-40B4-BE49-F238E27FC236}">
              <a16:creationId xmlns:a16="http://schemas.microsoft.com/office/drawing/2014/main" id="{04AE4239-C65D-4694-84FC-D1CB8116F448}"/>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1</xdr:col>
      <xdr:colOff>870458</xdr:colOff>
      <xdr:row>7</xdr:row>
      <xdr:rowOff>386334</xdr:rowOff>
    </xdr:to>
    <xdr:pic macro="AddRemovGrid">
      <xdr:nvPicPr>
        <xdr:cNvPr id="7" name="AD164710" hidden="1">
          <a:extLst>
            <a:ext uri="{FF2B5EF4-FFF2-40B4-BE49-F238E27FC236}">
              <a16:creationId xmlns:a16="http://schemas.microsoft.com/office/drawing/2014/main" id="{0DF43573-B9DE-4D10-A7CD-276E317422D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3318"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7</xdr:row>
      <xdr:rowOff>43434</xdr:rowOff>
    </xdr:from>
    <xdr:to>
      <xdr:col>2</xdr:col>
      <xdr:colOff>52832</xdr:colOff>
      <xdr:row>7</xdr:row>
      <xdr:rowOff>386334</xdr:rowOff>
    </xdr:to>
    <xdr:pic macro="[0]!SendToOfficeLocal">
      <xdr:nvPicPr>
        <xdr:cNvPr id="8" name="WD164710">
          <a:extLst>
            <a:ext uri="{FF2B5EF4-FFF2-40B4-BE49-F238E27FC236}">
              <a16:creationId xmlns:a16="http://schemas.microsoft.com/office/drawing/2014/main" id="{6D474839-DBFF-438B-8687-6AA760BFEAF8}"/>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09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144272</xdr:colOff>
      <xdr:row>7</xdr:row>
      <xdr:rowOff>43434</xdr:rowOff>
    </xdr:from>
    <xdr:to>
      <xdr:col>2</xdr:col>
      <xdr:colOff>487172</xdr:colOff>
      <xdr:row>7</xdr:row>
      <xdr:rowOff>386334</xdr:rowOff>
    </xdr:to>
    <xdr:pic macro="[0]!SendToOfficeLocal">
      <xdr:nvPicPr>
        <xdr:cNvPr id="9" name="PT164710">
          <a:extLst>
            <a:ext uri="{FF2B5EF4-FFF2-40B4-BE49-F238E27FC236}">
              <a16:creationId xmlns:a16="http://schemas.microsoft.com/office/drawing/2014/main" id="{EA6F2E2B-06D6-43BE-A681-AE5B891B97AD}"/>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5432" y="14302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92</xdr:row>
      <xdr:rowOff>0</xdr:rowOff>
    </xdr:from>
    <xdr:to>
      <xdr:col>7</xdr:col>
      <xdr:colOff>0</xdr:colOff>
      <xdr:row>109</xdr:row>
      <xdr:rowOff>0</xdr:rowOff>
    </xdr:to>
    <xdr:graphicFrame macro="">
      <xdr:nvGraphicFramePr>
        <xdr:cNvPr id="10" name="Chart 9">
          <a:extLst>
            <a:ext uri="{FF2B5EF4-FFF2-40B4-BE49-F238E27FC236}">
              <a16:creationId xmlns:a16="http://schemas.microsoft.com/office/drawing/2014/main" id="{85722F95-C293-4311-BAF5-BBB1762E4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179</xdr:row>
      <xdr:rowOff>198119</xdr:rowOff>
    </xdr:from>
    <xdr:to>
      <xdr:col>7</xdr:col>
      <xdr:colOff>0</xdr:colOff>
      <xdr:row>196</xdr:row>
      <xdr:rowOff>198119</xdr:rowOff>
    </xdr:to>
    <xdr:graphicFrame macro="">
      <xdr:nvGraphicFramePr>
        <xdr:cNvPr id="11" name="Chart 10">
          <a:extLst>
            <a:ext uri="{FF2B5EF4-FFF2-40B4-BE49-F238E27FC236}">
              <a16:creationId xmlns:a16="http://schemas.microsoft.com/office/drawing/2014/main" id="{69C68159-D908-42AD-9016-BED4A0DDA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179</xdr:row>
      <xdr:rowOff>198119</xdr:rowOff>
    </xdr:from>
    <xdr:to>
      <xdr:col>13</xdr:col>
      <xdr:colOff>127000</xdr:colOff>
      <xdr:row>196</xdr:row>
      <xdr:rowOff>198119</xdr:rowOff>
    </xdr:to>
    <xdr:graphicFrame macro="">
      <xdr:nvGraphicFramePr>
        <xdr:cNvPr id="12" name="Chart 11">
          <a:extLst>
            <a:ext uri="{FF2B5EF4-FFF2-40B4-BE49-F238E27FC236}">
              <a16:creationId xmlns:a16="http://schemas.microsoft.com/office/drawing/2014/main" id="{354AE474-E418-41FE-85A2-213C5ACDB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254000</xdr:colOff>
      <xdr:row>179</xdr:row>
      <xdr:rowOff>198119</xdr:rowOff>
    </xdr:from>
    <xdr:to>
      <xdr:col>19</xdr:col>
      <xdr:colOff>254000</xdr:colOff>
      <xdr:row>196</xdr:row>
      <xdr:rowOff>198119</xdr:rowOff>
    </xdr:to>
    <xdr:graphicFrame macro="">
      <xdr:nvGraphicFramePr>
        <xdr:cNvPr id="13" name="Chart 12">
          <a:extLst>
            <a:ext uri="{FF2B5EF4-FFF2-40B4-BE49-F238E27FC236}">
              <a16:creationId xmlns:a16="http://schemas.microsoft.com/office/drawing/2014/main" id="{5777804D-86B3-4C55-829B-6C295FE8E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199</xdr:row>
      <xdr:rowOff>1</xdr:rowOff>
    </xdr:from>
    <xdr:to>
      <xdr:col>7</xdr:col>
      <xdr:colOff>0</xdr:colOff>
      <xdr:row>216</xdr:row>
      <xdr:rowOff>1</xdr:rowOff>
    </xdr:to>
    <xdr:graphicFrame macro="">
      <xdr:nvGraphicFramePr>
        <xdr:cNvPr id="14" name="Chart 13">
          <a:extLst>
            <a:ext uri="{FF2B5EF4-FFF2-40B4-BE49-F238E27FC236}">
              <a16:creationId xmlns:a16="http://schemas.microsoft.com/office/drawing/2014/main" id="{EE7B93EB-2ED9-4534-B398-4128E95E7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219</xdr:row>
      <xdr:rowOff>198119</xdr:rowOff>
    </xdr:from>
    <xdr:to>
      <xdr:col>7</xdr:col>
      <xdr:colOff>0</xdr:colOff>
      <xdr:row>236</xdr:row>
      <xdr:rowOff>198119</xdr:rowOff>
    </xdr:to>
    <xdr:graphicFrame macro="">
      <xdr:nvGraphicFramePr>
        <xdr:cNvPr id="15" name="Chart 14">
          <a:extLst>
            <a:ext uri="{FF2B5EF4-FFF2-40B4-BE49-F238E27FC236}">
              <a16:creationId xmlns:a16="http://schemas.microsoft.com/office/drawing/2014/main" id="{2B6DF2CE-79ED-469C-A00B-21D30E20C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127000</xdr:colOff>
      <xdr:row>219</xdr:row>
      <xdr:rowOff>198119</xdr:rowOff>
    </xdr:from>
    <xdr:to>
      <xdr:col>13</xdr:col>
      <xdr:colOff>127000</xdr:colOff>
      <xdr:row>236</xdr:row>
      <xdr:rowOff>198119</xdr:rowOff>
    </xdr:to>
    <xdr:graphicFrame macro="">
      <xdr:nvGraphicFramePr>
        <xdr:cNvPr id="16" name="Chart 15">
          <a:extLst>
            <a:ext uri="{FF2B5EF4-FFF2-40B4-BE49-F238E27FC236}">
              <a16:creationId xmlns:a16="http://schemas.microsoft.com/office/drawing/2014/main" id="{B0DDF855-354B-4AB5-838C-648B15907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297</xdr:row>
      <xdr:rowOff>1</xdr:rowOff>
    </xdr:from>
    <xdr:to>
      <xdr:col>7</xdr:col>
      <xdr:colOff>0</xdr:colOff>
      <xdr:row>314</xdr:row>
      <xdr:rowOff>1</xdr:rowOff>
    </xdr:to>
    <xdr:graphicFrame macro="">
      <xdr:nvGraphicFramePr>
        <xdr:cNvPr id="17" name="Chart 16">
          <a:extLst>
            <a:ext uri="{FF2B5EF4-FFF2-40B4-BE49-F238E27FC236}">
              <a16:creationId xmlns:a16="http://schemas.microsoft.com/office/drawing/2014/main" id="{53D4F267-12BF-4C2D-B9D2-A8E3ECCE9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426720</xdr:rowOff>
        </xdr:from>
        <xdr:to>
          <xdr:col>10</xdr:col>
          <xdr:colOff>68580</xdr:colOff>
          <xdr:row>8</xdr:row>
          <xdr:rowOff>198120</xdr:rowOff>
        </xdr:to>
        <xdr:sp macro="" textlink="">
          <xdr:nvSpPr>
            <xdr:cNvPr id="82950" name="DD155203" hidden="1">
              <a:extLst>
                <a:ext uri="{63B3BB69-23CF-44E3-9099-C40C66FF867C}">
                  <a14:compatExt spid="_x0000_s82950"/>
                </a:ext>
                <a:ext uri="{FF2B5EF4-FFF2-40B4-BE49-F238E27FC236}">
                  <a16:creationId xmlns:a16="http://schemas.microsoft.com/office/drawing/2014/main" id="{513CE36C-4165-4CE9-B1B6-12F49F56527D}"/>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1435100</xdr:colOff>
      <xdr:row>2</xdr:row>
      <xdr:rowOff>69850</xdr:rowOff>
    </xdr:from>
    <xdr:to>
      <xdr:col>10</xdr:col>
      <xdr:colOff>1574800</xdr:colOff>
      <xdr:row>20</xdr:row>
      <xdr:rowOff>139700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317500</xdr:colOff>
      <xdr:row>8</xdr:row>
      <xdr:rowOff>114300</xdr:rowOff>
    </xdr:from>
    <xdr:to>
      <xdr:col>11</xdr:col>
      <xdr:colOff>508000</xdr:colOff>
      <xdr:row>26</xdr:row>
      <xdr:rowOff>63500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25400</xdr:colOff>
      <xdr:row>5</xdr:row>
      <xdr:rowOff>114300</xdr:rowOff>
    </xdr:from>
    <xdr:to>
      <xdr:col>11</xdr:col>
      <xdr:colOff>546100</xdr:colOff>
      <xdr:row>23</xdr:row>
      <xdr:rowOff>76200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50900" y="1130300"/>
          <a:ext cx="8775700" cy="3619500"/>
        </a:xfrm>
        <a:prstGeom prst="rect">
          <a:avLst/>
        </a:prstGeom>
      </xdr:spPr>
    </xdr:pic>
    <xdr:clientData/>
  </xdr:twoCellAnchor>
  <xdr:twoCellAnchor>
    <xdr:from>
      <xdr:col>2</xdr:col>
      <xdr:colOff>584200</xdr:colOff>
      <xdr:row>25</xdr:row>
      <xdr:rowOff>0</xdr:rowOff>
    </xdr:from>
    <xdr:to>
      <xdr:col>13</xdr:col>
      <xdr:colOff>266700</xdr:colOff>
      <xdr:row>42</xdr:row>
      <xdr:rowOff>152400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05.507713541665" createdVersion="6" refreshedVersion="6" minRefreshableVersion="3" recordCount="100" xr:uid="{D92AC71C-90EB-614F-9CA4-CBBD8AC0804E}">
  <cacheSource type="worksheet">
    <worksheetSource ref="A1:BI101" sheet="Top 100 Whiskeys"/>
  </cacheSource>
  <cacheFields count="61">
    <cacheField name="Top List # (ID)" numFmtId="0">
      <sharedItems/>
    </cacheField>
    <cacheField name="Whiskey Name" numFmtId="0">
      <sharedItems/>
    </cacheField>
    <cacheField name="Whiskey URL (ID)" numFmtId="0">
      <sharedItems/>
    </cacheField>
    <cacheField name="Stated Age" numFmtId="0">
      <sharedItems/>
    </cacheField>
    <cacheField name="ABV (%)" numFmtId="0">
      <sharedItems/>
    </cacheField>
    <cacheField name="ABV_Clean" numFmtId="2">
      <sharedItems containsSemiMixedTypes="0" containsString="0" containsNumber="1" minValue="40" maxValue="61.1"/>
    </cacheField>
    <cacheField name="Bottle Size" numFmtId="0">
      <sharedItems/>
    </cacheField>
    <cacheField name="BottleSize_Clean" numFmtId="0">
      <sharedItems containsSemiMixedTypes="0" containsString="0" containsNumber="1" containsInteger="1" minValue="50" maxValue="750"/>
    </cacheField>
    <cacheField name="Reviewer Rating (0-100)" numFmtId="0">
      <sharedItems/>
    </cacheField>
    <cacheField name="Reviewer Rating (0-100)_Clean" numFmtId="0">
      <sharedItems containsSemiMixedTypes="0" containsString="0" containsNumber="1" minValue="94.25" maxValue="96.34"/>
    </cacheField>
    <cacheField name="Reviews " numFmtId="0">
      <sharedItems/>
    </cacheField>
    <cacheField name="Reviews_Clean" numFmtId="0">
      <sharedItems containsSemiMixedTypes="0" containsString="0" containsNumber="1" containsInteger="1" minValue="15" maxValue="298"/>
    </cacheField>
    <cacheField name="Name" numFmtId="0">
      <sharedItems/>
    </cacheField>
    <cacheField name="Category" numFmtId="0">
      <sharedItems/>
    </cacheField>
    <cacheField name="Distillery" numFmtId="0">
      <sharedItems containsBlank="1"/>
    </cacheField>
    <cacheField name="Bottler" numFmtId="0">
      <sharedItems containsBlank="1"/>
    </cacheField>
    <cacheField name="Bottler_Clean" numFmtId="0">
      <sharedItems containsBlank="1"/>
    </cacheField>
    <cacheField name="Cask Type" numFmtId="0">
      <sharedItems containsBlank="1"/>
    </cacheField>
    <cacheField name="Stated Age_2" numFmtId="0">
      <sharedItems containsBlank="1"/>
    </cacheField>
    <cacheField name="Age_Clean" numFmtId="2">
      <sharedItems containsString="0" containsBlank="1" containsNumber="1" containsInteger="1" minValue="12" maxValue="70"/>
    </cacheField>
    <cacheField name="Average Value" numFmtId="0">
      <sharedItems containsBlank="1"/>
    </cacheField>
    <cacheField name="Average Value Clean" numFmtId="164">
      <sharedItems containsString="0" containsBlank="1" containsNumber="1" minValue="700" maxValue="88990.2"/>
    </cacheField>
    <cacheField name="Currency" numFmtId="0">
      <sharedItems containsBlank="1"/>
    </cacheField>
    <cacheField name="Chocolate" numFmtId="0">
      <sharedItems containsSemiMixedTypes="0" containsString="0" containsNumber="1" containsInteger="1" minValue="1" maxValue="1"/>
    </cacheField>
    <cacheField name="Coal-gas" numFmtId="0">
      <sharedItems containsSemiMixedTypes="0" containsString="0" containsNumber="1" containsInteger="1" minValue="1" maxValue="1"/>
    </cacheField>
    <cacheField name="Cooked" numFmtId="0">
      <sharedItems containsSemiMixedTypes="0" containsString="0" containsNumber="1" containsInteger="1" minValue="1" maxValue="1"/>
    </cacheField>
    <cacheField name="Nutty" numFmtId="0">
      <sharedItems containsSemiMixedTypes="0" containsString="0" containsNumber="1" containsInteger="1" minValue="1" maxValue="1"/>
    </cacheField>
    <cacheField name="Oily" numFmtId="0">
      <sharedItems containsSemiMixedTypes="0" containsString="0" containsNumber="1" containsInteger="1" minValue="1" maxValue="1"/>
    </cacheField>
    <cacheField name="Sandy" numFmtId="0">
      <sharedItems containsSemiMixedTypes="0" containsString="0" containsNumber="1" containsInteger="1" minValue="1" maxValue="1"/>
    </cacheField>
    <cacheField name="Honey" numFmtId="0">
      <sharedItems containsSemiMixedTypes="0" containsString="0" containsNumber="1" containsInteger="1" minValue="1" maxValue="1"/>
    </cacheField>
    <cacheField name="Solvent" numFmtId="0">
      <sharedItems containsSemiMixedTypes="0" containsString="0" containsNumber="1" containsInteger="1" minValue="1" maxValue="1"/>
    </cacheField>
    <cacheField name="Citric" numFmtId="0">
      <sharedItems containsSemiMixedTypes="0" containsString="0" containsNumber="1" containsInteger="1" minValue="1" maxValue="1"/>
    </cacheField>
    <cacheField name="Mash" numFmtId="0">
      <sharedItems containsSemiMixedTypes="0" containsString="0" containsNumber="1" containsInteger="1" minValue="1" maxValue="1"/>
    </cacheField>
    <cacheField name="Vegetable" numFmtId="0">
      <sharedItems containsSemiMixedTypes="0" containsString="0" containsNumber="1" containsInteger="1" minValue="1" maxValue="1"/>
    </cacheField>
    <cacheField name="Dried" numFmtId="0">
      <sharedItems containsSemiMixedTypes="0" containsString="0" containsNumber="1" containsInteger="1" minValue="1" maxValue="1"/>
    </cacheField>
    <cacheField name="Fragant" numFmtId="0">
      <sharedItems containsSemiMixedTypes="0" containsString="0" containsNumber="1" containsInteger="1" minValue="1" maxValue="1"/>
    </cacheField>
    <cacheField name="Fresh" numFmtId="0">
      <sharedItems containsSemiMixedTypes="0" containsString="0" containsNumber="1" containsInteger="1" minValue="1" maxValue="1"/>
    </cacheField>
    <cacheField name="Green-House" numFmtId="0">
      <sharedItems containsSemiMixedTypes="0" containsString="0" containsNumber="1" containsInteger="1" minValue="1" maxValue="1"/>
    </cacheField>
    <cacheField name="Hay-like" numFmtId="0">
      <sharedItems containsSemiMixedTypes="0" containsString="0" containsNumber="1" containsInteger="1" minValue="1" maxValue="1"/>
    </cacheField>
    <cacheField name="Husky" numFmtId="0">
      <sharedItems containsSemiMixedTypes="0" containsString="0" containsNumber="1" containsInteger="1" minValue="1" maxValue="1"/>
    </cacheField>
    <cacheField name="Kippery" numFmtId="0">
      <sharedItems containsSemiMixedTypes="0" containsString="0" containsNumber="1" containsInteger="1" minValue="1" maxValue="1"/>
    </cacheField>
    <cacheField name="Leafy" numFmtId="0">
      <sharedItems containsSemiMixedTypes="0" containsString="0" containsNumber="1" containsInteger="1" minValue="1" maxValue="1"/>
    </cacheField>
    <cacheField name="Leathery" numFmtId="0">
      <sharedItems containsSemiMixedTypes="0" containsString="0" containsNumber="1" containsInteger="1" minValue="1" maxValue="1"/>
    </cacheField>
    <cacheField name="Malt-Extract" numFmtId="0">
      <sharedItems containsSemiMixedTypes="0" containsString="0" containsNumber="1" containsInteger="1" minValue="1" maxValue="1"/>
    </cacheField>
    <cacheField name="Medicinal" numFmtId="0">
      <sharedItems containsSemiMixedTypes="0" containsString="0" containsNumber="1" containsInteger="1" minValue="1" maxValue="1"/>
    </cacheField>
    <cacheField name="Mossy" numFmtId="0">
      <sharedItems containsSemiMixedTypes="0" containsString="0" containsNumber="1" containsInteger="1" minValue="1" maxValue="1"/>
    </cacheField>
    <cacheField name="New-Wood" numFmtId="0">
      <sharedItems containsSemiMixedTypes="0" containsString="0" containsNumber="1" containsInteger="1" minValue="1" maxValue="1"/>
    </cacheField>
    <cacheField name="Plastic" numFmtId="0">
      <sharedItems containsSemiMixedTypes="0" containsString="0" containsNumber="1" containsInteger="1" minValue="1" maxValue="1"/>
    </cacheField>
    <cacheField name="Rubbery" numFmtId="0">
      <sharedItems containsSemiMixedTypes="0" containsString="0" containsNumber="1" containsInteger="1" minValue="1" maxValue="1"/>
    </cacheField>
    <cacheField name="Sherried" numFmtId="0">
      <sharedItems containsSemiMixedTypes="0" containsString="0" containsNumber="1" containsInteger="1" minValue="1" maxValue="1"/>
    </cacheField>
    <cacheField name="Smokey" numFmtId="0">
      <sharedItems containsSemiMixedTypes="0" containsString="0" containsNumber="1" containsInteger="1" minValue="1" maxValue="1"/>
    </cacheField>
    <cacheField name="Sweaty" numFmtId="0">
      <sharedItems containsSemiMixedTypes="0" containsString="0" containsNumber="1" containsInteger="1" minValue="1" maxValue="1"/>
    </cacheField>
    <cacheField name="Toasted" numFmtId="0">
      <sharedItems containsSemiMixedTypes="0" containsString="0" containsNumber="1" containsInteger="1" minValue="1" maxValue="1"/>
    </cacheField>
    <cacheField name="Tobacco" numFmtId="0">
      <sharedItems containsSemiMixedTypes="0" containsString="0" containsNumber="1" containsInteger="1" minValue="1" maxValue="1"/>
    </cacheField>
    <cacheField name="Vanilla" numFmtId="0">
      <sharedItems containsSemiMixedTypes="0" containsString="0" containsNumber="1" containsInteger="1" minValue="1" maxValue="1"/>
    </cacheField>
    <cacheField name="Vegetative" numFmtId="0">
      <sharedItems containsSemiMixedTypes="0" containsString="0" containsNumber="1" containsInteger="1" minValue="1" maxValue="1"/>
    </cacheField>
    <cacheField name="Yeasty" numFmtId="0">
      <sharedItems containsSemiMixedTypes="0" containsString="0" containsNumber="1" containsInteger="1" minValue="1" maxValue="1"/>
    </cacheField>
    <cacheField name="Dried-Fruit" numFmtId="0">
      <sharedItems containsSemiMixedTypes="0" containsString="0" containsNumber="1" containsInteger="1" minValue="1" maxValue="1"/>
    </cacheField>
    <cacheField name="Fresh-Fruit" numFmtId="0">
      <sharedItems containsSemiMixedTypes="0" containsString="0" containsNumber="1" containsInteger="1" minValue="1" maxValue="1"/>
    </cacheField>
    <cacheField name="Old-Wood" numFmtId="0">
      <sharedItems containsSemiMixedTypes="0" containsString="0" containsNumber="1" containsInteger="1" minValue="1" maxValue="1"/>
    </cacheField>
    <cacheField name="Rubbery2"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05.510812499997" createdVersion="6" refreshedVersion="6" minRefreshableVersion="3" recordCount="100" xr:uid="{32E6BCBE-61D5-A04E-9A57-D282F6A9B100}">
  <cacheSource type="worksheet">
    <worksheetSource ref="A1:V101" sheet="Worst 100 Whiskys"/>
  </cacheSource>
  <cacheFields count="22">
    <cacheField name="Worst List # " numFmtId="0">
      <sharedItems/>
    </cacheField>
    <cacheField name="Whiskey Name" numFmtId="0">
      <sharedItems/>
    </cacheField>
    <cacheField name="Whiskey URL (ID)" numFmtId="0">
      <sharedItems/>
    </cacheField>
    <cacheField name="Stated Age" numFmtId="0">
      <sharedItems/>
    </cacheField>
    <cacheField name="Strength (ABV)" numFmtId="0">
      <sharedItems/>
    </cacheField>
    <cacheField name="Strength_Clean" numFmtId="2">
      <sharedItems containsMixedTypes="1" containsNumber="1" minValue="35" maxValue="66.400000000000006"/>
    </cacheField>
    <cacheField name="Size" numFmtId="0">
      <sharedItems/>
    </cacheField>
    <cacheField name="Size_Clean" numFmtId="0">
      <sharedItems containsSemiMixedTypes="0" containsString="0" containsNumber="1" containsInteger="1" minValue="40" maxValue="4500"/>
    </cacheField>
    <cacheField name="Rating (0-100)" numFmtId="2">
      <sharedItems/>
    </cacheField>
    <cacheField name="Reviews" numFmtId="0">
      <sharedItems/>
    </cacheField>
    <cacheField name="Reviews_clean" numFmtId="0">
      <sharedItems containsSemiMixedTypes="0" containsString="0" containsNumber="1" containsInteger="1" minValue="3" maxValue="148"/>
    </cacheField>
    <cacheField name="Whiskey Name_2" numFmtId="0">
      <sharedItems/>
    </cacheField>
    <cacheField name="Category" numFmtId="0">
      <sharedItems containsBlank="1"/>
    </cacheField>
    <cacheField name="Distillery" numFmtId="0">
      <sharedItems containsBlank="1"/>
    </cacheField>
    <cacheField name="Bottler" numFmtId="0">
      <sharedItems containsBlank="1"/>
    </cacheField>
    <cacheField name="Bottler_Clean" numFmtId="0">
      <sharedItems containsBlank="1"/>
    </cacheField>
    <cacheField name="Age_Clean" numFmtId="0">
      <sharedItems containsBlank="1" containsMixedTypes="1" containsNumber="1" containsInteger="1" minValue="3" maxValue="12"/>
    </cacheField>
    <cacheField name="Cask Type" numFmtId="0">
      <sharedItems containsBlank="1"/>
    </cacheField>
    <cacheField name="Rating" numFmtId="2">
      <sharedItems containsSemiMixedTypes="0" containsString="0" containsNumber="1" minValue="12.1" maxValue="51"/>
    </cacheField>
    <cacheField name="Average Value" numFmtId="164">
      <sharedItems containsBlank="1"/>
    </cacheField>
    <cacheField name="Average Value Clean" numFmtId="164">
      <sharedItems containsString="0" containsBlank="1" containsNumber="1" minValue="0" maxValue="670.55"/>
    </cacheField>
    <cacheField name="Currenc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26.598333564812" createdVersion="6" refreshedVersion="6" minRefreshableVersion="3" recordCount="200" xr:uid="{BB6ED37B-34B6-EB49-8D4C-C8D962D167B3}">
  <cacheSource type="worksheet">
    <worksheetSource ref="A1:R201" sheet="Best and Worst Combined"/>
  </cacheSource>
  <cacheFields count="17">
    <cacheField name="Best or Worst (ID)" numFmtId="0">
      <sharedItems count="2">
        <s v="Worst"/>
        <s v="Best"/>
      </sharedItems>
    </cacheField>
    <cacheField name="List # (ID)" numFmtId="0">
      <sharedItems containsSemiMixedTypes="0" containsString="0" containsNumber="1" containsInteger="1" minValue="1" maxValue="100"/>
    </cacheField>
    <cacheField name="Whiskey Name" numFmtId="0">
      <sharedItems/>
    </cacheField>
    <cacheField name="Whiskey URL (ID)" numFmtId="0">
      <sharedItems/>
    </cacheField>
    <cacheField name="Strength_Clean" numFmtId="2">
      <sharedItems containsString="0" containsBlank="1" containsNumber="1" minValue="35" maxValue="66.400000000000006"/>
    </cacheField>
    <cacheField name="Size_Clean" numFmtId="0">
      <sharedItems containsSemiMixedTypes="0" containsString="0" containsNumber="1" containsInteger="1" minValue="40" maxValue="4500"/>
    </cacheField>
    <cacheField name="Rating_Clean" numFmtId="2">
      <sharedItems containsSemiMixedTypes="0" containsString="0" containsNumber="1" minValue="12.1" maxValue="96.34"/>
    </cacheField>
    <cacheField name="Reviews_clean" numFmtId="1">
      <sharedItems containsSemiMixedTypes="0" containsString="0" containsNumber="1" containsInteger="1" minValue="3" maxValue="298"/>
    </cacheField>
    <cacheField name="Category" numFmtId="0">
      <sharedItems containsBlank="1"/>
    </cacheField>
    <cacheField name="Distillery" numFmtId="0">
      <sharedItems containsBlank="1"/>
    </cacheField>
    <cacheField name="Bottler" numFmtId="0">
      <sharedItems containsBlank="1"/>
    </cacheField>
    <cacheField name="Bottler_Clean" numFmtId="0">
      <sharedItems containsBlank="1"/>
    </cacheField>
    <cacheField name="Age_Clean" numFmtId="0">
      <sharedItems containsString="0" containsBlank="1" containsNumber="1" containsInteger="1" minValue="3" maxValue="70" count="36">
        <m/>
        <n v="5"/>
        <n v="12"/>
        <n v="3"/>
        <n v="4"/>
        <n v="7"/>
        <n v="8"/>
        <n v="10"/>
        <n v="6"/>
        <n v="15"/>
        <n v="25"/>
        <n v="40"/>
        <n v="21"/>
        <n v="65"/>
        <n v="27"/>
        <n v="37"/>
        <n v="56"/>
        <n v="32"/>
        <n v="22"/>
        <n v="16"/>
        <n v="44"/>
        <n v="50"/>
        <n v="43"/>
        <n v="29"/>
        <n v="35"/>
        <n v="41"/>
        <n v="24"/>
        <n v="31"/>
        <n v="38"/>
        <n v="30"/>
        <n v="42"/>
        <n v="51"/>
        <n v="47"/>
        <n v="28"/>
        <n v="23"/>
        <n v="70"/>
      </sharedItems>
    </cacheField>
    <cacheField name="Cask Type" numFmtId="0">
      <sharedItems containsBlank="1" count="25">
        <m/>
        <s v="American White Oak Barrel"/>
        <s v="Rye Barrel"/>
        <s v="Bourbon Barrel"/>
        <s v="German Oak 100L"/>
        <s v="Traditional - Rye Cask Finish"/>
        <s v="White Oak Barrel"/>
        <s v="Port Wood Finish"/>
        <s v="1st Fill Bourbon Cask"/>
        <s v="Oloroso Sherry Casks Finish"/>
        <s v="Oak Barrel"/>
        <s v="Sherry Casks"/>
        <s v="Sherry Wood"/>
        <s v="Sherry Butt"/>
        <s v="Ex-Sherry Cask"/>
        <s v="3 Bourbon &amp; 1 Oloroso Sherry Casks"/>
        <s v="Bourbon cask"/>
        <s v="Hogshead"/>
        <s v="Fino Sherry Finish"/>
        <s v="Dark Sherry"/>
        <s v="Sherry Hogshead Cask"/>
        <s v="5 Oloroso Sherry Casks"/>
        <s v="Bourbon Hogshead"/>
        <s v="" u="1"/>
        <s v="50 years old" u="1"/>
      </sharedItems>
    </cacheField>
    <cacheField name="Average Value" numFmtId="0">
      <sharedItems containsBlank="1"/>
    </cacheField>
    <cacheField name="Average Value Clean" numFmtId="164">
      <sharedItems containsString="0" containsBlank="1" containsNumber="1" minValue="0" maxValue="88990.2"/>
    </cacheField>
    <cacheField name="US Currency" numFmtId="164">
      <sharedItems containsString="0" containsBlank="1" containsNumber="1" minValue="0" maxValue="80981.08199999999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40.463000925927" createdVersion="6" refreshedVersion="6" minRefreshableVersion="3" recordCount="201" xr:uid="{10E467AF-BE93-4245-94BF-0D360592CC41}">
  <cacheSource type="worksheet">
    <worksheetSource ref="A1:R1048576" sheet="Best and Worst Combined"/>
  </cacheSource>
  <cacheFields count="17">
    <cacheField name="Best or Worst (ID)" numFmtId="0">
      <sharedItems containsBlank="1" count="3">
        <s v="Worst"/>
        <s v="Best"/>
        <m/>
      </sharedItems>
    </cacheField>
    <cacheField name="List # (ID)" numFmtId="0">
      <sharedItems containsString="0" containsBlank="1" containsNumber="1" containsInteger="1" minValue="1" maxValue="100"/>
    </cacheField>
    <cacheField name="Whiskey Name" numFmtId="0">
      <sharedItems containsBlank="1"/>
    </cacheField>
    <cacheField name="Whiskey URL (ID)" numFmtId="0">
      <sharedItems containsBlank="1"/>
    </cacheField>
    <cacheField name="Strength_Clean" numFmtId="0">
      <sharedItems containsString="0" containsBlank="1" containsNumber="1" minValue="35" maxValue="66.400000000000006"/>
    </cacheField>
    <cacheField name="Size_Clean" numFmtId="0">
      <sharedItems containsString="0" containsBlank="1" containsNumber="1" containsInteger="1" minValue="40" maxValue="4500"/>
    </cacheField>
    <cacheField name="Rating_Clean" numFmtId="2">
      <sharedItems containsString="0" containsBlank="1" containsNumber="1" minValue="12.1" maxValue="96.34" count="159">
        <n v="12.1"/>
        <n v="13.33"/>
        <n v="14.5"/>
        <n v="17.2"/>
        <n v="18"/>
        <n v="20.5"/>
        <n v="20.75"/>
        <n v="23.6"/>
        <n v="24"/>
        <n v="24.5"/>
        <n v="25.25"/>
        <n v="26"/>
        <n v="28.25"/>
        <n v="29"/>
        <n v="30"/>
        <n v="30.2"/>
        <n v="30.5"/>
        <n v="31"/>
        <n v="31.23"/>
        <n v="33.200000000000003"/>
        <n v="33.799999999999997"/>
        <n v="34.67"/>
        <n v="35"/>
        <n v="35.81"/>
        <n v="36"/>
        <n v="36.25"/>
        <n v="36.5"/>
        <n v="37.25"/>
        <n v="37.33"/>
        <n v="37.67"/>
        <n v="39.29"/>
        <n v="39.67"/>
        <n v="40"/>
        <n v="41.15"/>
        <n v="41.29"/>
        <n v="41.5"/>
        <n v="41.67"/>
        <n v="41.75"/>
        <n v="42"/>
        <n v="42.5"/>
        <n v="42.75"/>
        <n v="42.92"/>
        <n v="43"/>
        <n v="43.25"/>
        <n v="43.27"/>
        <n v="43.33"/>
        <n v="43.67"/>
        <n v="43.75"/>
        <n v="44"/>
        <n v="44.25"/>
        <n v="44.33"/>
        <n v="44.5"/>
        <n v="44.75"/>
        <n v="44.8"/>
        <n v="45"/>
        <n v="45.02"/>
        <n v="45.08"/>
        <n v="45.22"/>
        <n v="45.8"/>
        <n v="46"/>
        <n v="46.25"/>
        <n v="46.67"/>
        <n v="46.71"/>
        <n v="47.25"/>
        <n v="47.33"/>
        <n v="47.43"/>
        <n v="47.67"/>
        <n v="47.8"/>
        <n v="47.81"/>
        <n v="47.82"/>
        <n v="48"/>
        <n v="48.03"/>
        <n v="48.57"/>
        <n v="48.67"/>
        <n v="49.08"/>
        <n v="49.2"/>
        <n v="49.33"/>
        <n v="49.64"/>
        <n v="49.67"/>
        <n v="49.7"/>
        <n v="49.75"/>
        <n v="49.8"/>
        <n v="49.82"/>
        <n v="49.93"/>
        <n v="50.33"/>
        <n v="50.5"/>
        <n v="50.53"/>
        <n v="50.86"/>
        <n v="51"/>
        <n v="96.34"/>
        <n v="96.18"/>
        <n v="96.16"/>
        <n v="96.08"/>
        <n v="95.61"/>
        <n v="95.41"/>
        <n v="95.39"/>
        <n v="95.38"/>
        <n v="95.32"/>
        <n v="95.31"/>
        <n v="95.3"/>
        <n v="95.29"/>
        <n v="95.23"/>
        <n v="95.21"/>
        <n v="95.18"/>
        <n v="95.14"/>
        <n v="95.12"/>
        <n v="95.06"/>
        <n v="95.05"/>
        <n v="95.04"/>
        <n v="95.02"/>
        <n v="94.96"/>
        <n v="94.93"/>
        <n v="94.92"/>
        <n v="94.91"/>
        <n v="94.9"/>
        <n v="94.89"/>
        <n v="94.88"/>
        <n v="94.87"/>
        <n v="94.86"/>
        <n v="94.84"/>
        <n v="94.83"/>
        <n v="94.82"/>
        <n v="94.81"/>
        <n v="94.79"/>
        <n v="94.75"/>
        <n v="94.74"/>
        <n v="94.71"/>
        <n v="94.68"/>
        <n v="94.67"/>
        <n v="94.64"/>
        <n v="94.63"/>
        <n v="94.62"/>
        <n v="94.61"/>
        <n v="94.6"/>
        <n v="94.59"/>
        <n v="94.58"/>
        <n v="94.57"/>
        <n v="94.56"/>
        <n v="94.55"/>
        <n v="94.54"/>
        <n v="94.51"/>
        <n v="94.5"/>
        <n v="94.49"/>
        <n v="94.47"/>
        <n v="94.45"/>
        <n v="94.44"/>
        <n v="94.42"/>
        <n v="94.41"/>
        <n v="94.4"/>
        <n v="94.39"/>
        <n v="94.38"/>
        <n v="94.37"/>
        <n v="94.33"/>
        <n v="94.31"/>
        <n v="94.3"/>
        <n v="94.29"/>
        <n v="94.26"/>
        <n v="94.25"/>
        <m/>
      </sharedItems>
    </cacheField>
    <cacheField name="Reviews_clean" numFmtId="0">
      <sharedItems containsString="0" containsBlank="1" containsNumber="1" containsInteger="1" minValue="3" maxValue="298"/>
    </cacheField>
    <cacheField name="Category" numFmtId="0">
      <sharedItems containsBlank="1" count="10">
        <s v="Blend"/>
        <s v="Single Malt"/>
        <m/>
        <s v="Rye"/>
        <s v="Bourbon"/>
        <s v="Spirit"/>
        <s v="Single Grain"/>
        <s v="Blended Grain"/>
        <s v="Blended Malt"/>
        <s v="Corn"/>
      </sharedItems>
    </cacheField>
    <cacheField name="Distillery" numFmtId="0">
      <sharedItems containsBlank="1"/>
    </cacheField>
    <cacheField name="Bottler" numFmtId="0">
      <sharedItems containsBlank="1"/>
    </cacheField>
    <cacheField name="Bottler_Clean" numFmtId="0">
      <sharedItems containsBlank="1"/>
    </cacheField>
    <cacheField name="Age_Clean" numFmtId="0">
      <sharedItems containsString="0" containsBlank="1" containsNumber="1" containsInteger="1" minValue="3" maxValue="70"/>
    </cacheField>
    <cacheField name="Cask Type" numFmtId="0">
      <sharedItems containsBlank="1"/>
    </cacheField>
    <cacheField name="Average Value" numFmtId="0">
      <sharedItems containsBlank="1"/>
    </cacheField>
    <cacheField name="Average Value Clean" numFmtId="0">
      <sharedItems containsString="0" containsBlank="1" containsNumber="1" minValue="0" maxValue="88990.2"/>
    </cacheField>
    <cacheField name="US Currency" numFmtId="0">
      <sharedItems containsString="0" containsBlank="1" containsNumber="1" minValue="0" maxValue="80981.081999999995" count="169">
        <m/>
        <n v="31.85"/>
        <n v="19.601399999999998"/>
        <n v="5.0323000000000002"/>
        <n v="27.3"/>
        <n v="54.6"/>
        <n v="0"/>
        <n v="8.19"/>
        <n v="113.75"/>
        <n v="9.1"/>
        <n v="22.877400000000002"/>
        <n v="20.9209"/>
        <n v="36.4"/>
        <n v="1.82"/>
        <n v="40.950000000000003"/>
        <n v="6.37"/>
        <n v="57.785000000000004"/>
        <n v="43.68"/>
        <n v="47.32"/>
        <n v="68.25"/>
        <n v="8.918000000000001"/>
        <n v="3.5489999999999999"/>
        <n v="33.124000000000002"/>
        <n v="2.5388999999999999"/>
        <n v="13.65"/>
        <n v="16.288999999999998"/>
        <n v="226.59"/>
        <n v="136.5"/>
        <n v="22.613500000000002"/>
        <n v="6.3609"/>
        <n v="32.76"/>
        <n v="14.7875"/>
        <n v="49.212800000000001"/>
        <n v="72.617999999999995"/>
        <n v="49.14"/>
        <n v="58.24"/>
        <n v="41.86"/>
        <n v="181.09"/>
        <n v="26.39"/>
        <n v="50.050000000000004"/>
        <n v="32.496099999999998"/>
        <n v="316.18860000000001"/>
        <n v="107.73490000000001"/>
        <n v="610.20050000000003"/>
        <n v="105.25060000000001"/>
        <n v="5.4509000000000007"/>
        <n v="30.03"/>
        <n v="16.38"/>
        <n v="12.967500000000001"/>
        <n v="4.1768999999999998"/>
        <n v="43.279600000000002"/>
        <n v="46.728500000000004"/>
        <n v="20.902699999999999"/>
        <n v="112.56700000000001"/>
        <n v="17.6995"/>
        <n v="54.554500000000004"/>
        <n v="67.731300000000005"/>
        <n v="26.845000000000002"/>
        <n v="22.704499999999999"/>
        <n v="29.12"/>
        <n v="6.8250000000000002"/>
        <n v="12.7309"/>
        <n v="60.06"/>
        <n v="39.994500000000002"/>
        <n v="20.465899999999998"/>
        <n v="8.1809000000000012"/>
        <n v="4.55"/>
        <n v="7.2345000000000006"/>
        <n v="48.639500000000005"/>
        <n v="215.45159999999998"/>
        <n v="28.328299999999999"/>
        <n v="22.75"/>
        <n v="13.6409"/>
        <n v="3.8220000000000005"/>
        <n v="42618.330300000001"/>
        <n v="8189.09"/>
        <n v="3003"/>
        <n v="29083.7274"/>
        <n v="5800.1125000000002"/>
        <n v="3438.4713999999999"/>
        <n v="8954.4"/>
        <n v="2220.4"/>
        <n v="1001"/>
        <n v="4095"/>
        <n v="78326.275300000008"/>
        <n v="1365.91"/>
        <n v="7355.812100000001"/>
        <n v="12054.187600000001"/>
        <n v="2335.5605"/>
        <n v="2729.9908999999998"/>
        <n v="7483.5214999999998"/>
        <n v="18017.836200000002"/>
        <n v="4368"/>
        <n v="13525.512000000001"/>
        <n v="24292.45"/>
        <n v="12112.1"/>
        <n v="2152.15"/>
        <n v="9570.9341000000004"/>
        <n v="23559.8181"/>
        <n v="637"/>
        <n v="21815.065999999999"/>
        <n v="4347.07"/>
        <n v="4958.1805000000004"/>
        <n v="22768.190900000001"/>
        <n v="27313.495300000002"/>
        <n v="1955.9630999999999"/>
        <n v="12790.741600000001"/>
        <n v="5211.5700000000006"/>
        <n v="16599.310000000001"/>
        <n v="891.80000000000007"/>
        <n v="15689.655800000002"/>
        <n v="3862.04"/>
        <n v="1181.8806999999999"/>
        <n v="6915.09"/>
        <n v="1683.5"/>
        <n v="7908.4915000000001"/>
        <n v="9547.7200000000012"/>
        <n v="2756.39"/>
        <n v="9306.3516"/>
        <n v="23994.443200000002"/>
        <n v="10009.6906"/>
        <n v="6207.8289000000004"/>
        <n v="5869.5"/>
        <n v="9966.8387000000002"/>
        <n v="5229.8883000000005"/>
        <n v="24102.4329"/>
        <n v="5431.2986000000001"/>
        <n v="4504.5"/>
        <n v="13972.140000000001"/>
        <n v="37674"/>
        <n v="8180.9000000000005"/>
        <n v="5551"/>
        <n v="1137.5"/>
        <n v="3777.9742000000001"/>
        <n v="12974.197600000001"/>
        <n v="3566.7541000000001"/>
        <n v="5790.7303999999995"/>
        <n v="6290.2475999999997"/>
        <n v="80981.081999999995"/>
        <n v="1201.2"/>
        <n v="26592.065500000001"/>
        <n v="9310.3829000000005"/>
        <n v="6649.1880000000001"/>
        <n v="1095.2851000000001"/>
        <n v="47775"/>
        <n v="5775.1694000000007"/>
        <n v="9213.75"/>
        <n v="7566.5772000000006"/>
        <n v="5187.6824999999999"/>
        <n v="6400.6943000000001"/>
        <n v="6939.8602000000001"/>
        <n v="48503"/>
        <n v="13312.790400000002"/>
        <n v="4119.1149999999998"/>
        <n v="5535.7939000000006"/>
        <n v="4440.8"/>
        <n v="18672.572100000001"/>
        <n v="1044.68"/>
        <n v="35682.328500000003"/>
        <n v="7598.5"/>
        <n v="4904.727100000001"/>
        <n v="2799.5240000000003"/>
        <n v="5626.848500000001"/>
        <n v="4140.5"/>
        <n v="6477.0978999999998"/>
        <n v="5834.2102000000004"/>
        <n v="6962.5374000000002"/>
        <n v="4705.1458999999995"/>
        <n v="2044.942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_x0009_"/>
    <s v="Laphroaig 1967 RWD "/>
    <s v="https://www.whiskybase.com/whiskies/whisky/24413/laphroaig-1967-rwd"/>
    <s v="15_x0009_"/>
    <s v="57.0 % Vol._x0009_"/>
    <n v="57"/>
    <s v="750 ml_x0009_"/>
    <n v="750"/>
    <s v="96.34_x0009_"/>
    <n v="96.34"/>
    <s v="66_x0009_"/>
    <n v="66"/>
    <s v="Laphroaig 1967 RWD"/>
    <s v="Single Malt"/>
    <s v="Laphroaig"/>
    <s v="R. W. Duthie &amp; Co. (RWD)"/>
    <s v="R. W. Duthie &amp; Co. (RWD)"/>
    <s v="Sherry Casks"/>
    <s v="15 years old"/>
    <n v="15"/>
    <s v="€ 46.833,33"/>
    <n v="46833.33"/>
    <s v="€ "/>
    <n v="1"/>
    <n v="1"/>
    <n v="1"/>
    <n v="1"/>
    <n v="1"/>
    <n v="1"/>
    <n v="1"/>
    <n v="1"/>
    <n v="1"/>
    <n v="1"/>
    <n v="1"/>
    <n v="1"/>
    <n v="1"/>
    <n v="1"/>
    <n v="1"/>
    <n v="1"/>
    <n v="1"/>
    <n v="1"/>
    <n v="1"/>
    <n v="1"/>
    <n v="1"/>
    <n v="1"/>
    <n v="1"/>
    <n v="1"/>
    <n v="1"/>
    <n v="1"/>
    <n v="1"/>
    <n v="1"/>
    <n v="1"/>
    <n v="1"/>
    <n v="1"/>
    <n v="1"/>
    <n v="1"/>
    <n v="1"/>
    <n v="1"/>
    <n v="1"/>
    <n v="1"/>
    <n v="1"/>
  </r>
  <r>
    <s v="2_x0009_"/>
    <s v="Laphroaig 1970 RWD "/>
    <s v="https://www.whiskybase.com/whiskies/whisky/23249/laphroaig-1970-rwd"/>
    <s v="_x0009_"/>
    <s v="57.1 % Vol._x0009_"/>
    <n v="57.1"/>
    <s v="700 ml_x0009_"/>
    <n v="700"/>
    <s v="96.18_x0009_"/>
    <n v="96.18"/>
    <s v="41_x0009_"/>
    <n v="41"/>
    <s v="Laphroaig 1970 RWD"/>
    <s v="Single Malt"/>
    <s v="Laphroaig"/>
    <s v="R. W. Duthie &amp; Co. (RWD)"/>
    <s v="R. W. Duthie &amp; Co. (RWD)"/>
    <m/>
    <m/>
    <m/>
    <s v="€ 8.999,00"/>
    <n v="8999"/>
    <s v="€ "/>
    <n v="1"/>
    <n v="1"/>
    <n v="1"/>
    <n v="1"/>
    <n v="1"/>
    <n v="1"/>
    <n v="1"/>
    <n v="1"/>
    <n v="1"/>
    <n v="1"/>
    <n v="1"/>
    <n v="1"/>
    <n v="1"/>
    <n v="1"/>
    <n v="1"/>
    <n v="1"/>
    <n v="1"/>
    <n v="1"/>
    <n v="1"/>
    <n v="1"/>
    <n v="1"/>
    <n v="1"/>
    <n v="1"/>
    <n v="1"/>
    <n v="1"/>
    <n v="1"/>
    <n v="1"/>
    <n v="1"/>
    <n v="1"/>
    <n v="1"/>
    <n v="1"/>
    <n v="1"/>
    <n v="1"/>
    <n v="1"/>
    <n v="1"/>
    <n v="1"/>
    <n v="1"/>
    <n v="1"/>
  </r>
  <r>
    <s v="3_x0009_"/>
    <s v="Strathisla 1967 RWD "/>
    <s v="https://www.whiskybase.com/whiskies/whisky/12078/strathisla-1967-rwd"/>
    <s v="_x0009_"/>
    <s v="57.0 % Vol._x0009_"/>
    <n v="57"/>
    <s v="750 ml_x0009_"/>
    <n v="750"/>
    <s v="96.16_x0009_"/>
    <n v="96.16"/>
    <s v="53_x0009_"/>
    <n v="53"/>
    <s v="Strathisla 1967 RWD"/>
    <s v="Single Malt"/>
    <s v="Strathisla"/>
    <s v="R. W. Duthie &amp; Co. (RWD)"/>
    <s v="R. W. Duthie &amp; Co. (RWD)"/>
    <s v="Sherry Wood"/>
    <m/>
    <m/>
    <s v="€ 3.300,00"/>
    <n v="3300"/>
    <s v="€ "/>
    <n v="1"/>
    <n v="1"/>
    <n v="1"/>
    <n v="1"/>
    <n v="1"/>
    <n v="1"/>
    <n v="1"/>
    <n v="1"/>
    <n v="1"/>
    <n v="1"/>
    <n v="1"/>
    <n v="1"/>
    <n v="1"/>
    <n v="1"/>
    <n v="1"/>
    <n v="1"/>
    <n v="1"/>
    <n v="1"/>
    <n v="1"/>
    <n v="1"/>
    <n v="1"/>
    <n v="1"/>
    <n v="1"/>
    <n v="1"/>
    <n v="1"/>
    <n v="1"/>
    <n v="1"/>
    <n v="1"/>
    <n v="1"/>
    <n v="1"/>
    <n v="1"/>
    <n v="1"/>
    <n v="1"/>
    <n v="1"/>
    <n v="1"/>
    <n v="1"/>
    <n v="1"/>
    <n v="1"/>
  </r>
  <r>
    <s v="4_x0009_"/>
    <s v="Bowmore 1966 Sa Bouquet"/>
    <s v="https://www.whiskybase.com/whiskies/whisky/8854/bowmore-1966-sa"/>
    <s v="_x0009_"/>
    <s v="53.0 % Vol._x0009_"/>
    <n v="53"/>
    <s v="750 ml_x0009_"/>
    <n v="750"/>
    <s v="96.08_x0009_"/>
    <n v="96.08"/>
    <s v="93_x0009_"/>
    <n v="93"/>
    <s v="Bowmore 1966 Sa"/>
    <s v="Single Malt"/>
    <s v="Bowmore"/>
    <s v="Samaroli (Sa)"/>
    <s v="Samaroli (Sa)"/>
    <m/>
    <m/>
    <m/>
    <s v="€ 31.960,14"/>
    <n v="31960.14"/>
    <s v="€ "/>
    <n v="1"/>
    <n v="1"/>
    <n v="1"/>
    <n v="1"/>
    <n v="1"/>
    <n v="1"/>
    <n v="1"/>
    <n v="1"/>
    <n v="1"/>
    <n v="1"/>
    <n v="1"/>
    <n v="1"/>
    <n v="1"/>
    <n v="1"/>
    <n v="1"/>
    <n v="1"/>
    <n v="1"/>
    <n v="1"/>
    <n v="1"/>
    <n v="1"/>
    <n v="1"/>
    <n v="1"/>
    <n v="1"/>
    <n v="1"/>
    <n v="1"/>
    <n v="1"/>
    <n v="1"/>
    <n v="1"/>
    <n v="1"/>
    <n v="1"/>
    <n v="1"/>
    <n v="1"/>
    <n v="1"/>
    <n v="1"/>
    <n v="1"/>
    <n v="1"/>
    <n v="1"/>
    <n v="1"/>
  </r>
  <r>
    <s v="5_x0009_"/>
    <s v="Springbank 100 Proof Imported by Samaroli"/>
    <s v="https://www.whiskybase.com/whiskies/whisky/9260/springbank-100-proof"/>
    <s v="12_x0009_"/>
    <s v="57.1 % Vol._x0009_"/>
    <n v="57.1"/>
    <s v="750 ml_x0009_"/>
    <n v="750"/>
    <s v="95.61_x0009_"/>
    <n v="95.61"/>
    <s v="141_x0009_"/>
    <n v="141"/>
    <s v="Springbank 100 Proof"/>
    <s v="Single Malt"/>
    <s v="Springbank"/>
    <s v="Distillery Bottling"/>
    <s v="Springbank"/>
    <s v="Sherry Wood"/>
    <s v="12 years old"/>
    <n v="12"/>
    <s v="€ 6.373,75"/>
    <n v="6373.75"/>
    <s v="€ "/>
    <n v="1"/>
    <n v="1"/>
    <n v="1"/>
    <n v="1"/>
    <n v="1"/>
    <n v="1"/>
    <n v="1"/>
    <n v="1"/>
    <n v="1"/>
    <n v="1"/>
    <n v="1"/>
    <n v="1"/>
    <n v="1"/>
    <n v="1"/>
    <n v="1"/>
    <n v="1"/>
    <n v="1"/>
    <n v="1"/>
    <n v="1"/>
    <n v="1"/>
    <n v="1"/>
    <n v="1"/>
    <n v="1"/>
    <n v="1"/>
    <n v="1"/>
    <n v="1"/>
    <n v="1"/>
    <n v="1"/>
    <n v="1"/>
    <n v="1"/>
    <n v="1"/>
    <n v="1"/>
    <n v="1"/>
    <n v="1"/>
    <n v="1"/>
    <n v="1"/>
    <n v="1"/>
    <n v="1"/>
  </r>
  <r>
    <s v="6_x0009_"/>
    <s v="Ardbeg 1976 "/>
    <s v="https://www.whiskybase.com/whiskies/whisky/1292/ardbeg-1976"/>
    <s v="_x0009_"/>
    <s v="54.5 % Vol._x0009_"/>
    <n v="54.5"/>
    <s v="700 ml_x0009_"/>
    <n v="700"/>
    <s v="95.41_x0009_"/>
    <n v="95.41"/>
    <s v="98_x0009_"/>
    <n v="98"/>
    <s v="Ardbeg 1976"/>
    <s v="Single Malt"/>
    <s v="Ardbeg"/>
    <s v="Distillery Bottling"/>
    <s v="Ardbeg"/>
    <s v="Sherry Butt"/>
    <s v="25 years old"/>
    <n v="25"/>
    <s v="€ 3.778,54"/>
    <n v="3778.54"/>
    <s v="€ "/>
    <n v="1"/>
    <n v="1"/>
    <n v="1"/>
    <n v="1"/>
    <n v="1"/>
    <n v="1"/>
    <n v="1"/>
    <n v="1"/>
    <n v="1"/>
    <n v="1"/>
    <n v="1"/>
    <n v="1"/>
    <n v="1"/>
    <n v="1"/>
    <n v="1"/>
    <n v="1"/>
    <n v="1"/>
    <n v="1"/>
    <n v="1"/>
    <n v="1"/>
    <n v="1"/>
    <n v="1"/>
    <n v="1"/>
    <n v="1"/>
    <n v="1"/>
    <n v="1"/>
    <n v="1"/>
    <n v="1"/>
    <n v="1"/>
    <n v="1"/>
    <n v="1"/>
    <n v="1"/>
    <n v="1"/>
    <n v="1"/>
    <n v="1"/>
    <n v="1"/>
    <n v="1"/>
    <n v="1"/>
  </r>
  <r>
    <s v="7_x0009_"/>
    <s v="Springbank 1969 SV Cask Strength Collection"/>
    <s v="https://www.whiskybase.com/whiskies/whisky/15778/springbank-1969-sv"/>
    <s v="40_x0009_"/>
    <s v="54.4 % Vol._x0009_"/>
    <n v="54.4"/>
    <s v="700 ml_x0009_"/>
    <n v="700"/>
    <s v="95.39_x0009_"/>
    <n v="95.39"/>
    <s v="84_x0009_"/>
    <n v="84"/>
    <s v="Springbank 1969 SV"/>
    <s v="Single Malt"/>
    <s v="Springbank"/>
    <s v="Signatory Vintage (SV)"/>
    <s v="Signatory Vintage (SV)"/>
    <m/>
    <s v="40 years old"/>
    <n v="40"/>
    <s v="€ 9.840,00"/>
    <n v="9840"/>
    <s v="€ "/>
    <n v="1"/>
    <n v="1"/>
    <n v="1"/>
    <n v="1"/>
    <n v="1"/>
    <n v="1"/>
    <n v="1"/>
    <n v="1"/>
    <n v="1"/>
    <n v="1"/>
    <n v="1"/>
    <n v="1"/>
    <n v="1"/>
    <n v="1"/>
    <n v="1"/>
    <n v="1"/>
    <n v="1"/>
    <n v="1"/>
    <n v="1"/>
    <n v="1"/>
    <n v="1"/>
    <n v="1"/>
    <n v="1"/>
    <n v="1"/>
    <n v="1"/>
    <n v="1"/>
    <n v="1"/>
    <n v="1"/>
    <n v="1"/>
    <n v="1"/>
    <n v="1"/>
    <n v="1"/>
    <n v="1"/>
    <n v="1"/>
    <n v="1"/>
    <n v="1"/>
    <n v="1"/>
    <n v="1"/>
  </r>
  <r>
    <s v="8_x0009_"/>
    <s v="Caol Ila 1968 RWD Full proof"/>
    <s v="https://www.whiskybase.com/whiskies/whisky/17669/caol-ila-1968-rwd"/>
    <s v="_x0009_"/>
    <s v="57.0 % Vol._x0009_"/>
    <n v="57"/>
    <s v="750 ml_x0009_"/>
    <n v="750"/>
    <s v="95.38_x0009_"/>
    <n v="95.38"/>
    <s v="64_x0009_"/>
    <n v="64"/>
    <s v="Caol Ila 1968 RWD"/>
    <s v="Single Malt"/>
    <s v="Caol Ila"/>
    <s v="R. W. Duthie &amp; Co. (RWD)"/>
    <s v="R. W. Duthie &amp; Co. (RWD)"/>
    <m/>
    <m/>
    <m/>
    <s v="€ 2.440,00"/>
    <n v="2440"/>
    <s v="€ "/>
    <n v="1"/>
    <n v="1"/>
    <n v="1"/>
    <n v="1"/>
    <n v="1"/>
    <n v="1"/>
    <n v="1"/>
    <n v="1"/>
    <n v="1"/>
    <n v="1"/>
    <n v="1"/>
    <n v="1"/>
    <n v="1"/>
    <n v="1"/>
    <n v="1"/>
    <n v="1"/>
    <n v="1"/>
    <n v="1"/>
    <n v="1"/>
    <n v="1"/>
    <n v="1"/>
    <n v="1"/>
    <n v="1"/>
    <n v="1"/>
    <n v="1"/>
    <n v="1"/>
    <n v="1"/>
    <n v="1"/>
    <n v="1"/>
    <n v="1"/>
    <n v="1"/>
    <n v="1"/>
    <n v="1"/>
    <n v="1"/>
    <n v="1"/>
    <n v="1"/>
    <n v="1"/>
    <n v="1"/>
  </r>
  <r>
    <s v="9_x0009_"/>
    <s v="Glen Cawdor 1964 RWD Pure Malt Scotch Whisky"/>
    <s v="https://www.whiskybase.com/whiskies/whisky/32205/glen-cawdor-1964-rwd"/>
    <s v="_x0009_"/>
    <s v="43.0 % Vol._x0009_"/>
    <n v="43"/>
    <s v="750 ml_x0009_"/>
    <n v="750"/>
    <s v="95.38_x0009_"/>
    <n v="95.38"/>
    <s v="51_x0009_"/>
    <n v="51"/>
    <s v="Glen Cawdor 1964 RWD"/>
    <s v="Single Malt"/>
    <m/>
    <m/>
    <m/>
    <s v="Sherry Wood"/>
    <m/>
    <m/>
    <s v="€ 1.100,00"/>
    <n v="1100"/>
    <s v="€ "/>
    <n v="1"/>
    <n v="1"/>
    <n v="1"/>
    <n v="1"/>
    <n v="1"/>
    <n v="1"/>
    <n v="1"/>
    <n v="1"/>
    <n v="1"/>
    <n v="1"/>
    <n v="1"/>
    <n v="1"/>
    <n v="1"/>
    <n v="1"/>
    <n v="1"/>
    <n v="1"/>
    <n v="1"/>
    <n v="1"/>
    <n v="1"/>
    <n v="1"/>
    <n v="1"/>
    <n v="1"/>
    <n v="1"/>
    <n v="1"/>
    <n v="1"/>
    <n v="1"/>
    <n v="1"/>
    <n v="1"/>
    <n v="1"/>
    <n v="1"/>
    <n v="1"/>
    <n v="1"/>
    <n v="1"/>
    <n v="1"/>
    <n v="1"/>
    <n v="1"/>
    <n v="1"/>
    <n v="1"/>
  </r>
  <r>
    <s v="10_x0009_"/>
    <s v="The Prestonfield 1966 MBo "/>
    <s v="https://www.whiskybase.com/whiskies/whisky/15731/the-prestonfield-1966-mbo"/>
    <s v="21_x0009_"/>
    <s v="43.0 % Vol._x0009_"/>
    <n v="43"/>
    <s v="750 ml_x0009_"/>
    <n v="750"/>
    <s v="95.32_x0009_"/>
    <n v="95.32"/>
    <s v="35_x0009_"/>
    <n v="35"/>
    <s v="The Prestonfield 1966 MBo"/>
    <s v="Single Malt"/>
    <s v="Bowmore"/>
    <s v="Morrison Bowmore Distillers Ltd (MBo)"/>
    <s v="Morrison Bowmore Distillers Ltd (MBo)"/>
    <s v="Sherry Wood"/>
    <s v="21 years old"/>
    <n v="21"/>
    <s v="€ 4.500,00"/>
    <n v="4500"/>
    <s v="€ "/>
    <n v="1"/>
    <n v="1"/>
    <n v="1"/>
    <n v="1"/>
    <n v="1"/>
    <n v="1"/>
    <n v="1"/>
    <n v="1"/>
    <n v="1"/>
    <n v="1"/>
    <n v="1"/>
    <n v="1"/>
    <n v="1"/>
    <n v="1"/>
    <n v="1"/>
    <n v="1"/>
    <n v="1"/>
    <n v="1"/>
    <n v="1"/>
    <n v="1"/>
    <n v="1"/>
    <n v="1"/>
    <n v="1"/>
    <n v="1"/>
    <n v="1"/>
    <n v="1"/>
    <n v="1"/>
    <n v="1"/>
    <n v="1"/>
    <n v="1"/>
    <n v="1"/>
    <n v="1"/>
    <n v="1"/>
    <n v="1"/>
    <n v="1"/>
    <n v="1"/>
    <n v="1"/>
    <n v="1"/>
  </r>
  <r>
    <s v="11_x0009_"/>
    <s v="Macallan 65-year-old - Lalique Pearless Spirit"/>
    <s v="https://www.whiskybase.com/whiskies/whisky/83385/macallan-65-year-old-lalique"/>
    <s v="65_x0009_"/>
    <s v="46.3 % Vol._x0009_"/>
    <n v="46.3"/>
    <s v="700 ml_x0009_"/>
    <n v="700"/>
    <s v="95.31_x0009_"/>
    <n v="95.31"/>
    <s v="19_x0009_"/>
    <n v="19"/>
    <s v="Macallan 65-year-old - Lalique"/>
    <s v="Single Malt"/>
    <s v="Macallan"/>
    <s v="Distillery Bottling"/>
    <s v="Macallan"/>
    <s v="Ex-Sherry Cask"/>
    <s v="65 years old"/>
    <n v="65"/>
    <s v="€ 86.072,83"/>
    <n v="86072.83"/>
    <s v="€ "/>
    <n v="1"/>
    <n v="1"/>
    <n v="1"/>
    <n v="1"/>
    <n v="1"/>
    <n v="1"/>
    <n v="1"/>
    <n v="1"/>
    <n v="1"/>
    <n v="1"/>
    <n v="1"/>
    <n v="1"/>
    <n v="1"/>
    <n v="1"/>
    <n v="1"/>
    <n v="1"/>
    <n v="1"/>
    <n v="1"/>
    <n v="1"/>
    <n v="1"/>
    <n v="1"/>
    <n v="1"/>
    <n v="1"/>
    <n v="1"/>
    <n v="1"/>
    <n v="1"/>
    <n v="1"/>
    <n v="1"/>
    <n v="1"/>
    <n v="1"/>
    <n v="1"/>
    <n v="1"/>
    <n v="1"/>
    <n v="1"/>
    <n v="1"/>
    <n v="1"/>
    <n v="1"/>
    <n v="1"/>
  </r>
  <r>
    <s v="12_x0009_"/>
    <s v="Glenlivet 1955 RWD "/>
    <s v="https://www.whiskybase.com/whiskies/whisky/34544/glenlivet-1955-rwd"/>
    <s v="27_x0009_"/>
    <s v="43.0 % Vol._x0009_"/>
    <n v="43"/>
    <s v="750 ml_x0009_"/>
    <n v="750"/>
    <s v="95.30_x0009_"/>
    <n v="95.3"/>
    <s v="43_x0009_"/>
    <n v="43"/>
    <s v="Glenlivet 1955 RWD"/>
    <s v="Single Malt"/>
    <s v="Glenlivet"/>
    <s v="R. W. Duthie &amp; Co. (RWD)"/>
    <s v="R. W. Duthie &amp; Co. (RWD)"/>
    <m/>
    <s v="27 years old"/>
    <n v="27"/>
    <s v="€ 1.501,00"/>
    <n v="1501"/>
    <s v="€ "/>
    <n v="1"/>
    <n v="1"/>
    <n v="1"/>
    <n v="1"/>
    <n v="1"/>
    <n v="1"/>
    <n v="1"/>
    <n v="1"/>
    <n v="1"/>
    <n v="1"/>
    <n v="1"/>
    <n v="1"/>
    <n v="1"/>
    <n v="1"/>
    <n v="1"/>
    <n v="1"/>
    <n v="1"/>
    <n v="1"/>
    <n v="1"/>
    <n v="1"/>
    <n v="1"/>
    <n v="1"/>
    <n v="1"/>
    <n v="1"/>
    <n v="1"/>
    <n v="1"/>
    <n v="1"/>
    <n v="1"/>
    <n v="1"/>
    <n v="1"/>
    <n v="1"/>
    <n v="1"/>
    <n v="1"/>
    <n v="1"/>
    <n v="1"/>
    <n v="1"/>
    <n v="1"/>
    <n v="1"/>
  </r>
  <r>
    <s v="13_x0009_"/>
    <s v="Glenfarclas 1958 SV 10th Anniversary 1988-1998 of Signatory"/>
    <s v="https://www.whiskybase.com/whiskies/whisky/25154/glenfarclas-1958-sv"/>
    <s v="40_x0009_"/>
    <s v="52.8 % Vol._x0009_"/>
    <n v="52.8"/>
    <s v="700 ml_x0009_"/>
    <n v="700"/>
    <s v="95.29_x0009_"/>
    <n v="95.29"/>
    <s v="55_x0009_"/>
    <n v="55"/>
    <s v="Glenfarclas 1958 SV"/>
    <s v="Single Malt"/>
    <s v="Glenfarclas"/>
    <s v="Signatory Vintage (SV)"/>
    <s v="Signatory Vintage (SV)"/>
    <m/>
    <s v="40 years old"/>
    <n v="40"/>
    <s v="€ 8.083,31"/>
    <n v="8083.31"/>
    <s v="€ "/>
    <n v="1"/>
    <n v="1"/>
    <n v="1"/>
    <n v="1"/>
    <n v="1"/>
    <n v="1"/>
    <n v="1"/>
    <n v="1"/>
    <n v="1"/>
    <n v="1"/>
    <n v="1"/>
    <n v="1"/>
    <n v="1"/>
    <n v="1"/>
    <n v="1"/>
    <n v="1"/>
    <n v="1"/>
    <n v="1"/>
    <n v="1"/>
    <n v="1"/>
    <n v="1"/>
    <n v="1"/>
    <n v="1"/>
    <n v="1"/>
    <n v="1"/>
    <n v="1"/>
    <n v="1"/>
    <n v="1"/>
    <n v="1"/>
    <n v="1"/>
    <n v="1"/>
    <n v="1"/>
    <n v="1"/>
    <n v="1"/>
    <n v="1"/>
    <n v="1"/>
    <n v="1"/>
    <n v="1"/>
  </r>
  <r>
    <s v="14_x0009_"/>
    <s v="Bowmore 1964 Fino Cask The Trilogy Series"/>
    <s v="https://www.whiskybase.com/whiskies/whisky/17300/bowmore-1964-fino-cask"/>
    <s v="37_x0009_"/>
    <s v="49.6 % Vol._x0009_"/>
    <n v="49.6"/>
    <s v="700 ml_x0009_"/>
    <n v="700"/>
    <s v="95.29_x0009_"/>
    <n v="95.29"/>
    <s v="68_x0009_"/>
    <n v="68"/>
    <s v="Bowmore 1964 Fino Cask"/>
    <s v="Single Malt"/>
    <s v="Bowmore"/>
    <s v="Distillery Bottling"/>
    <s v="Bowmore"/>
    <m/>
    <s v="37 years old"/>
    <n v="37"/>
    <s v="€ 13.246,36"/>
    <n v="13246.36"/>
    <s v="€ "/>
    <n v="1"/>
    <n v="1"/>
    <n v="1"/>
    <n v="1"/>
    <n v="1"/>
    <n v="1"/>
    <n v="1"/>
    <n v="1"/>
    <n v="1"/>
    <n v="1"/>
    <n v="1"/>
    <n v="1"/>
    <n v="1"/>
    <n v="1"/>
    <n v="1"/>
    <n v="1"/>
    <n v="1"/>
    <n v="1"/>
    <n v="1"/>
    <n v="1"/>
    <n v="1"/>
    <n v="1"/>
    <n v="1"/>
    <n v="1"/>
    <n v="1"/>
    <n v="1"/>
    <n v="1"/>
    <n v="1"/>
    <n v="1"/>
    <n v="1"/>
    <n v="1"/>
    <n v="1"/>
    <n v="1"/>
    <n v="1"/>
    <n v="1"/>
    <n v="1"/>
    <n v="1"/>
    <n v="1"/>
  </r>
  <r>
    <s v="15_x0009_"/>
    <s v="Glenlivet 1954 GM Private Collection"/>
    <s v="https://www.whiskybase.com/whiskies/whisky/21071/glenlivet-1954-gm"/>
    <s v="_x0009_"/>
    <s v="50.6 % Vol._x0009_"/>
    <n v="50.6"/>
    <s v="700 ml_x0009_"/>
    <n v="700"/>
    <s v="95.23_x0009_"/>
    <n v="95.23"/>
    <s v="46_x0009_"/>
    <n v="46"/>
    <s v="Glenlivet 1954 GM"/>
    <s v="Single Malt"/>
    <s v="Glenlivet"/>
    <s v="Gordon &amp; MacPhail (GM)"/>
    <s v="Gordon &amp; MacPhail (GM)"/>
    <m/>
    <s v="56 years old"/>
    <n v="56"/>
    <s v="€ 2.566,55"/>
    <n v="2566.5500000000002"/>
    <s v="€ "/>
    <n v="1"/>
    <n v="1"/>
    <n v="1"/>
    <n v="1"/>
    <n v="1"/>
    <n v="1"/>
    <n v="1"/>
    <n v="1"/>
    <n v="1"/>
    <n v="1"/>
    <n v="1"/>
    <n v="1"/>
    <n v="1"/>
    <n v="1"/>
    <n v="1"/>
    <n v="1"/>
    <n v="1"/>
    <n v="1"/>
    <n v="1"/>
    <n v="1"/>
    <n v="1"/>
    <n v="1"/>
    <n v="1"/>
    <n v="1"/>
    <n v="1"/>
    <n v="1"/>
    <n v="1"/>
    <n v="1"/>
    <n v="1"/>
    <n v="1"/>
    <n v="1"/>
    <n v="1"/>
    <n v="1"/>
    <n v="1"/>
    <n v="1"/>
    <n v="1"/>
    <n v="1"/>
    <n v="1"/>
  </r>
  <r>
    <s v="16_x0009_"/>
    <s v="Glen Cawdor 1951 RWD Pure Malt Scotch Whisky"/>
    <s v="https://www.whiskybase.com/whiskies/whisky/40090/glen-cawdor-1951-rwd"/>
    <s v="32_x0009_"/>
    <s v="46.0 % Vol._x0009_"/>
    <n v="46"/>
    <s v="750 ml_x0009_"/>
    <n v="750"/>
    <s v="95.23_x0009_"/>
    <n v="95.23"/>
    <s v="41_x0009_"/>
    <n v="41"/>
    <s v="Glen Cawdor 1951 RWD"/>
    <s v="Single Malt"/>
    <m/>
    <m/>
    <m/>
    <m/>
    <m/>
    <n v="32"/>
    <s v="€ 2.999,99"/>
    <n v="2999.99"/>
    <s v="€ "/>
    <n v="1"/>
    <n v="1"/>
    <n v="1"/>
    <n v="1"/>
    <n v="1"/>
    <n v="1"/>
    <n v="1"/>
    <n v="1"/>
    <n v="1"/>
    <n v="1"/>
    <n v="1"/>
    <n v="1"/>
    <n v="1"/>
    <n v="1"/>
    <n v="1"/>
    <n v="1"/>
    <n v="1"/>
    <n v="1"/>
    <n v="1"/>
    <n v="1"/>
    <n v="1"/>
    <n v="1"/>
    <n v="1"/>
    <n v="1"/>
    <n v="1"/>
    <n v="1"/>
    <n v="1"/>
    <n v="1"/>
    <n v="1"/>
    <n v="1"/>
    <n v="1"/>
    <n v="1"/>
    <n v="1"/>
    <n v="1"/>
    <n v="1"/>
    <n v="1"/>
    <n v="1"/>
    <n v="1"/>
  </r>
  <r>
    <s v="17_x0009_"/>
    <s v="Bowmore 1964 Islay Pure Malt"/>
    <s v="https://www.whiskybase.com/whiskies/whisky/33051/bowmore-1964"/>
    <s v="_x0009_"/>
    <s v="43.0 % Vol._x0009_"/>
    <n v="43"/>
    <s v="750 ml_x0009_"/>
    <n v="750"/>
    <s v="95.21_x0009_"/>
    <n v="95.21"/>
    <s v="41_x0009_"/>
    <n v="41"/>
    <s v="Bowmore 1964"/>
    <s v="Single Malt"/>
    <s v="Bowmore"/>
    <s v="Distillery Bottling"/>
    <s v="Bowmore"/>
    <s v="Sherry Casks"/>
    <m/>
    <m/>
    <s v="€ 8.223,65"/>
    <n v="8223.65"/>
    <s v="€ "/>
    <n v="1"/>
    <n v="1"/>
    <n v="1"/>
    <n v="1"/>
    <n v="1"/>
    <n v="1"/>
    <n v="1"/>
    <n v="1"/>
    <n v="1"/>
    <n v="1"/>
    <n v="1"/>
    <n v="1"/>
    <n v="1"/>
    <n v="1"/>
    <n v="1"/>
    <n v="1"/>
    <n v="1"/>
    <n v="1"/>
    <n v="1"/>
    <n v="1"/>
    <n v="1"/>
    <n v="1"/>
    <n v="1"/>
    <n v="1"/>
    <n v="1"/>
    <n v="1"/>
    <n v="1"/>
    <n v="1"/>
    <n v="1"/>
    <n v="1"/>
    <n v="1"/>
    <n v="1"/>
    <n v="1"/>
    <n v="1"/>
    <n v="1"/>
    <n v="1"/>
    <n v="1"/>
    <n v="1"/>
  </r>
  <r>
    <s v="18_x0009_"/>
    <s v="Ord 1962 Sa Bouquet"/>
    <s v="https://www.whiskybase.com/whiskies/whisky/12055/ord-1962-sa"/>
    <s v="22_x0009_"/>
    <s v="58.0 % Vol._x0009_"/>
    <n v="58"/>
    <s v="750 ml_x0009_"/>
    <n v="750"/>
    <s v="95.18_x0009_"/>
    <n v="95.18"/>
    <s v="66_x0009_"/>
    <n v="66"/>
    <s v="Ord 1962 Sa"/>
    <s v="Single Malt"/>
    <s v="Glen Ord"/>
    <s v="Samaroli (Sa)"/>
    <s v="Samaroli (Sa)"/>
    <m/>
    <s v="22 years old"/>
    <n v="22"/>
    <s v="€ 19.799,82"/>
    <n v="19799.82"/>
    <s v="€ "/>
    <n v="1"/>
    <n v="1"/>
    <n v="1"/>
    <n v="1"/>
    <n v="1"/>
    <n v="1"/>
    <n v="1"/>
    <n v="1"/>
    <n v="1"/>
    <n v="1"/>
    <n v="1"/>
    <n v="1"/>
    <n v="1"/>
    <n v="1"/>
    <n v="1"/>
    <n v="1"/>
    <n v="1"/>
    <n v="1"/>
    <n v="1"/>
    <n v="1"/>
    <n v="1"/>
    <n v="1"/>
    <n v="1"/>
    <n v="1"/>
    <n v="1"/>
    <n v="1"/>
    <n v="1"/>
    <n v="1"/>
    <n v="1"/>
    <n v="1"/>
    <n v="1"/>
    <n v="1"/>
    <n v="1"/>
    <n v="1"/>
    <n v="1"/>
    <n v="1"/>
    <n v="1"/>
    <n v="1"/>
  </r>
  <r>
    <s v="19_x0009_"/>
    <s v="Ardbeg 1974 La Maison du Whisky"/>
    <s v="https://www.whiskybase.com/whiskies/whisky/1286/ardbeg-1974"/>
    <s v="_x0009_"/>
    <s v="52.5 % Vol._x0009_"/>
    <n v="52.5"/>
    <s v="700 ml_x0009_"/>
    <n v="700"/>
    <s v="95.14_x0009_"/>
    <n v="95.14"/>
    <s v="54_x0009_"/>
    <n v="54"/>
    <s v="Ardbeg 1974"/>
    <s v="Single Malt"/>
    <s v="Ardbeg"/>
    <s v="Distillery Bottling"/>
    <s v="Ardbeg"/>
    <m/>
    <s v="32 years old"/>
    <n v="32"/>
    <s v="€ 4.800,00"/>
    <n v="4800"/>
    <s v="€ "/>
    <n v="1"/>
    <n v="1"/>
    <n v="1"/>
    <n v="1"/>
    <n v="1"/>
    <n v="1"/>
    <n v="1"/>
    <n v="1"/>
    <n v="1"/>
    <n v="1"/>
    <n v="1"/>
    <n v="1"/>
    <n v="1"/>
    <n v="1"/>
    <n v="1"/>
    <n v="1"/>
    <n v="1"/>
    <n v="1"/>
    <n v="1"/>
    <n v="1"/>
    <n v="1"/>
    <n v="1"/>
    <n v="1"/>
    <n v="1"/>
    <n v="1"/>
    <n v="1"/>
    <n v="1"/>
    <n v="1"/>
    <n v="1"/>
    <n v="1"/>
    <n v="1"/>
    <n v="1"/>
    <n v="1"/>
    <n v="1"/>
    <n v="1"/>
    <n v="1"/>
    <n v="1"/>
    <n v="1"/>
  </r>
  <r>
    <s v="20_x0009_"/>
    <s v="Bowmore 1956 Islay Pure Malt"/>
    <s v="https://www.whiskybase.com/whiskies/whisky/7297/bowmore-1956"/>
    <s v="_x0009_"/>
    <s v="43.0 % Vol._x0009_"/>
    <n v="43"/>
    <s v="700 ml_x0009_"/>
    <n v="700"/>
    <s v="95.12_x0009_"/>
    <n v="95.12"/>
    <s v="105_x0009_"/>
    <n v="105"/>
    <s v="Bowmore 1956"/>
    <s v="Single Malt"/>
    <s v="Bowmore"/>
    <s v="Distillery Bottling"/>
    <s v="Bowmore"/>
    <s v="Sherry Casks"/>
    <m/>
    <m/>
    <s v="€ 14.863,20"/>
    <n v="14863.2"/>
    <s v="€ "/>
    <n v="1"/>
    <n v="1"/>
    <n v="1"/>
    <n v="1"/>
    <n v="1"/>
    <n v="1"/>
    <n v="1"/>
    <n v="1"/>
    <n v="1"/>
    <n v="1"/>
    <n v="1"/>
    <n v="1"/>
    <n v="1"/>
    <n v="1"/>
    <n v="1"/>
    <n v="1"/>
    <n v="1"/>
    <n v="1"/>
    <n v="1"/>
    <n v="1"/>
    <n v="1"/>
    <n v="1"/>
    <n v="1"/>
    <n v="1"/>
    <n v="1"/>
    <n v="1"/>
    <n v="1"/>
    <n v="1"/>
    <n v="1"/>
    <n v="1"/>
    <n v="1"/>
    <n v="1"/>
    <n v="1"/>
    <n v="1"/>
    <n v="1"/>
    <n v="1"/>
    <n v="1"/>
    <n v="1"/>
  </r>
  <r>
    <s v="21_x0009_"/>
    <s v="Macallan 1951 "/>
    <s v="https://www.whiskybase.com/whiskies/whisky/17647/macallan-1951"/>
    <s v="_x0009_"/>
    <s v="48.8 % Vol._x0009_"/>
    <n v="48.8"/>
    <s v="700 ml_x0009_"/>
    <n v="700"/>
    <s v="95.06_x0009_"/>
    <n v="95.06"/>
    <s v="34_x0009_"/>
    <n v="34"/>
    <s v="Macallan 1951"/>
    <s v="Single Malt"/>
    <s v="Macallan"/>
    <s v="Distillery Bottling"/>
    <s v="Macallan"/>
    <s v="Sherry Wood"/>
    <m/>
    <m/>
    <s v="€ 26.695,00"/>
    <n v="26695"/>
    <s v="€ "/>
    <n v="1"/>
    <n v="1"/>
    <n v="1"/>
    <n v="1"/>
    <n v="1"/>
    <n v="1"/>
    <n v="1"/>
    <n v="1"/>
    <n v="1"/>
    <n v="1"/>
    <n v="1"/>
    <n v="1"/>
    <n v="1"/>
    <n v="1"/>
    <n v="1"/>
    <n v="1"/>
    <n v="1"/>
    <n v="1"/>
    <n v="1"/>
    <n v="1"/>
    <n v="1"/>
    <n v="1"/>
    <n v="1"/>
    <n v="1"/>
    <n v="1"/>
    <n v="1"/>
    <n v="1"/>
    <n v="1"/>
    <n v="1"/>
    <n v="1"/>
    <n v="1"/>
    <n v="1"/>
    <n v="1"/>
    <n v="1"/>
    <n v="1"/>
    <n v="1"/>
    <n v="1"/>
    <n v="1"/>
  </r>
  <r>
    <s v="22_x0009_"/>
    <s v="Glen Garioch 1971 Sa Full Proof"/>
    <s v="https://www.whiskybase.com/whiskies/whisky/12513/glen-garioch-1971-sa"/>
    <s v="_x0009_"/>
    <s v="59.6 % Vol._x0009_"/>
    <n v="59.6"/>
    <s v="750 ml_x0009_"/>
    <n v="750"/>
    <s v="95.05_x0009_"/>
    <n v="95.05"/>
    <s v="135_x0009_"/>
    <n v="135"/>
    <s v="Glen Garioch 1971 Sa"/>
    <s v="Single Malt"/>
    <s v="Glen Garioch"/>
    <s v="Samaroli (Sa)"/>
    <s v="Samaroli (Sa)"/>
    <s v="Sherry Wood"/>
    <m/>
    <m/>
    <s v="€ 13.310,00"/>
    <n v="13310"/>
    <s v="€ "/>
    <n v="1"/>
    <n v="1"/>
    <n v="1"/>
    <n v="1"/>
    <n v="1"/>
    <n v="1"/>
    <n v="1"/>
    <n v="1"/>
    <n v="1"/>
    <n v="1"/>
    <n v="1"/>
    <n v="1"/>
    <n v="1"/>
    <n v="1"/>
    <n v="1"/>
    <n v="1"/>
    <n v="1"/>
    <n v="1"/>
    <n v="1"/>
    <n v="1"/>
    <n v="1"/>
    <n v="1"/>
    <n v="1"/>
    <n v="1"/>
    <n v="1"/>
    <n v="1"/>
    <n v="1"/>
    <n v="1"/>
    <n v="1"/>
    <n v="1"/>
    <n v="1"/>
    <n v="1"/>
    <n v="1"/>
    <n v="1"/>
    <n v="1"/>
    <n v="1"/>
    <n v="1"/>
    <n v="1"/>
  </r>
  <r>
    <s v="23_x0009_"/>
    <s v="Laphroaig 1970 RWD "/>
    <s v="https://www.whiskybase.com/whiskies/whisky/10733/laphroaig-1970-rwd"/>
    <s v="_x0009_"/>
    <s v="54.0 % Vol._x0009_"/>
    <n v="54"/>
    <s v="750 ml_x0009_"/>
    <n v="750"/>
    <s v="95.04_x0009_"/>
    <n v="95.04"/>
    <s v="75_x0009_"/>
    <n v="75"/>
    <s v="Laphroaig 1970 RWD"/>
    <s v="Single Malt"/>
    <s v="Laphroaig"/>
    <s v="R. W. Duthie &amp; Co. (RWD)"/>
    <s v="R. W. Duthie &amp; Co. (RWD)"/>
    <m/>
    <s v="16 years old"/>
    <n v="16"/>
    <s v="€ 2.365,00"/>
    <n v="2365"/>
    <s v="€ "/>
    <n v="1"/>
    <n v="1"/>
    <n v="1"/>
    <n v="1"/>
    <n v="1"/>
    <n v="1"/>
    <n v="1"/>
    <n v="1"/>
    <n v="1"/>
    <n v="1"/>
    <n v="1"/>
    <n v="1"/>
    <n v="1"/>
    <n v="1"/>
    <n v="1"/>
    <n v="1"/>
    <n v="1"/>
    <n v="1"/>
    <n v="1"/>
    <n v="1"/>
    <n v="1"/>
    <n v="1"/>
    <n v="1"/>
    <n v="1"/>
    <n v="1"/>
    <n v="1"/>
    <n v="1"/>
    <n v="1"/>
    <n v="1"/>
    <n v="1"/>
    <n v="1"/>
    <n v="1"/>
    <n v="1"/>
    <n v="1"/>
    <n v="1"/>
    <n v="1"/>
    <n v="1"/>
    <n v="1"/>
  </r>
  <r>
    <s v="24_x0009_"/>
    <s v="Brora 1972 Limited Edition"/>
    <s v="https://www.whiskybase.com/whiskies/whisky/52606/brora-1972"/>
    <s v="40_x0009_"/>
    <s v="59.1 % Vol._x0009_"/>
    <n v="59.1"/>
    <s v="700 ml_x0009_"/>
    <n v="700"/>
    <s v="95.02_x0009_"/>
    <n v="95.02"/>
    <s v="95_x0009_"/>
    <n v="95"/>
    <s v="Brora 1972"/>
    <s v="Single Malt"/>
    <s v="Brora"/>
    <s v="Distillery Bottling"/>
    <s v="Brora"/>
    <m/>
    <s v="40 years old"/>
    <n v="40"/>
    <s v="€ 10.517,51"/>
    <n v="10517.51"/>
    <s v="€ "/>
    <n v="1"/>
    <n v="1"/>
    <n v="1"/>
    <n v="1"/>
    <n v="1"/>
    <n v="1"/>
    <n v="1"/>
    <n v="1"/>
    <n v="1"/>
    <n v="1"/>
    <n v="1"/>
    <n v="1"/>
    <n v="1"/>
    <n v="1"/>
    <n v="1"/>
    <n v="1"/>
    <n v="1"/>
    <n v="1"/>
    <n v="1"/>
    <n v="1"/>
    <n v="1"/>
    <n v="1"/>
    <n v="1"/>
    <n v="1"/>
    <n v="1"/>
    <n v="1"/>
    <n v="1"/>
    <n v="1"/>
    <n v="1"/>
    <n v="1"/>
    <n v="1"/>
    <n v="1"/>
    <n v="1"/>
    <n v="1"/>
    <n v="1"/>
    <n v="1"/>
    <n v="1"/>
    <n v="1"/>
  </r>
  <r>
    <s v="25_x0009_"/>
    <s v="Bowmore 1964 Gold "/>
    <s v="https://www.whiskybase.com/whiskies/whisky/11164/bowmore-1964-gold"/>
    <s v="44_x0009_"/>
    <s v="42.4 % Vol._x0009_"/>
    <n v="42.4"/>
    <s v="700 ml_x0009_"/>
    <n v="700"/>
    <s v="95.02_x0009_"/>
    <n v="95.02"/>
    <s v="90_x0009_"/>
    <n v="90"/>
    <s v="Bowmore 1964 Gold"/>
    <s v="Single Malt"/>
    <s v="Bowmore"/>
    <s v="Distillery Bottling"/>
    <s v="Bowmore"/>
    <s v="3 Bourbon &amp; 1 Oloroso Sherry Casks"/>
    <s v="44 years old"/>
    <n v="44"/>
    <s v="€ 25.889,91"/>
    <n v="25889.91"/>
    <s v="€ "/>
    <n v="1"/>
    <n v="1"/>
    <n v="1"/>
    <n v="1"/>
    <n v="1"/>
    <n v="1"/>
    <n v="1"/>
    <n v="1"/>
    <n v="1"/>
    <n v="1"/>
    <n v="1"/>
    <n v="1"/>
    <n v="1"/>
    <n v="1"/>
    <n v="1"/>
    <n v="1"/>
    <n v="1"/>
    <n v="1"/>
    <n v="1"/>
    <n v="1"/>
    <n v="1"/>
    <n v="1"/>
    <n v="1"/>
    <n v="1"/>
    <n v="1"/>
    <n v="1"/>
    <n v="1"/>
    <n v="1"/>
    <n v="1"/>
    <n v="1"/>
    <n v="1"/>
    <n v="1"/>
    <n v="1"/>
    <n v="1"/>
    <n v="1"/>
    <n v="1"/>
    <n v="1"/>
    <n v="1"/>
  </r>
  <r>
    <s v="26_x0009_"/>
    <s v="Mortlach 1930 UD Mort Lach"/>
    <s v="https://www.whiskybase.com/whiskies/whisky/46607/mortlach-1930-ud"/>
    <s v="_x0009_"/>
    <s v="52.0 % Vol._x0009_"/>
    <n v="52"/>
    <s v="700 ml_x0009_"/>
    <n v="700"/>
    <s v="94.96_x0009_"/>
    <n v="94.96"/>
    <s v="27_x0009_"/>
    <n v="27"/>
    <s v="Mortlach 1930 UD"/>
    <s v="Single Malt"/>
    <s v="Mortlach"/>
    <s v="UD - bottler (UD)"/>
    <s v="UD - bottler (UD)"/>
    <m/>
    <m/>
    <m/>
    <s v="€ 700,00"/>
    <n v="700"/>
    <s v="€ "/>
    <n v="1"/>
    <n v="1"/>
    <n v="1"/>
    <n v="1"/>
    <n v="1"/>
    <n v="1"/>
    <n v="1"/>
    <n v="1"/>
    <n v="1"/>
    <n v="1"/>
    <n v="1"/>
    <n v="1"/>
    <n v="1"/>
    <n v="1"/>
    <n v="1"/>
    <n v="1"/>
    <n v="1"/>
    <n v="1"/>
    <n v="1"/>
    <n v="1"/>
    <n v="1"/>
    <n v="1"/>
    <n v="1"/>
    <n v="1"/>
    <n v="1"/>
    <n v="1"/>
    <n v="1"/>
    <n v="1"/>
    <n v="1"/>
    <n v="1"/>
    <n v="1"/>
    <n v="1"/>
    <n v="1"/>
    <n v="1"/>
    <n v="1"/>
    <n v="1"/>
    <n v="1"/>
    <n v="1"/>
  </r>
  <r>
    <s v="27_x0009_"/>
    <s v="Dalmore 50-year-old Crystal Decanter"/>
    <s v="https://www.whiskybase.com/whiskies/whisky/10160/dalmore-50-year-old"/>
    <s v="50_x0009_"/>
    <s v="52.0 % Vol._x0009_"/>
    <n v="52"/>
    <s v="700 ml_x0009_"/>
    <n v="700"/>
    <s v="94.93_x0009_"/>
    <n v="94.93"/>
    <s v="31_x0009_"/>
    <n v="31"/>
    <s v="Dalmore 50-year-old"/>
    <s v="Single Malt"/>
    <s v="Dalmore"/>
    <s v="Distillery Bottling"/>
    <s v="Dalmore"/>
    <m/>
    <s v="50 years old"/>
    <n v="50"/>
    <s v="€ 23.972,60"/>
    <n v="23972.6"/>
    <s v="€ "/>
    <n v="1"/>
    <n v="1"/>
    <n v="1"/>
    <n v="1"/>
    <n v="1"/>
    <n v="1"/>
    <n v="1"/>
    <n v="1"/>
    <n v="1"/>
    <n v="1"/>
    <n v="1"/>
    <n v="1"/>
    <n v="1"/>
    <n v="1"/>
    <n v="1"/>
    <n v="1"/>
    <n v="1"/>
    <n v="1"/>
    <n v="1"/>
    <n v="1"/>
    <n v="1"/>
    <n v="1"/>
    <n v="1"/>
    <n v="1"/>
    <n v="1"/>
    <n v="1"/>
    <n v="1"/>
    <n v="1"/>
    <n v="1"/>
    <n v="1"/>
    <n v="1"/>
    <n v="1"/>
    <n v="1"/>
    <n v="1"/>
    <n v="1"/>
    <n v="1"/>
    <n v="1"/>
    <n v="1"/>
  </r>
  <r>
    <s v="28_x0009_"/>
    <s v="Glendronach 1972 Single Cask - Batch 12"/>
    <s v="https://www.whiskybase.com/whiskies/whisky/72279/glendronach-1972"/>
    <s v="43_x0009_"/>
    <s v="51.1 % Vol._x0009_"/>
    <n v="51.1"/>
    <s v="700 ml_x0009_"/>
    <n v="700"/>
    <s v="94.92_x0009_"/>
    <n v="94.92"/>
    <s v="123_x0009_"/>
    <n v="123"/>
    <s v="Glendronach 1972"/>
    <s v="Single Malt"/>
    <s v="Glendronach"/>
    <s v="Distillery Bottling"/>
    <s v="Glendronach"/>
    <m/>
    <s v="43 years old"/>
    <n v="43"/>
    <s v="€ 4.777,00"/>
    <n v="4777"/>
    <s v="€ "/>
    <n v="1"/>
    <n v="1"/>
    <n v="1"/>
    <n v="1"/>
    <n v="1"/>
    <n v="1"/>
    <n v="1"/>
    <n v="1"/>
    <n v="1"/>
    <n v="1"/>
    <n v="1"/>
    <n v="1"/>
    <n v="1"/>
    <n v="1"/>
    <n v="1"/>
    <n v="1"/>
    <n v="1"/>
    <n v="1"/>
    <n v="1"/>
    <n v="1"/>
    <n v="1"/>
    <n v="1"/>
    <n v="1"/>
    <n v="1"/>
    <n v="1"/>
    <n v="1"/>
    <n v="1"/>
    <n v="1"/>
    <n v="1"/>
    <n v="1"/>
    <n v="1"/>
    <n v="1"/>
    <n v="1"/>
    <n v="1"/>
    <n v="1"/>
    <n v="1"/>
    <n v="1"/>
    <n v="1"/>
  </r>
  <r>
    <s v="29_x0009_"/>
    <s v="Ardbeg 1976 Feis Ile 2002"/>
    <s v="https://www.whiskybase.com/whiskies/whisky/1307/ardbeg-1976"/>
    <s v="_x0009_"/>
    <s v="53.1 % Vol._x0009_"/>
    <n v="53.1"/>
    <s v="700 ml_x0009_"/>
    <n v="700"/>
    <s v="94.91_x0009_"/>
    <n v="94.91"/>
    <s v="96_x0009_"/>
    <n v="96"/>
    <s v="Ardbeg 1976"/>
    <s v="Single Malt"/>
    <s v="Ardbeg"/>
    <s v="Distillery Bottling"/>
    <s v="Ardbeg"/>
    <m/>
    <s v="25 years old"/>
    <n v="25"/>
    <s v="€ 5.448,55"/>
    <n v="5448.55"/>
    <s v="€ "/>
    <n v="1"/>
    <n v="1"/>
    <n v="1"/>
    <n v="1"/>
    <n v="1"/>
    <n v="1"/>
    <n v="1"/>
    <n v="1"/>
    <n v="1"/>
    <n v="1"/>
    <n v="1"/>
    <n v="1"/>
    <n v="1"/>
    <n v="1"/>
    <n v="1"/>
    <n v="1"/>
    <n v="1"/>
    <n v="1"/>
    <n v="1"/>
    <n v="1"/>
    <n v="1"/>
    <n v="1"/>
    <n v="1"/>
    <n v="1"/>
    <n v="1"/>
    <n v="1"/>
    <n v="1"/>
    <n v="1"/>
    <n v="1"/>
    <n v="1"/>
    <n v="1"/>
    <n v="1"/>
    <n v="1"/>
    <n v="1"/>
    <n v="1"/>
    <n v="1"/>
    <n v="1"/>
    <n v="1"/>
  </r>
  <r>
    <s v="30_x0009_"/>
    <s v="Bowmore 1964 White "/>
    <s v="https://www.whiskybase.com/whiskies/whisky/3999/bowmore-1964-white"/>
    <s v="43_x0009_"/>
    <s v="42.8 % Vol._x0009_"/>
    <n v="42.8"/>
    <s v="700 ml_x0009_"/>
    <n v="700"/>
    <s v="94.91_x0009_"/>
    <n v="94.91"/>
    <s v="104_x0009_"/>
    <n v="104"/>
    <s v="Bowmore 1964 White"/>
    <s v="Single Malt"/>
    <s v="Bowmore"/>
    <s v="Distillery Bottling"/>
    <s v="Bowmore"/>
    <s v="Bourbon cask"/>
    <s v="43 years old"/>
    <n v="43"/>
    <s v="€ 25.019,99"/>
    <n v="25019.99"/>
    <s v="€ "/>
    <n v="1"/>
    <n v="1"/>
    <n v="1"/>
    <n v="1"/>
    <n v="1"/>
    <n v="1"/>
    <n v="1"/>
    <n v="1"/>
    <n v="1"/>
    <n v="1"/>
    <n v="1"/>
    <n v="1"/>
    <n v="1"/>
    <n v="1"/>
    <n v="1"/>
    <n v="1"/>
    <n v="1"/>
    <n v="1"/>
    <n v="1"/>
    <n v="1"/>
    <n v="1"/>
    <n v="1"/>
    <n v="1"/>
    <n v="1"/>
    <n v="1"/>
    <n v="1"/>
    <n v="1"/>
    <n v="1"/>
    <n v="1"/>
    <n v="1"/>
    <n v="1"/>
    <n v="1"/>
    <n v="1"/>
    <n v="1"/>
    <n v="1"/>
    <n v="1"/>
    <n v="1"/>
    <n v="1"/>
  </r>
  <r>
    <s v="31_x0009_"/>
    <s v="Bowmore 1964 Black First Edition"/>
    <s v="https://www.whiskybase.com/whiskies/whisky/8342/bowmore-1964-black"/>
    <s v="29_x0009_"/>
    <s v="50.0 % Vol._x0009_"/>
    <n v="50"/>
    <s v="700 ml_x0009_"/>
    <n v="700"/>
    <s v="94.90_x0009_"/>
    <n v="94.9"/>
    <s v="118_x0009_"/>
    <n v="118"/>
    <s v="Bowmore 1964 Black"/>
    <s v="Single Malt"/>
    <s v="Bowmore"/>
    <s v="Distillery Bottling"/>
    <s v="Bowmore"/>
    <m/>
    <s v="29 years old"/>
    <n v="29"/>
    <s v="€ 30.014,83"/>
    <n v="30014.83"/>
    <s v="€ "/>
    <n v="1"/>
    <n v="1"/>
    <n v="1"/>
    <n v="1"/>
    <n v="1"/>
    <n v="1"/>
    <n v="1"/>
    <n v="1"/>
    <n v="1"/>
    <n v="1"/>
    <n v="1"/>
    <n v="1"/>
    <n v="1"/>
    <n v="1"/>
    <n v="1"/>
    <n v="1"/>
    <n v="1"/>
    <n v="1"/>
    <n v="1"/>
    <n v="1"/>
    <n v="1"/>
    <n v="1"/>
    <n v="1"/>
    <n v="1"/>
    <n v="1"/>
    <n v="1"/>
    <n v="1"/>
    <n v="1"/>
    <n v="1"/>
    <n v="1"/>
    <n v="1"/>
    <n v="1"/>
    <n v="1"/>
    <n v="1"/>
    <n v="1"/>
    <n v="1"/>
    <n v="1"/>
    <n v="1"/>
  </r>
  <r>
    <s v="32_x0009_"/>
    <s v="Bowmore 1966 Kb Celtic Series"/>
    <s v="https://www.whiskybase.com/whiskies/whisky/6284/bowmore-1966-kb"/>
    <s v="35_x0009_"/>
    <s v="43.7 % Vol._x0009_"/>
    <n v="43.7"/>
    <s v="700 ml_x0009_"/>
    <n v="700"/>
    <s v="94.89_x0009_"/>
    <n v="94.89"/>
    <s v="42_x0009_"/>
    <n v="42"/>
    <s v="Bowmore 1966 Kb"/>
    <s v="Single Malt"/>
    <s v="Bowmore"/>
    <s v="Kingsbury (Kb)"/>
    <s v="Kingsbury (Kb)"/>
    <s v="Hogshead"/>
    <s v="35 years old"/>
    <n v="35"/>
    <s v="€ 2.149,41"/>
    <n v="2149.41"/>
    <s v="€ "/>
    <n v="1"/>
    <n v="1"/>
    <n v="1"/>
    <n v="1"/>
    <n v="1"/>
    <n v="1"/>
    <n v="1"/>
    <n v="1"/>
    <n v="1"/>
    <n v="1"/>
    <n v="1"/>
    <n v="1"/>
    <n v="1"/>
    <n v="1"/>
    <n v="1"/>
    <n v="1"/>
    <n v="1"/>
    <n v="1"/>
    <n v="1"/>
    <n v="1"/>
    <n v="1"/>
    <n v="1"/>
    <n v="1"/>
    <n v="1"/>
    <n v="1"/>
    <n v="1"/>
    <n v="1"/>
    <n v="1"/>
    <n v="1"/>
    <n v="1"/>
    <n v="1"/>
    <n v="1"/>
    <n v="1"/>
    <n v="1"/>
    <n v="1"/>
    <n v="1"/>
    <n v="1"/>
    <n v="1"/>
  </r>
  <r>
    <s v="33_x0009_"/>
    <s v="Bowmore 1956 Islay Pure Malt"/>
    <s v="https://www.whiskybase.com/whiskies/whisky/93129/bowmore-1956"/>
    <s v="_x0009_"/>
    <s v="43.0 % Vol._x0009_"/>
    <n v="43"/>
    <s v="750 ml_x0009_"/>
    <n v="750"/>
    <s v="94.89_x0009_"/>
    <n v="94.89"/>
    <s v="29_x0009_"/>
    <n v="29"/>
    <s v="Bowmore 1956"/>
    <s v="Single Malt"/>
    <s v="Bowmore"/>
    <s v="Distillery Bottling"/>
    <s v="Bowmore"/>
    <s v="Sherry Casks"/>
    <m/>
    <m/>
    <s v="€ 14.055,76"/>
    <n v="14055.76"/>
    <s v="€ "/>
    <n v="1"/>
    <n v="1"/>
    <n v="1"/>
    <n v="1"/>
    <n v="1"/>
    <n v="1"/>
    <n v="1"/>
    <n v="1"/>
    <n v="1"/>
    <n v="1"/>
    <n v="1"/>
    <n v="1"/>
    <n v="1"/>
    <n v="1"/>
    <n v="1"/>
    <n v="1"/>
    <n v="1"/>
    <n v="1"/>
    <n v="1"/>
    <n v="1"/>
    <n v="1"/>
    <n v="1"/>
    <n v="1"/>
    <n v="1"/>
    <n v="1"/>
    <n v="1"/>
    <n v="1"/>
    <n v="1"/>
    <n v="1"/>
    <n v="1"/>
    <n v="1"/>
    <n v="1"/>
    <n v="1"/>
    <n v="1"/>
    <n v="1"/>
    <n v="1"/>
    <n v="1"/>
    <n v="1"/>
  </r>
  <r>
    <s v="34_x0009_"/>
    <s v="Bowmore 1967 "/>
    <s v="https://www.whiskybase.com/whiskies/whisky/38897/bowmore-1967"/>
    <s v="_x0009_"/>
    <s v="50.0 % Vol._x0009_"/>
    <n v="50"/>
    <s v="750 ml_x0009_"/>
    <n v="750"/>
    <s v="94.89_x0009_"/>
    <n v="94.89"/>
    <s v="41_x0009_"/>
    <n v="41"/>
    <s v="Bowmore 1967"/>
    <s v="Single Malt"/>
    <s v="Bowmore"/>
    <s v="Distillery Bottling"/>
    <s v="Bowmore"/>
    <s v="Sherry Casks"/>
    <m/>
    <m/>
    <s v="€ 5.727,00"/>
    <n v="5727"/>
    <s v="€ "/>
    <n v="1"/>
    <n v="1"/>
    <n v="1"/>
    <n v="1"/>
    <n v="1"/>
    <n v="1"/>
    <n v="1"/>
    <n v="1"/>
    <n v="1"/>
    <n v="1"/>
    <n v="1"/>
    <n v="1"/>
    <n v="1"/>
    <n v="1"/>
    <n v="1"/>
    <n v="1"/>
    <n v="1"/>
    <n v="1"/>
    <n v="1"/>
    <n v="1"/>
    <n v="1"/>
    <n v="1"/>
    <n v="1"/>
    <n v="1"/>
    <n v="1"/>
    <n v="1"/>
    <n v="1"/>
    <n v="1"/>
    <n v="1"/>
    <n v="1"/>
    <n v="1"/>
    <n v="1"/>
    <n v="1"/>
    <n v="1"/>
    <n v="1"/>
    <n v="1"/>
    <n v="1"/>
    <n v="1"/>
  </r>
  <r>
    <s v="35_x0009_"/>
    <s v="Macallan 1972 Fine &amp; Rare"/>
    <s v="https://www.whiskybase.com/whiskies/whisky/21752/macallan-1972"/>
    <s v="29_x0009_"/>
    <s v="58.4 % Vol._x0009_"/>
    <n v="58.4"/>
    <s v="700 ml_x0009_"/>
    <n v="700"/>
    <s v="94.89_x0009_"/>
    <n v="94.89"/>
    <s v="40_x0009_"/>
    <n v="40"/>
    <s v="Macallan 1972"/>
    <s v="Single Malt"/>
    <s v="Macallan"/>
    <s v="Distillery Bottling"/>
    <s v="Macallan"/>
    <m/>
    <s v="29 years old"/>
    <n v="29"/>
    <s v="€ 18.241,00"/>
    <n v="18241"/>
    <s v="€ "/>
    <n v="1"/>
    <n v="1"/>
    <n v="1"/>
    <n v="1"/>
    <n v="1"/>
    <n v="1"/>
    <n v="1"/>
    <n v="1"/>
    <n v="1"/>
    <n v="1"/>
    <n v="1"/>
    <n v="1"/>
    <n v="1"/>
    <n v="1"/>
    <n v="1"/>
    <n v="1"/>
    <n v="1"/>
    <n v="1"/>
    <n v="1"/>
    <n v="1"/>
    <n v="1"/>
    <n v="1"/>
    <n v="1"/>
    <n v="1"/>
    <n v="1"/>
    <n v="1"/>
    <n v="1"/>
    <n v="1"/>
    <n v="1"/>
    <n v="1"/>
    <n v="1"/>
    <n v="1"/>
    <n v="1"/>
    <n v="1"/>
    <n v="1"/>
    <n v="1"/>
    <n v="1"/>
    <n v="1"/>
  </r>
  <r>
    <s v="36_x0009_"/>
    <s v="Glen Grant 27-year-old RWD "/>
    <s v="https://www.whiskybase.com/whiskies/whisky/39752/glen-grant-27-year-old-rwd"/>
    <s v="27_x0009_"/>
    <s v="43.0 % Vol._x0009_"/>
    <n v="43"/>
    <s v="750 ml_x0009_"/>
    <n v="750"/>
    <s v="94.88_x0009_"/>
    <n v="94.88"/>
    <s v="36_x0009_"/>
    <n v="36"/>
    <s v="Glen Grant 27-year-old RWD"/>
    <s v="Single Malt"/>
    <s v="Glen Grant"/>
    <s v="R. W. Duthie &amp; Co. (RWD)"/>
    <s v="R. W. Duthie &amp; Co. (RWD)"/>
    <s v="Sherry Wood"/>
    <s v="27 years old"/>
    <n v="27"/>
    <s v="€ 980,00"/>
    <n v="980"/>
    <s v="€ "/>
    <n v="1"/>
    <n v="1"/>
    <n v="1"/>
    <n v="1"/>
    <n v="1"/>
    <n v="1"/>
    <n v="1"/>
    <n v="1"/>
    <n v="1"/>
    <n v="1"/>
    <n v="1"/>
    <n v="1"/>
    <n v="1"/>
    <n v="1"/>
    <n v="1"/>
    <n v="1"/>
    <n v="1"/>
    <n v="1"/>
    <n v="1"/>
    <n v="1"/>
    <n v="1"/>
    <n v="1"/>
    <n v="1"/>
    <n v="1"/>
    <n v="1"/>
    <n v="1"/>
    <n v="1"/>
    <n v="1"/>
    <n v="1"/>
    <n v="1"/>
    <n v="1"/>
    <n v="1"/>
    <n v="1"/>
    <n v="1"/>
    <n v="1"/>
    <n v="1"/>
    <n v="1"/>
    <n v="1"/>
  </r>
  <r>
    <s v="37_x0009_"/>
    <s v="Bowmore 1964 "/>
    <s v="https://www.whiskybase.com/whiskies/whisky/34513/bowmore-1964"/>
    <s v="_x0009_"/>
    <s v="42.9 % Vol._x0009_"/>
    <n v="42.9"/>
    <s v="700 ml_x0009_"/>
    <n v="700"/>
    <s v="94.88_x0009_"/>
    <n v="94.88"/>
    <s v="27_x0009_"/>
    <n v="27"/>
    <s v="Bowmore 1964"/>
    <s v="Single Malt"/>
    <s v="Bowmore"/>
    <s v="Distillery Bottling"/>
    <s v="Bowmore"/>
    <s v="Fino Sherry Finish"/>
    <m/>
    <m/>
    <s v="€ 17.241,38"/>
    <n v="17241.38"/>
    <s v="€ "/>
    <n v="1"/>
    <n v="1"/>
    <n v="1"/>
    <n v="1"/>
    <n v="1"/>
    <n v="1"/>
    <n v="1"/>
    <n v="1"/>
    <n v="1"/>
    <n v="1"/>
    <n v="1"/>
    <n v="1"/>
    <n v="1"/>
    <n v="1"/>
    <n v="1"/>
    <n v="1"/>
    <n v="1"/>
    <n v="1"/>
    <n v="1"/>
    <n v="1"/>
    <n v="1"/>
    <n v="1"/>
    <n v="1"/>
    <n v="1"/>
    <n v="1"/>
    <n v="1"/>
    <n v="1"/>
    <n v="1"/>
    <n v="1"/>
    <n v="1"/>
    <n v="1"/>
    <n v="1"/>
    <n v="1"/>
    <n v="1"/>
    <n v="1"/>
    <n v="1"/>
    <n v="1"/>
    <n v="1"/>
  </r>
  <r>
    <s v="38_x0009_"/>
    <s v="Bowmore 1966 HSC The Scottish Colourists"/>
    <s v="https://www.whiskybase.com/whiskies/whisky/8855/bowmore-1966-hsc"/>
    <s v="35_x0009_"/>
    <s v="43.7 % Vol._x0009_"/>
    <n v="43.7"/>
    <s v="750 ml_x0009_"/>
    <n v="750"/>
    <s v="94.87_x0009_"/>
    <n v="94.87"/>
    <s v="34_x0009_"/>
    <n v="34"/>
    <s v="Bowmore 1966 HSC"/>
    <s v="Single Malt"/>
    <s v="Bowmore"/>
    <s v="High Spirits' Collection (HSC)"/>
    <s v="High Spirits' Collection (HSC)"/>
    <m/>
    <s v="35 years old"/>
    <n v="35"/>
    <s v="€ 4.244,00"/>
    <n v="4244"/>
    <s v="€ "/>
    <n v="1"/>
    <n v="1"/>
    <n v="1"/>
    <n v="1"/>
    <n v="1"/>
    <n v="1"/>
    <n v="1"/>
    <n v="1"/>
    <n v="1"/>
    <n v="1"/>
    <n v="1"/>
    <n v="1"/>
    <n v="1"/>
    <n v="1"/>
    <n v="1"/>
    <n v="1"/>
    <n v="1"/>
    <n v="1"/>
    <n v="1"/>
    <n v="1"/>
    <n v="1"/>
    <n v="1"/>
    <n v="1"/>
    <n v="1"/>
    <n v="1"/>
    <n v="1"/>
    <n v="1"/>
    <n v="1"/>
    <n v="1"/>
    <n v="1"/>
    <n v="1"/>
    <n v="1"/>
    <n v="1"/>
    <n v="1"/>
    <n v="1"/>
    <n v="1"/>
    <n v="1"/>
    <n v="1"/>
  </r>
  <r>
    <s v="39_x0009_"/>
    <s v="Glenglassaugh 1972 Rare Cask Release - Batch 1"/>
    <s v="https://www.whiskybase.com/whiskies/whisky/53760/glenglassaugh-1972"/>
    <s v="41_x0009_"/>
    <s v="50.6 % Vol._x0009_"/>
    <n v="50.6"/>
    <s v="700 ml_x0009_"/>
    <n v="700"/>
    <s v="94.86_x0009_"/>
    <n v="94.86"/>
    <s v="298_x0009_"/>
    <n v="298"/>
    <s v="Glenglassaugh 1972"/>
    <s v="Single Malt"/>
    <s v="Glenglassaugh"/>
    <s v="Distillery Bottling"/>
    <s v="Glenglassaugh"/>
    <m/>
    <s v="41 years old"/>
    <n v="41"/>
    <s v="€ 1.298,77"/>
    <n v="1298.77"/>
    <s v="€ "/>
    <n v="1"/>
    <n v="1"/>
    <n v="1"/>
    <n v="1"/>
    <n v="1"/>
    <n v="1"/>
    <n v="1"/>
    <n v="1"/>
    <n v="1"/>
    <n v="1"/>
    <n v="1"/>
    <n v="1"/>
    <n v="1"/>
    <n v="1"/>
    <n v="1"/>
    <n v="1"/>
    <n v="1"/>
    <n v="1"/>
    <n v="1"/>
    <n v="1"/>
    <n v="1"/>
    <n v="1"/>
    <n v="1"/>
    <n v="1"/>
    <n v="1"/>
    <n v="1"/>
    <n v="1"/>
    <n v="1"/>
    <n v="1"/>
    <n v="1"/>
    <n v="1"/>
    <n v="1"/>
    <n v="1"/>
    <n v="1"/>
    <n v="1"/>
    <n v="1"/>
    <n v="1"/>
    <n v="1"/>
  </r>
  <r>
    <s v="40_x0009_"/>
    <s v="Macallan 1958/59 The Anniversary Malt"/>
    <s v="https://www.whiskybase.com/whiskies/whisky/20157/macallan-195859"/>
    <s v="25_x0009_"/>
    <s v="43.0 % Vol._x0009_"/>
    <n v="43"/>
    <s v="750 ml_x0009_"/>
    <n v="750"/>
    <s v="94.84_x0009_"/>
    <n v="94.84"/>
    <s v="34_x0009_"/>
    <n v="34"/>
    <s v="Macallan 1958/59"/>
    <s v="Single Malt"/>
    <s v="Macallan"/>
    <s v="Distillery Bottling"/>
    <s v="Macallan"/>
    <m/>
    <s v="25 years old"/>
    <n v="25"/>
    <s v="€ 7.599,00"/>
    <n v="7599"/>
    <s v="€ "/>
    <n v="1"/>
    <n v="1"/>
    <n v="1"/>
    <n v="1"/>
    <n v="1"/>
    <n v="1"/>
    <n v="1"/>
    <n v="1"/>
    <n v="1"/>
    <n v="1"/>
    <n v="1"/>
    <n v="1"/>
    <n v="1"/>
    <n v="1"/>
    <n v="1"/>
    <n v="1"/>
    <n v="1"/>
    <n v="1"/>
    <n v="1"/>
    <n v="1"/>
    <n v="1"/>
    <n v="1"/>
    <n v="1"/>
    <n v="1"/>
    <n v="1"/>
    <n v="1"/>
    <n v="1"/>
    <n v="1"/>
    <n v="1"/>
    <n v="1"/>
    <n v="1"/>
    <n v="1"/>
    <n v="1"/>
    <n v="1"/>
    <n v="1"/>
    <n v="1"/>
    <n v="1"/>
    <n v="1"/>
  </r>
  <r>
    <s v="41_x0009_"/>
    <s v="Springbank 1962 White Label Big Golden S"/>
    <s v="https://www.whiskybase.com/whiskies/whisky/14330/springbank-1962"/>
    <s v="29_x0009_"/>
    <s v="46.0 % Vol._x0009_"/>
    <n v="46"/>
    <s v="700 ml_x0009_"/>
    <n v="700"/>
    <s v="94.84_x0009_"/>
    <n v="94.84"/>
    <s v="40_x0009_"/>
    <n v="40"/>
    <s v="Springbank 1962"/>
    <s v="Single Malt"/>
    <s v="Springbank"/>
    <s v="Distillery Bottling"/>
    <s v="Springbank"/>
    <m/>
    <s v="29 years old"/>
    <n v="29"/>
    <s v="€ 1.850,00"/>
    <n v="1850"/>
    <s v="€ "/>
    <n v="1"/>
    <n v="1"/>
    <n v="1"/>
    <n v="1"/>
    <n v="1"/>
    <n v="1"/>
    <n v="1"/>
    <n v="1"/>
    <n v="1"/>
    <n v="1"/>
    <n v="1"/>
    <n v="1"/>
    <n v="1"/>
    <n v="1"/>
    <n v="1"/>
    <n v="1"/>
    <n v="1"/>
    <n v="1"/>
    <n v="1"/>
    <n v="1"/>
    <n v="1"/>
    <n v="1"/>
    <n v="1"/>
    <n v="1"/>
    <n v="1"/>
    <n v="1"/>
    <n v="1"/>
    <n v="1"/>
    <n v="1"/>
    <n v="1"/>
    <n v="1"/>
    <n v="1"/>
    <n v="1"/>
    <n v="1"/>
    <n v="1"/>
    <n v="1"/>
    <n v="1"/>
    <n v="1"/>
  </r>
  <r>
    <s v="42_x0009_"/>
    <s v="Bowmore 1965 Islay Pure Malt"/>
    <s v="https://www.whiskybase.com/whiskies/whisky/15931/bowmore-1965"/>
    <s v="_x0009_"/>
    <s v="50.0 % Vol._x0009_"/>
    <n v="50"/>
    <s v="750 ml_x0009_"/>
    <n v="750"/>
    <s v="94.83_x0009_"/>
    <n v="94.83"/>
    <s v="83_x0009_"/>
    <n v="83"/>
    <s v="Bowmore 1965"/>
    <s v="Single Malt"/>
    <s v="Bowmore"/>
    <s v="Distillery Bottling"/>
    <s v="Bowmore"/>
    <s v="Sherry Casks"/>
    <m/>
    <m/>
    <s v="€ 8.690,65"/>
    <n v="8690.65"/>
    <s v="€ "/>
    <n v="1"/>
    <n v="1"/>
    <n v="1"/>
    <n v="1"/>
    <n v="1"/>
    <n v="1"/>
    <n v="1"/>
    <n v="1"/>
    <n v="1"/>
    <n v="1"/>
    <n v="1"/>
    <n v="1"/>
    <n v="1"/>
    <n v="1"/>
    <n v="1"/>
    <n v="1"/>
    <n v="1"/>
    <n v="1"/>
    <n v="1"/>
    <n v="1"/>
    <n v="1"/>
    <n v="1"/>
    <n v="1"/>
    <n v="1"/>
    <n v="1"/>
    <n v="1"/>
    <n v="1"/>
    <n v="1"/>
    <n v="1"/>
    <n v="1"/>
    <n v="1"/>
    <n v="1"/>
    <n v="1"/>
    <n v="1"/>
    <n v="1"/>
    <n v="1"/>
    <n v="1"/>
    <n v="1"/>
  </r>
  <r>
    <s v="43_x0009_"/>
    <s v="Springbank 1966 Local Barley - West Highland"/>
    <s v="https://www.whiskybase.com/whiskies/whisky/14391/springbank-1966"/>
    <s v="24_x0009_"/>
    <s v="58.1 % Vol._x0009_"/>
    <n v="58.1"/>
    <s v="750 ml_x0009_"/>
    <n v="750"/>
    <s v="94.82_x0009_"/>
    <n v="94.82"/>
    <s v="79_x0009_"/>
    <n v="79"/>
    <s v="Springbank 1966"/>
    <s v="Single Malt"/>
    <s v="Springbank"/>
    <s v="Distillery Bottling"/>
    <s v="Springbank"/>
    <m/>
    <s v="24 years old"/>
    <n v="24"/>
    <s v="€ 10.492,00"/>
    <n v="10492"/>
    <s v="€ "/>
    <n v="1"/>
    <n v="1"/>
    <n v="1"/>
    <n v="1"/>
    <n v="1"/>
    <n v="1"/>
    <n v="1"/>
    <n v="1"/>
    <n v="1"/>
    <n v="1"/>
    <n v="1"/>
    <n v="1"/>
    <n v="1"/>
    <n v="1"/>
    <n v="1"/>
    <n v="1"/>
    <n v="1"/>
    <n v="1"/>
    <n v="1"/>
    <n v="1"/>
    <n v="1"/>
    <n v="1"/>
    <n v="1"/>
    <n v="1"/>
    <n v="1"/>
    <n v="1"/>
    <n v="1"/>
    <n v="1"/>
    <n v="1"/>
    <n v="1"/>
    <n v="1"/>
    <n v="1"/>
    <n v="1"/>
    <n v="1"/>
    <n v="1"/>
    <n v="1"/>
    <n v="1"/>
    <n v="1"/>
  </r>
  <r>
    <s v="44_x0009_"/>
    <s v="The Prestonfield 1965 MBo "/>
    <s v="https://www.whiskybase.com/whiskies/whisky/9248/the-prestonfield-1965-mbo"/>
    <s v="22_x0009_"/>
    <s v="43.0 % Vol._x0009_"/>
    <n v="43"/>
    <s v="750 ml_x0009_"/>
    <n v="750"/>
    <s v="94.81_x0009_"/>
    <n v="94.81"/>
    <s v="99_x0009_"/>
    <n v="99"/>
    <s v="The Prestonfield 1965 MBo"/>
    <s v="Single Malt"/>
    <s v="Bowmore"/>
    <s v="Morrison Bowmore Distillers Ltd (MBo)"/>
    <s v="Morrison Bowmore Distillers Ltd (MBo)"/>
    <s v="Sherry Wood"/>
    <s v="22 years old"/>
    <n v="22"/>
    <s v="€ 3.029,00"/>
    <n v="3029"/>
    <s v="€ "/>
    <n v="1"/>
    <n v="1"/>
    <n v="1"/>
    <n v="1"/>
    <n v="1"/>
    <n v="1"/>
    <n v="1"/>
    <n v="1"/>
    <n v="1"/>
    <n v="1"/>
    <n v="1"/>
    <n v="1"/>
    <n v="1"/>
    <n v="1"/>
    <n v="1"/>
    <n v="1"/>
    <n v="1"/>
    <n v="1"/>
    <n v="1"/>
    <n v="1"/>
    <n v="1"/>
    <n v="1"/>
    <n v="1"/>
    <n v="1"/>
    <n v="1"/>
    <n v="1"/>
    <n v="1"/>
    <n v="1"/>
    <n v="1"/>
    <n v="1"/>
    <n v="1"/>
    <n v="1"/>
    <n v="1"/>
    <n v="1"/>
    <n v="1"/>
    <n v="1"/>
    <n v="1"/>
    <n v="1"/>
  </r>
  <r>
    <s v="45_x0009_"/>
    <s v="Macallan 1955 Rinaldi Import"/>
    <s v="https://www.whiskybase.com/whiskies/whisky/9422/macallan-1955"/>
    <s v="15_x0009_"/>
    <s v="45.85 % Vol._x0009_"/>
    <n v="45.8"/>
    <s v="750 ml_x0009_"/>
    <n v="750"/>
    <s v="94.81_x0009_"/>
    <n v="94.81"/>
    <s v="33_x0009_"/>
    <n v="33"/>
    <s v="Macallan 1955"/>
    <s v="Single Malt"/>
    <s v="Macallan"/>
    <s v="Distillery Bottling"/>
    <s v="Macallan"/>
    <s v="Sherry Wood"/>
    <s v="15 years old"/>
    <n v="15"/>
    <s v="€ 10.226,76"/>
    <n v="10226.76"/>
    <s v="€ "/>
    <n v="1"/>
    <n v="1"/>
    <n v="1"/>
    <n v="1"/>
    <n v="1"/>
    <n v="1"/>
    <n v="1"/>
    <n v="1"/>
    <n v="1"/>
    <n v="1"/>
    <n v="1"/>
    <n v="1"/>
    <n v="1"/>
    <n v="1"/>
    <n v="1"/>
    <n v="1"/>
    <n v="1"/>
    <n v="1"/>
    <n v="1"/>
    <n v="1"/>
    <n v="1"/>
    <n v="1"/>
    <n v="1"/>
    <n v="1"/>
    <n v="1"/>
    <n v="1"/>
    <n v="1"/>
    <n v="1"/>
    <n v="1"/>
    <n v="1"/>
    <n v="1"/>
    <n v="1"/>
    <n v="1"/>
    <n v="1"/>
    <n v="1"/>
    <n v="1"/>
    <n v="1"/>
    <n v="1"/>
  </r>
  <r>
    <s v="46_x0009_"/>
    <s v="Bowmore 1964 Black Final Edition"/>
    <s v="https://www.whiskybase.com/whiskies/whisky/8341/bowmore-1964-black"/>
    <s v="31_x0009_"/>
    <s v="49.0 % Vol._x0009_"/>
    <n v="49"/>
    <s v="700 ml_x0009_"/>
    <n v="700"/>
    <s v="94.79_x0009_"/>
    <n v="94.79"/>
    <s v="96_x0009_"/>
    <n v="96"/>
    <s v="Bowmore 1964 Black"/>
    <s v="Single Malt"/>
    <s v="Bowmore"/>
    <s v="Distillery Bottling"/>
    <s v="Bowmore"/>
    <m/>
    <s v="31 years old"/>
    <n v="31"/>
    <s v="€ 26.367,52"/>
    <n v="26367.52"/>
    <s v="€ "/>
    <n v="1"/>
    <n v="1"/>
    <n v="1"/>
    <n v="1"/>
    <n v="1"/>
    <n v="1"/>
    <n v="1"/>
    <n v="1"/>
    <n v="1"/>
    <n v="1"/>
    <n v="1"/>
    <n v="1"/>
    <n v="1"/>
    <n v="1"/>
    <n v="1"/>
    <n v="1"/>
    <n v="1"/>
    <n v="1"/>
    <n v="1"/>
    <n v="1"/>
    <n v="1"/>
    <n v="1"/>
    <n v="1"/>
    <n v="1"/>
    <n v="1"/>
    <n v="1"/>
    <n v="1"/>
    <n v="1"/>
    <n v="1"/>
    <n v="1"/>
    <n v="1"/>
    <n v="1"/>
    <n v="1"/>
    <n v="1"/>
    <n v="1"/>
    <n v="1"/>
    <n v="1"/>
    <n v="1"/>
  </r>
  <r>
    <s v="47_x0009_"/>
    <s v="Brora 1972 Rare Malts Selection"/>
    <s v="https://www.whiskybase.com/whiskies/whisky/9530/brora-1972"/>
    <s v="22_x0009_"/>
    <s v="61.1 % Vol._x0009_"/>
    <n v="61.1"/>
    <s v="700 ml_x0009_"/>
    <n v="700"/>
    <s v="94.75_x0009_"/>
    <n v="94.75"/>
    <s v="75_x0009_"/>
    <n v="75"/>
    <s v="Brora 1972"/>
    <s v="Single Malt"/>
    <s v="Brora"/>
    <s v="Distillery Bottling"/>
    <s v="Brora"/>
    <m/>
    <s v="22 years old"/>
    <n v="22"/>
    <s v="€ 10.999,66"/>
    <n v="10999.66"/>
    <s v="€ "/>
    <n v="1"/>
    <n v="1"/>
    <n v="1"/>
    <n v="1"/>
    <n v="1"/>
    <n v="1"/>
    <n v="1"/>
    <n v="1"/>
    <n v="1"/>
    <n v="1"/>
    <n v="1"/>
    <n v="1"/>
    <n v="1"/>
    <n v="1"/>
    <n v="1"/>
    <n v="1"/>
    <n v="1"/>
    <n v="1"/>
    <n v="1"/>
    <n v="1"/>
    <n v="1"/>
    <n v="1"/>
    <n v="1"/>
    <n v="1"/>
    <n v="1"/>
    <n v="1"/>
    <n v="1"/>
    <n v="1"/>
    <n v="1"/>
    <n v="1"/>
    <n v="1"/>
    <n v="1"/>
    <n v="1"/>
    <n v="1"/>
    <n v="1"/>
    <n v="1"/>
    <n v="1"/>
    <n v="1"/>
  </r>
  <r>
    <s v="48_x0009_"/>
    <s v="Ardbeg 1976 Manager's Choice"/>
    <s v="https://www.whiskybase.com/whiskies/whisky/1306/ardbeg-1976"/>
    <s v="_x0009_"/>
    <s v="56.0 % Vol._x0009_"/>
    <n v="56"/>
    <s v="700 ml_x0009_"/>
    <n v="700"/>
    <s v="94.74_x0009_"/>
    <n v="94.74"/>
    <s v="60_x0009_"/>
    <n v="60"/>
    <s v="Ardbeg 1976"/>
    <s v="Single Malt"/>
    <s v="Ardbeg"/>
    <s v="Distillery Bottling"/>
    <s v="Ardbeg"/>
    <m/>
    <s v="22 years old"/>
    <n v="22"/>
    <s v="€ 6.821,79"/>
    <n v="6821.79"/>
    <s v="€ "/>
    <n v="1"/>
    <n v="1"/>
    <n v="1"/>
    <n v="1"/>
    <n v="1"/>
    <n v="1"/>
    <n v="1"/>
    <n v="1"/>
    <n v="1"/>
    <n v="1"/>
    <n v="1"/>
    <n v="1"/>
    <n v="1"/>
    <n v="1"/>
    <n v="1"/>
    <n v="1"/>
    <n v="1"/>
    <n v="1"/>
    <n v="1"/>
    <n v="1"/>
    <n v="1"/>
    <n v="1"/>
    <n v="1"/>
    <n v="1"/>
    <n v="1"/>
    <n v="1"/>
    <n v="1"/>
    <n v="1"/>
    <n v="1"/>
    <n v="1"/>
    <n v="1"/>
    <n v="1"/>
    <n v="1"/>
    <n v="1"/>
    <n v="1"/>
    <n v="1"/>
    <n v="1"/>
    <n v="1"/>
  </r>
  <r>
    <s v="49_x0009_"/>
    <s v="Glenfarclas 1959 The Family Casks (Release IV)"/>
    <s v="https://www.whiskybase.com/whiskies/whisky/14861/glenfarclas-1959"/>
    <s v="50_x0009_"/>
    <s v="48.8 % Vol._x0009_"/>
    <n v="48.8"/>
    <s v="700 ml_x0009_"/>
    <n v="700"/>
    <s v="94.71_x0009_"/>
    <n v="94.71"/>
    <s v="37_x0009_"/>
    <n v="37"/>
    <s v="Glenfarclas 1959"/>
    <s v="Single Malt"/>
    <s v="Glenfarclas"/>
    <s v="Distillery Bottling"/>
    <s v="Glenfarclas"/>
    <m/>
    <s v="50 years old"/>
    <n v="50"/>
    <s v="€ 6.450,00"/>
    <n v="6450"/>
    <s v="€ "/>
    <n v="1"/>
    <n v="1"/>
    <n v="1"/>
    <n v="1"/>
    <n v="1"/>
    <n v="1"/>
    <n v="1"/>
    <n v="1"/>
    <n v="1"/>
    <n v="1"/>
    <n v="1"/>
    <n v="1"/>
    <n v="1"/>
    <n v="1"/>
    <n v="1"/>
    <n v="1"/>
    <n v="1"/>
    <n v="1"/>
    <n v="1"/>
    <n v="1"/>
    <n v="1"/>
    <n v="1"/>
    <n v="1"/>
    <n v="1"/>
    <n v="1"/>
    <n v="1"/>
    <n v="1"/>
    <n v="1"/>
    <n v="1"/>
    <n v="1"/>
    <n v="1"/>
    <n v="1"/>
    <n v="1"/>
    <n v="1"/>
    <n v="1"/>
    <n v="1"/>
    <n v="1"/>
    <n v="1"/>
  </r>
  <r>
    <s v="50_x0009_"/>
    <s v="Brora 1972 Rare Malts Selection"/>
    <s v="https://www.whiskybase.com/whiskies/whisky/9531/brora-1972"/>
    <s v="22_x0009_"/>
    <s v="58.7 % Vol._x0009_"/>
    <n v="58.7"/>
    <s v="700 ml_x0009_"/>
    <n v="700"/>
    <s v="94.71_x0009_"/>
    <n v="94.71"/>
    <s v="93_x0009_"/>
    <n v="93"/>
    <s v="Brora 1972"/>
    <s v="Single Malt"/>
    <s v="Brora"/>
    <s v="Distillery Bottling"/>
    <s v="Brora"/>
    <m/>
    <s v="22 years old"/>
    <n v="22"/>
    <s v="€ 10.952,57"/>
    <n v="10952.57"/>
    <s v="€ "/>
    <n v="1"/>
    <n v="1"/>
    <n v="1"/>
    <n v="1"/>
    <n v="1"/>
    <n v="1"/>
    <n v="1"/>
    <n v="1"/>
    <n v="1"/>
    <n v="1"/>
    <n v="1"/>
    <n v="1"/>
    <n v="1"/>
    <n v="1"/>
    <n v="1"/>
    <n v="1"/>
    <n v="1"/>
    <n v="1"/>
    <n v="1"/>
    <n v="1"/>
    <n v="1"/>
    <n v="1"/>
    <n v="1"/>
    <n v="1"/>
    <n v="1"/>
    <n v="1"/>
    <n v="1"/>
    <n v="1"/>
    <n v="1"/>
    <n v="1"/>
    <n v="1"/>
    <n v="1"/>
    <n v="1"/>
    <n v="1"/>
    <n v="1"/>
    <n v="1"/>
    <n v="1"/>
    <n v="1"/>
  </r>
  <r>
    <s v="51_x0009_"/>
    <s v="Bowmore 1955 Ceramic decanter - commemorate opening Visitor Centre"/>
    <s v="https://www.whiskybase.com/whiskies/whisky/15471/bowmore-1955"/>
    <s v="_x0009_"/>
    <s v="40.0 % Vol._x0009_"/>
    <n v="40"/>
    <s v="375 ml_x0009_"/>
    <n v="375"/>
    <s v="94.71_x0009_"/>
    <n v="94.71"/>
    <s v="23_x0009_"/>
    <n v="23"/>
    <s v="Bowmore 1955"/>
    <s v="Single Malt"/>
    <s v="Bowmore"/>
    <s v="Distillery Bottling"/>
    <s v="Bowmore"/>
    <m/>
    <m/>
    <m/>
    <s v="€ 5.747,13"/>
    <n v="5747.13"/>
    <s v="€ "/>
    <n v="1"/>
    <n v="1"/>
    <n v="1"/>
    <n v="1"/>
    <n v="1"/>
    <n v="1"/>
    <n v="1"/>
    <n v="1"/>
    <n v="1"/>
    <n v="1"/>
    <n v="1"/>
    <n v="1"/>
    <n v="1"/>
    <n v="1"/>
    <n v="1"/>
    <n v="1"/>
    <n v="1"/>
    <n v="1"/>
    <n v="1"/>
    <n v="1"/>
    <n v="1"/>
    <n v="1"/>
    <n v="1"/>
    <n v="1"/>
    <n v="1"/>
    <n v="1"/>
    <n v="1"/>
    <n v="1"/>
    <n v="1"/>
    <n v="1"/>
    <n v="1"/>
    <n v="1"/>
    <n v="1"/>
    <n v="1"/>
    <n v="1"/>
    <n v="1"/>
    <n v="1"/>
    <n v="1"/>
  </r>
  <r>
    <s v="52_x0009_"/>
    <s v="Bowmore 1957 "/>
    <s v="https://www.whiskybase.com/whiskies/whisky/200/bowmore-1957"/>
    <s v="38_x0009_"/>
    <s v="40.1 % Vol._x0009_"/>
    <n v="40.1"/>
    <s v="700 ml_x0009_"/>
    <n v="700"/>
    <s v="94.68_x0009_"/>
    <n v="94.68"/>
    <s v="37_x0009_"/>
    <n v="37"/>
    <s v="Bowmore 1957"/>
    <s v="Single Malt"/>
    <s v="Bowmore"/>
    <s v="Distillery Bottling"/>
    <s v="Bowmore"/>
    <m/>
    <s v="38 years old"/>
    <n v="38"/>
    <s v="€ 26.486,19"/>
    <n v="26486.19"/>
    <s v="€ "/>
    <n v="1"/>
    <n v="1"/>
    <n v="1"/>
    <n v="1"/>
    <n v="1"/>
    <n v="1"/>
    <n v="1"/>
    <n v="1"/>
    <n v="1"/>
    <n v="1"/>
    <n v="1"/>
    <n v="1"/>
    <n v="1"/>
    <n v="1"/>
    <n v="1"/>
    <n v="1"/>
    <n v="1"/>
    <n v="1"/>
    <n v="1"/>
    <n v="1"/>
    <n v="1"/>
    <n v="1"/>
    <n v="1"/>
    <n v="1"/>
    <n v="1"/>
    <n v="1"/>
    <n v="1"/>
    <n v="1"/>
    <n v="1"/>
    <n v="1"/>
    <n v="1"/>
    <n v="1"/>
    <n v="1"/>
    <n v="1"/>
    <n v="1"/>
    <n v="1"/>
    <n v="1"/>
    <n v="1"/>
  </r>
  <r>
    <s v="53_x0009_"/>
    <s v="Highland Park 35-year-old John Goodwin - Cask Strength"/>
    <s v="https://www.whiskybase.com/whiskies/whisky/15579/highland-park-35-year-old"/>
    <s v="35_x0009_"/>
    <s v="50.0 % Vol._x0009_"/>
    <n v="50"/>
    <s v="700 ml_x0009_"/>
    <n v="700"/>
    <s v="94.68_x0009_"/>
    <n v="94.68"/>
    <s v="42_x0009_"/>
    <n v="42"/>
    <s v="Highland Park 35-year-old"/>
    <s v="Single Malt"/>
    <s v="Highland Park"/>
    <s v="Distillery Bottling"/>
    <s v="Highland Park"/>
    <m/>
    <s v="35 years old"/>
    <n v="35"/>
    <s v="€ 5.968,46"/>
    <n v="5968.46"/>
    <s v="€ "/>
    <n v="1"/>
    <n v="1"/>
    <n v="1"/>
    <n v="1"/>
    <n v="1"/>
    <n v="1"/>
    <n v="1"/>
    <n v="1"/>
    <n v="1"/>
    <n v="1"/>
    <n v="1"/>
    <n v="1"/>
    <n v="1"/>
    <n v="1"/>
    <n v="1"/>
    <n v="1"/>
    <n v="1"/>
    <n v="1"/>
    <n v="1"/>
    <n v="1"/>
    <n v="1"/>
    <n v="1"/>
    <n v="1"/>
    <n v="1"/>
    <n v="1"/>
    <n v="1"/>
    <n v="1"/>
    <n v="1"/>
    <n v="1"/>
    <n v="1"/>
    <n v="1"/>
    <n v="1"/>
    <n v="1"/>
    <n v="1"/>
    <n v="1"/>
    <n v="1"/>
    <n v="1"/>
    <n v="1"/>
  </r>
  <r>
    <s v="54_x0009_"/>
    <s v="Dalmore 50-year-old "/>
    <s v="https://www.whiskybase.com/whiskies/whisky/53352/dalmore-50-year-old"/>
    <s v="50_x0009_"/>
    <s v="52.8 % Vol._x0009_"/>
    <n v="52.8"/>
    <s v="100 ml_x0009_"/>
    <n v="100"/>
    <s v="94.67_x0009_"/>
    <n v="94.67"/>
    <s v="22_x0009_"/>
    <n v="22"/>
    <s v="Dalmore 50-year-old"/>
    <s v="Single Malt"/>
    <s v="Dalmore"/>
    <s v="Distillery Bottling"/>
    <s v="Dalmore"/>
    <m/>
    <m/>
    <n v="50"/>
    <s v="€ 4.950,00"/>
    <n v="4950"/>
    <s v="€ "/>
    <n v="1"/>
    <n v="1"/>
    <n v="1"/>
    <n v="1"/>
    <n v="1"/>
    <n v="1"/>
    <n v="1"/>
    <n v="1"/>
    <n v="1"/>
    <n v="1"/>
    <n v="1"/>
    <n v="1"/>
    <n v="1"/>
    <n v="1"/>
    <n v="1"/>
    <n v="1"/>
    <n v="1"/>
    <n v="1"/>
    <n v="1"/>
    <n v="1"/>
    <n v="1"/>
    <n v="1"/>
    <n v="1"/>
    <n v="1"/>
    <n v="1"/>
    <n v="1"/>
    <n v="1"/>
    <n v="1"/>
    <n v="1"/>
    <n v="1"/>
    <n v="1"/>
    <n v="1"/>
    <n v="1"/>
    <n v="1"/>
    <n v="1"/>
    <n v="1"/>
    <n v="1"/>
    <n v="1"/>
  </r>
  <r>
    <s v="55_x0009_"/>
    <s v="Highland Park 1964 Orcadian Vintage Series"/>
    <s v="https://www.whiskybase.com/whiskies/whisky/11895/highland-park-1964"/>
    <s v="_x0009_"/>
    <s v="42.2 % Vol._x0009_"/>
    <n v="42.2"/>
    <s v="700 ml_x0009_"/>
    <n v="700"/>
    <s v="94.64_x0009_"/>
    <n v="94.64"/>
    <s v="50_x0009_"/>
    <n v="50"/>
    <s v="Highland Park 1964"/>
    <s v="Single Malt"/>
    <s v="Highland Park"/>
    <s v="Distillery Bottling"/>
    <s v="Highland Park"/>
    <m/>
    <m/>
    <m/>
    <s v="€ 15.354,00"/>
    <n v="15354"/>
    <s v="€ "/>
    <n v="1"/>
    <n v="1"/>
    <n v="1"/>
    <n v="1"/>
    <n v="1"/>
    <n v="1"/>
    <n v="1"/>
    <n v="1"/>
    <n v="1"/>
    <n v="1"/>
    <n v="1"/>
    <n v="1"/>
    <n v="1"/>
    <n v="1"/>
    <n v="1"/>
    <n v="1"/>
    <n v="1"/>
    <n v="1"/>
    <n v="1"/>
    <n v="1"/>
    <n v="1"/>
    <n v="1"/>
    <n v="1"/>
    <n v="1"/>
    <n v="1"/>
    <n v="1"/>
    <n v="1"/>
    <n v="1"/>
    <n v="1"/>
    <n v="1"/>
    <n v="1"/>
    <n v="1"/>
    <n v="1"/>
    <n v="1"/>
    <n v="1"/>
    <n v="1"/>
    <n v="1"/>
    <n v="1"/>
  </r>
  <r>
    <s v="56_x0009_"/>
    <s v="Macallan 1970 Fine &amp; Rare"/>
    <s v="https://www.whiskybase.com/whiskies/whisky/22175/macallan-1970"/>
    <s v="_x0009_"/>
    <s v="54.9 % Vol._x0009_"/>
    <n v="54.9"/>
    <s v="700 ml_x0009_"/>
    <n v="700"/>
    <s v="94.64_x0009_"/>
    <n v="94.64"/>
    <s v="36_x0009_"/>
    <n v="36"/>
    <s v="Macallan 1970"/>
    <s v="Single Malt"/>
    <s v="Macallan"/>
    <s v="Distillery Bottling"/>
    <s v="Macallan"/>
    <s v="Dark Sherry"/>
    <m/>
    <m/>
    <s v="€ 41.400,00"/>
    <n v="41400"/>
    <s v="€ "/>
    <n v="1"/>
    <n v="1"/>
    <n v="1"/>
    <n v="1"/>
    <n v="1"/>
    <n v="1"/>
    <n v="1"/>
    <n v="1"/>
    <n v="1"/>
    <n v="1"/>
    <n v="1"/>
    <n v="1"/>
    <n v="1"/>
    <n v="1"/>
    <n v="1"/>
    <n v="1"/>
    <n v="1"/>
    <n v="1"/>
    <n v="1"/>
    <n v="1"/>
    <n v="1"/>
    <n v="1"/>
    <n v="1"/>
    <n v="1"/>
    <n v="1"/>
    <n v="1"/>
    <n v="1"/>
    <n v="1"/>
    <n v="1"/>
    <n v="1"/>
    <n v="1"/>
    <n v="1"/>
    <n v="1"/>
    <n v="1"/>
    <n v="1"/>
    <n v="1"/>
    <n v="1"/>
    <n v="1"/>
  </r>
  <r>
    <s v="57_x0009_"/>
    <s v="Auchentoshan 1957 Decanter"/>
    <s v="https://www.whiskybase.com/whiskies/whisky/1369/auchentoshan-1957"/>
    <s v="50_x0009_"/>
    <s v="49.1 % Vol._x0009_"/>
    <n v="49.1"/>
    <s v="700 ml_x0009_"/>
    <n v="700"/>
    <s v="94.63_x0009_"/>
    <n v="94.63"/>
    <s v="35_x0009_"/>
    <n v="35"/>
    <s v="Auchentoshan 1957"/>
    <s v="Single Malt"/>
    <s v="Auchentoshan"/>
    <s v="Distillery Bottling"/>
    <s v="Auchentoshan"/>
    <m/>
    <s v="50 years old"/>
    <n v="50"/>
    <s v="€ 8.990,00"/>
    <n v="8990"/>
    <s v="€ "/>
    <n v="1"/>
    <n v="1"/>
    <n v="1"/>
    <n v="1"/>
    <n v="1"/>
    <n v="1"/>
    <n v="1"/>
    <n v="1"/>
    <n v="1"/>
    <n v="1"/>
    <n v="1"/>
    <n v="1"/>
    <n v="1"/>
    <n v="1"/>
    <n v="1"/>
    <n v="1"/>
    <n v="1"/>
    <n v="1"/>
    <n v="1"/>
    <n v="1"/>
    <n v="1"/>
    <n v="1"/>
    <n v="1"/>
    <n v="1"/>
    <n v="1"/>
    <n v="1"/>
    <n v="1"/>
    <n v="1"/>
    <n v="1"/>
    <n v="1"/>
    <n v="1"/>
    <n v="1"/>
    <n v="1"/>
    <n v="1"/>
    <n v="1"/>
    <n v="1"/>
    <n v="1"/>
    <n v="1"/>
  </r>
  <r>
    <s v="58_x0009_"/>
    <s v="Ardbeg 1972 "/>
    <s v="https://www.whiskybase.com/whiskies/whisky/1295/ardbeg-1972"/>
    <s v="30_x0009_"/>
    <s v="49.9 % Vol._x0009_"/>
    <n v="49.9"/>
    <s v="700 ml_x0009_"/>
    <n v="700"/>
    <s v="94.62_x0009_"/>
    <n v="94.62"/>
    <s v="94_x0009_"/>
    <n v="94"/>
    <s v="Ardbeg 1972"/>
    <s v="Single Malt"/>
    <s v="Ardbeg"/>
    <s v="Distillery Bottling"/>
    <s v="Ardbeg"/>
    <s v="Oak Barrel"/>
    <s v="30 years old"/>
    <n v="30"/>
    <s v="€ 6.100,00"/>
    <n v="6100"/>
    <s v="€ "/>
    <n v="1"/>
    <n v="1"/>
    <n v="1"/>
    <n v="1"/>
    <n v="1"/>
    <n v="1"/>
    <n v="1"/>
    <n v="1"/>
    <n v="1"/>
    <n v="1"/>
    <n v="1"/>
    <n v="1"/>
    <n v="1"/>
    <n v="1"/>
    <n v="1"/>
    <n v="1"/>
    <n v="1"/>
    <n v="1"/>
    <n v="1"/>
    <n v="1"/>
    <n v="1"/>
    <n v="1"/>
    <n v="1"/>
    <n v="1"/>
    <n v="1"/>
    <n v="1"/>
    <n v="1"/>
    <n v="1"/>
    <n v="1"/>
    <n v="1"/>
    <n v="1"/>
    <n v="1"/>
    <n v="1"/>
    <n v="1"/>
    <n v="1"/>
    <n v="1"/>
    <n v="1"/>
    <n v="1"/>
  </r>
  <r>
    <s v="59_x0009_"/>
    <s v="Bowmore 1965 Islay Pure Malt"/>
    <s v="https://www.whiskybase.com/whiskies/whisky/15932/bowmore-1965"/>
    <s v="_x0009_"/>
    <s v="57.8 % Vol._x0009_"/>
    <n v="57.8"/>
    <s v="750 ml_x0009_"/>
    <n v="750"/>
    <s v="94.62_x0009_"/>
    <n v="94.62"/>
    <s v="31_x0009_"/>
    <n v="31"/>
    <s v="Bowmore 1965"/>
    <s v="Single Malt"/>
    <s v="Bowmore"/>
    <s v="Distillery Bottling"/>
    <s v="Bowmore"/>
    <s v="Sherry Casks"/>
    <m/>
    <m/>
    <s v="€ 1.250,00"/>
    <n v="1250"/>
    <s v="€ "/>
    <n v="1"/>
    <n v="1"/>
    <n v="1"/>
    <n v="1"/>
    <n v="1"/>
    <n v="1"/>
    <n v="1"/>
    <n v="1"/>
    <n v="1"/>
    <n v="1"/>
    <n v="1"/>
    <n v="1"/>
    <n v="1"/>
    <n v="1"/>
    <n v="1"/>
    <n v="1"/>
    <n v="1"/>
    <n v="1"/>
    <n v="1"/>
    <n v="1"/>
    <n v="1"/>
    <n v="1"/>
    <n v="1"/>
    <n v="1"/>
    <n v="1"/>
    <n v="1"/>
    <n v="1"/>
    <n v="1"/>
    <n v="1"/>
    <n v="1"/>
    <n v="1"/>
    <n v="1"/>
    <n v="1"/>
    <n v="1"/>
    <n v="1"/>
    <n v="1"/>
    <n v="1"/>
    <n v="1"/>
  </r>
  <r>
    <s v="60_x0009_"/>
    <s v="Ledaig 1972 Dùsgadh"/>
    <s v="https://www.whiskybase.com/whiskies/whisky/65422/ledaig-1972"/>
    <s v="42_x0009_"/>
    <s v="46.7 % Vol._x0009_"/>
    <n v="46.7"/>
    <s v="700 ml_x0009_"/>
    <n v="700"/>
    <s v="94.62_x0009_"/>
    <n v="94.62"/>
    <s v="60_x0009_"/>
    <n v="60"/>
    <s v="Ledaig 1972"/>
    <s v="Single Malt"/>
    <s v="Tobermory"/>
    <s v="Distillery Bottling"/>
    <s v="Tobermory"/>
    <m/>
    <s v="42 years old"/>
    <n v="42"/>
    <s v="€ 4.151,62"/>
    <n v="4151.62"/>
    <s v="€ "/>
    <n v="1"/>
    <n v="1"/>
    <n v="1"/>
    <n v="1"/>
    <n v="1"/>
    <n v="1"/>
    <n v="1"/>
    <n v="1"/>
    <n v="1"/>
    <n v="1"/>
    <n v="1"/>
    <n v="1"/>
    <n v="1"/>
    <n v="1"/>
    <n v="1"/>
    <n v="1"/>
    <n v="1"/>
    <n v="1"/>
    <n v="1"/>
    <n v="1"/>
    <n v="1"/>
    <n v="1"/>
    <n v="1"/>
    <n v="1"/>
    <n v="1"/>
    <n v="1"/>
    <n v="1"/>
    <n v="1"/>
    <n v="1"/>
    <n v="1"/>
    <n v="1"/>
    <n v="1"/>
    <n v="1"/>
    <n v="1"/>
    <n v="1"/>
    <n v="1"/>
    <n v="1"/>
    <n v="1"/>
  </r>
  <r>
    <s v="61_x0009_"/>
    <s v="Glenury Royal 1953 Special Release"/>
    <s v="https://www.whiskybase.com/whiskies/whisky/8102/glenury-royal-1953"/>
    <s v="50_x0009_"/>
    <s v="42.8 % Vol._x0009_"/>
    <n v="42.8"/>
    <s v="700 ml_x0009_"/>
    <n v="700"/>
    <s v="94.61_x0009_"/>
    <n v="94.61"/>
    <s v="73_x0009_"/>
    <n v="73"/>
    <s v="Glenury Royal 1953"/>
    <s v="Single Malt"/>
    <s v="Glenury Royal"/>
    <s v="Distillery Bottling"/>
    <s v="Glenury Royal"/>
    <s v="50 years old"/>
    <m/>
    <n v="50"/>
    <s v="€ 14.257,36"/>
    <n v="14257.36"/>
    <s v="€ "/>
    <n v="1"/>
    <n v="1"/>
    <n v="1"/>
    <n v="1"/>
    <n v="1"/>
    <n v="1"/>
    <n v="1"/>
    <n v="1"/>
    <n v="1"/>
    <n v="1"/>
    <n v="1"/>
    <n v="1"/>
    <n v="1"/>
    <n v="1"/>
    <n v="1"/>
    <n v="1"/>
    <n v="1"/>
    <n v="1"/>
    <n v="1"/>
    <n v="1"/>
    <n v="1"/>
    <n v="1"/>
    <n v="1"/>
    <n v="1"/>
    <n v="1"/>
    <n v="1"/>
    <n v="1"/>
    <n v="1"/>
    <n v="1"/>
    <n v="1"/>
    <n v="1"/>
    <n v="1"/>
    <n v="1"/>
    <n v="1"/>
    <n v="1"/>
    <n v="1"/>
    <n v="1"/>
    <n v="1"/>
  </r>
  <r>
    <s v="62_x0009_"/>
    <s v="Bruichladdich 40-year-old "/>
    <s v="https://www.whiskybase.com/whiskies/whisky/91/bruichladdich-40-year-old"/>
    <s v="40_x0009_"/>
    <s v="43.1 % Vol._x0009_"/>
    <n v="43.1"/>
    <s v="700 ml_x0009_"/>
    <n v="700"/>
    <s v="94.60_x0009_"/>
    <n v="94.6"/>
    <s v="48_x0009_"/>
    <n v="48"/>
    <s v="Bruichladdich 40-year-old"/>
    <s v="Single Malt"/>
    <s v="Bruichladdich"/>
    <s v="Distillery Bottling"/>
    <s v="Bruichladdich"/>
    <s v="Bourbon cask"/>
    <s v="40 years old"/>
    <n v="40"/>
    <s v="€ 3.919,51"/>
    <n v="3919.51"/>
    <s v="€ "/>
    <n v="1"/>
    <n v="1"/>
    <n v="1"/>
    <n v="1"/>
    <n v="1"/>
    <n v="1"/>
    <n v="1"/>
    <n v="1"/>
    <n v="1"/>
    <n v="1"/>
    <n v="1"/>
    <n v="1"/>
    <n v="1"/>
    <n v="1"/>
    <n v="1"/>
    <n v="1"/>
    <n v="1"/>
    <n v="1"/>
    <n v="1"/>
    <n v="1"/>
    <n v="1"/>
    <n v="1"/>
    <n v="1"/>
    <n v="1"/>
    <n v="1"/>
    <n v="1"/>
    <n v="1"/>
    <n v="1"/>
    <n v="1"/>
    <n v="1"/>
    <n v="1"/>
    <n v="1"/>
    <n v="1"/>
    <n v="1"/>
    <n v="1"/>
    <n v="1"/>
    <n v="1"/>
    <n v="1"/>
  </r>
  <r>
    <s v="63_x0009_"/>
    <s v="Glenglassaugh 1963 "/>
    <s v="https://www.whiskybase.com/whiskies/whisky/61889/glenglassaugh-1963"/>
    <s v="51_x0009_"/>
    <s v="41.7 % Vol._x0009_"/>
    <n v="41.7"/>
    <s v="700 ml_x0009_"/>
    <n v="700"/>
    <s v="94.59_x0009_"/>
    <n v="94.59"/>
    <s v="23_x0009_"/>
    <n v="23"/>
    <s v="Glenglassaugh 1963"/>
    <s v="Single Malt"/>
    <s v="Glenglassaugh"/>
    <s v="Distillery Bottling"/>
    <s v="Glenglassaugh"/>
    <s v="Bourbon cask"/>
    <s v="51 years old"/>
    <n v="51"/>
    <s v="€ 6.363,44"/>
    <n v="6363.44"/>
    <s v="€ "/>
    <n v="1"/>
    <n v="1"/>
    <n v="1"/>
    <n v="1"/>
    <n v="1"/>
    <n v="1"/>
    <n v="1"/>
    <n v="1"/>
    <n v="1"/>
    <n v="1"/>
    <n v="1"/>
    <n v="1"/>
    <n v="1"/>
    <n v="1"/>
    <n v="1"/>
    <n v="1"/>
    <n v="1"/>
    <n v="1"/>
    <n v="1"/>
    <n v="1"/>
    <n v="1"/>
    <n v="1"/>
    <n v="1"/>
    <n v="1"/>
    <n v="1"/>
    <n v="1"/>
    <n v="1"/>
    <n v="1"/>
    <n v="1"/>
    <n v="1"/>
    <n v="1"/>
    <n v="1"/>
    <n v="1"/>
    <n v="1"/>
    <n v="1"/>
    <n v="1"/>
    <n v="1"/>
    <n v="1"/>
  </r>
  <r>
    <s v="64_x0009_"/>
    <s v="Ardbeg 1972 Ping No. 1"/>
    <s v="https://www.whiskybase.com/whiskies/whisky/889/ardbeg-1972"/>
    <s v="31_x0009_"/>
    <s v="51.4 % Vol._x0009_"/>
    <n v="51.4"/>
    <s v="700 ml_x0009_"/>
    <n v="700"/>
    <s v="94.58_x0009_"/>
    <n v="94.58"/>
    <s v="63_x0009_"/>
    <n v="63"/>
    <s v="Ardbeg 1972"/>
    <s v="Single Malt"/>
    <s v="Ardbeg"/>
    <s v="Distillery Bottling"/>
    <s v="Ardbeg"/>
    <m/>
    <s v="31 years old"/>
    <n v="31"/>
    <s v="€ 6.912,36"/>
    <n v="6912.36"/>
    <s v="€ "/>
    <n v="1"/>
    <n v="1"/>
    <n v="1"/>
    <n v="1"/>
    <n v="1"/>
    <n v="1"/>
    <n v="1"/>
    <n v="1"/>
    <n v="1"/>
    <n v="1"/>
    <n v="1"/>
    <n v="1"/>
    <n v="1"/>
    <n v="1"/>
    <n v="1"/>
    <n v="1"/>
    <n v="1"/>
    <n v="1"/>
    <n v="1"/>
    <n v="1"/>
    <n v="1"/>
    <n v="1"/>
    <n v="1"/>
    <n v="1"/>
    <n v="1"/>
    <n v="1"/>
    <n v="1"/>
    <n v="1"/>
    <n v="1"/>
    <n v="1"/>
    <n v="1"/>
    <n v="1"/>
    <n v="1"/>
    <n v="1"/>
    <n v="1"/>
    <n v="1"/>
    <n v="1"/>
    <n v="1"/>
  </r>
  <r>
    <s v="65_x0009_"/>
    <s v="Bowmore 1964 Black Bowmore - The Last Cask"/>
    <s v="https://www.whiskybase.com/whiskies/whisky/88662/bowmore-1964"/>
    <s v="50_x0009_"/>
    <s v="40.9 % Vol._x0009_"/>
    <n v="40.9"/>
    <s v="700 ml_x0009_"/>
    <n v="700"/>
    <s v="94.57_x0009_"/>
    <n v="94.57"/>
    <s v="23_x0009_"/>
    <n v="23"/>
    <s v="Bowmore 1964"/>
    <s v="Single Malt"/>
    <s v="Bowmore"/>
    <s v="Distillery Bottling"/>
    <s v="Bowmore"/>
    <m/>
    <s v="50 years old"/>
    <n v="50"/>
    <s v="€ 88.990,20"/>
    <n v="88990.2"/>
    <s v="€ "/>
    <n v="1"/>
    <n v="1"/>
    <n v="1"/>
    <n v="1"/>
    <n v="1"/>
    <n v="1"/>
    <n v="1"/>
    <n v="1"/>
    <n v="1"/>
    <n v="1"/>
    <n v="1"/>
    <n v="1"/>
    <n v="1"/>
    <n v="1"/>
    <n v="1"/>
    <n v="1"/>
    <n v="1"/>
    <n v="1"/>
    <n v="1"/>
    <n v="1"/>
    <n v="1"/>
    <n v="1"/>
    <n v="1"/>
    <n v="1"/>
    <n v="1"/>
    <n v="1"/>
    <n v="1"/>
    <n v="1"/>
    <n v="1"/>
    <n v="1"/>
    <n v="1"/>
    <n v="1"/>
    <n v="1"/>
    <n v="1"/>
    <n v="1"/>
    <n v="1"/>
    <n v="1"/>
    <n v="1"/>
  </r>
  <r>
    <s v="66_x0009_"/>
    <s v="Longmorn 1964 RWD "/>
    <s v="https://www.whiskybase.com/whiskies/whisky/17559/longmorn-1964-rwd"/>
    <s v="_x0009_"/>
    <s v="46.0 % Vol._x0009_"/>
    <n v="46"/>
    <s v="750 ml_x0009_"/>
    <n v="750"/>
    <s v="94.57_x0009_"/>
    <n v="94.57"/>
    <s v="37_x0009_"/>
    <n v="37"/>
    <s v="Longmorn 1964 RWD"/>
    <s v="Single Malt"/>
    <s v="Longmorn"/>
    <s v="R. W. Duthie &amp; Co. (RWD)"/>
    <s v="R. W. Duthie &amp; Co. (RWD)"/>
    <m/>
    <m/>
    <m/>
    <s v="€ 1.320,00"/>
    <n v="1320"/>
    <s v="€ "/>
    <n v="1"/>
    <n v="1"/>
    <n v="1"/>
    <n v="1"/>
    <n v="1"/>
    <n v="1"/>
    <n v="1"/>
    <n v="1"/>
    <n v="1"/>
    <n v="1"/>
    <n v="1"/>
    <n v="1"/>
    <n v="1"/>
    <n v="1"/>
    <n v="1"/>
    <n v="1"/>
    <n v="1"/>
    <n v="1"/>
    <n v="1"/>
    <n v="1"/>
    <n v="1"/>
    <n v="1"/>
    <n v="1"/>
    <n v="1"/>
    <n v="1"/>
    <n v="1"/>
    <n v="1"/>
    <n v="1"/>
    <n v="1"/>
    <n v="1"/>
    <n v="1"/>
    <n v="1"/>
    <n v="1"/>
    <n v="1"/>
    <n v="1"/>
    <n v="1"/>
    <n v="1"/>
    <n v="1"/>
  </r>
  <r>
    <s v="67_x0009_"/>
    <s v="Highland Park 50-year-old Sterling silver frame - exclusively from Harrods "/>
    <s v="https://www.whiskybase.com/whiskies/whisky/18250/highland-park-50-year-old"/>
    <s v="50_x0009_"/>
    <s v="44.8 % Vol._x0009_"/>
    <n v="44.8"/>
    <s v="700 ml_x0009_"/>
    <n v="700"/>
    <s v="94.56_x0009_"/>
    <n v="94.56"/>
    <s v="58_x0009_"/>
    <n v="58"/>
    <s v="Highland Park 50-year-old"/>
    <s v="Single Malt"/>
    <s v="Highland Park"/>
    <s v="Distillery Bottling"/>
    <s v="Highland Park"/>
    <m/>
    <s v="50 years old"/>
    <n v="50"/>
    <s v="€ 29.222,05"/>
    <n v="29222.05"/>
    <s v="€ "/>
    <n v="1"/>
    <n v="1"/>
    <n v="1"/>
    <n v="1"/>
    <n v="1"/>
    <n v="1"/>
    <n v="1"/>
    <n v="1"/>
    <n v="1"/>
    <n v="1"/>
    <n v="1"/>
    <n v="1"/>
    <n v="1"/>
    <n v="1"/>
    <n v="1"/>
    <n v="1"/>
    <n v="1"/>
    <n v="1"/>
    <n v="1"/>
    <n v="1"/>
    <n v="1"/>
    <n v="1"/>
    <n v="1"/>
    <n v="1"/>
    <n v="1"/>
    <n v="1"/>
    <n v="1"/>
    <n v="1"/>
    <n v="1"/>
    <n v="1"/>
    <n v="1"/>
    <n v="1"/>
    <n v="1"/>
    <n v="1"/>
    <n v="1"/>
    <n v="1"/>
    <n v="1"/>
    <n v="1"/>
  </r>
  <r>
    <s v="68_x0009_"/>
    <s v="Highland Park 1958 "/>
    <s v="https://www.whiskybase.com/whiskies/whisky/16477/highland-park-1958"/>
    <s v="40_x0009_"/>
    <s v="44.0 % Vol._x0009_"/>
    <n v="44"/>
    <s v="700 ml_x0009_"/>
    <n v="700"/>
    <s v="94.56_x0009_"/>
    <n v="94.56"/>
    <s v="41_x0009_"/>
    <n v="41"/>
    <s v="Highland Park 1958"/>
    <s v="Single Malt"/>
    <s v="Highland Park"/>
    <s v="Distillery Bottling"/>
    <s v="Highland Park"/>
    <m/>
    <s v="40 years old"/>
    <n v="40"/>
    <s v="€ 10.231,19"/>
    <n v="10231.19"/>
    <s v="€ "/>
    <n v="1"/>
    <n v="1"/>
    <n v="1"/>
    <n v="1"/>
    <n v="1"/>
    <n v="1"/>
    <n v="1"/>
    <n v="1"/>
    <n v="1"/>
    <n v="1"/>
    <n v="1"/>
    <n v="1"/>
    <n v="1"/>
    <n v="1"/>
    <n v="1"/>
    <n v="1"/>
    <n v="1"/>
    <n v="1"/>
    <n v="1"/>
    <n v="1"/>
    <n v="1"/>
    <n v="1"/>
    <n v="1"/>
    <n v="1"/>
    <n v="1"/>
    <n v="1"/>
    <n v="1"/>
    <n v="1"/>
    <n v="1"/>
    <n v="1"/>
    <n v="1"/>
    <n v="1"/>
    <n v="1"/>
    <n v="1"/>
    <n v="1"/>
    <n v="1"/>
    <n v="1"/>
    <n v="1"/>
  </r>
  <r>
    <s v="69_x0009_"/>
    <s v="Glendronach 1968 Recherché"/>
    <s v="https://www.whiskybase.com/whiskies/whisky/43383/glendronach-1968"/>
    <s v="44_x0009_"/>
    <s v="48.6 % Vol._x0009_"/>
    <n v="48.6"/>
    <s v="700 ml_x0009_"/>
    <n v="700"/>
    <s v="94.56_x0009_"/>
    <n v="94.56"/>
    <s v="72_x0009_"/>
    <n v="72"/>
    <s v="Glendronach 1968"/>
    <s v="Single Malt"/>
    <s v="Glendronach"/>
    <s v="Distillery Bottling"/>
    <s v="Glendronach"/>
    <m/>
    <s v="44 years old"/>
    <n v="44"/>
    <s v="€ 7.306,80"/>
    <n v="7306.8"/>
    <s v="€ "/>
    <n v="1"/>
    <n v="1"/>
    <n v="1"/>
    <n v="1"/>
    <n v="1"/>
    <n v="1"/>
    <n v="1"/>
    <n v="1"/>
    <n v="1"/>
    <n v="1"/>
    <n v="1"/>
    <n v="1"/>
    <n v="1"/>
    <n v="1"/>
    <n v="1"/>
    <n v="1"/>
    <n v="1"/>
    <n v="1"/>
    <n v="1"/>
    <n v="1"/>
    <n v="1"/>
    <n v="1"/>
    <n v="1"/>
    <n v="1"/>
    <n v="1"/>
    <n v="1"/>
    <n v="1"/>
    <n v="1"/>
    <n v="1"/>
    <n v="1"/>
    <n v="1"/>
    <n v="1"/>
    <n v="1"/>
    <n v="1"/>
    <n v="1"/>
    <n v="1"/>
    <n v="1"/>
    <n v="1"/>
  </r>
  <r>
    <s v="70_x0009_"/>
    <s v="Glen Moray 1959 RWD "/>
    <s v="https://www.whiskybase.com/whiskies/whisky/41864/glen-moray-1959-rwd"/>
    <s v="25_x0009_"/>
    <s v="46.0 % Vol._x0009_"/>
    <n v="46"/>
    <s v="750 ml_x0009_"/>
    <n v="750"/>
    <s v="94.55_x0009_"/>
    <n v="94.55"/>
    <s v="55_x0009_"/>
    <n v="55"/>
    <s v="Glen Moray 1959 RWD"/>
    <s v="Single Malt"/>
    <s v="Glen Moray"/>
    <s v="R. W. Duthie &amp; Co. (RWD)"/>
    <s v="R. W. Duthie &amp; Co. (RWD)"/>
    <s v="Sherry Hogshead Cask"/>
    <s v="25 years old"/>
    <n v="25"/>
    <s v="€ 1.203,61"/>
    <n v="1203.6099999999999"/>
    <s v="€ "/>
    <n v="1"/>
    <n v="1"/>
    <n v="1"/>
    <n v="1"/>
    <n v="1"/>
    <n v="1"/>
    <n v="1"/>
    <n v="1"/>
    <n v="1"/>
    <n v="1"/>
    <n v="1"/>
    <n v="1"/>
    <n v="1"/>
    <n v="1"/>
    <n v="1"/>
    <n v="1"/>
    <n v="1"/>
    <n v="1"/>
    <n v="1"/>
    <n v="1"/>
    <n v="1"/>
    <n v="1"/>
    <n v="1"/>
    <n v="1"/>
    <n v="1"/>
    <n v="1"/>
    <n v="1"/>
    <n v="1"/>
    <n v="1"/>
    <n v="1"/>
    <n v="1"/>
    <n v="1"/>
    <n v="1"/>
    <n v="1"/>
    <n v="1"/>
    <n v="1"/>
    <n v="1"/>
    <n v="1"/>
  </r>
  <r>
    <s v="71_x0009_"/>
    <s v="Tormore 1966 RWD "/>
    <s v="https://www.whiskybase.com/whiskies/whisky/9189/tormore-1966-rwd"/>
    <s v="16_x0009_"/>
    <s v="57.0 % Vol._x0009_"/>
    <n v="57"/>
    <s v="750 ml_x0009_"/>
    <n v="750"/>
    <s v="94.55_x0009_"/>
    <n v="94.55"/>
    <s v="80_x0009_"/>
    <n v="80"/>
    <s v="Tormore 1966 RWD"/>
    <s v="Single Malt"/>
    <s v="Tormore"/>
    <s v="R. W. Duthie &amp; Co. (RWD)"/>
    <s v="R. W. Duthie &amp; Co. (RWD)"/>
    <s v="Sherry Wood"/>
    <s v="16 years old"/>
    <n v="16"/>
    <s v="€ 52.500,00"/>
    <n v="52500"/>
    <s v="€ "/>
    <n v="1"/>
    <n v="1"/>
    <n v="1"/>
    <n v="1"/>
    <n v="1"/>
    <n v="1"/>
    <n v="1"/>
    <n v="1"/>
    <n v="1"/>
    <n v="1"/>
    <n v="1"/>
    <n v="1"/>
    <n v="1"/>
    <n v="1"/>
    <n v="1"/>
    <n v="1"/>
    <n v="1"/>
    <n v="1"/>
    <n v="1"/>
    <n v="1"/>
    <n v="1"/>
    <n v="1"/>
    <n v="1"/>
    <n v="1"/>
    <n v="1"/>
    <n v="1"/>
    <n v="1"/>
    <n v="1"/>
    <n v="1"/>
    <n v="1"/>
    <n v="1"/>
    <n v="1"/>
    <n v="1"/>
    <n v="1"/>
    <n v="1"/>
    <n v="1"/>
    <n v="1"/>
    <n v="1"/>
  </r>
  <r>
    <s v="72_x0009_"/>
    <s v="Macallan 1972 Fine &amp; Rare"/>
    <s v="https://www.whiskybase.com/whiskies/whisky/31152/macallan-1972"/>
    <s v="29_x0009_"/>
    <s v="49.2 % Vol._x0009_"/>
    <n v="49.2"/>
    <s v="750 ml_x0009_"/>
    <n v="750"/>
    <s v="94.54_x0009_"/>
    <n v="94.54"/>
    <s v="30_x0009_"/>
    <n v="30"/>
    <s v="Macallan 1972"/>
    <s v="Single Malt"/>
    <s v="Macallan"/>
    <s v="Distillery Bottling"/>
    <s v="Macallan"/>
    <m/>
    <s v="29 years old"/>
    <n v="29"/>
    <m/>
    <m/>
    <m/>
    <n v="1"/>
    <n v="1"/>
    <n v="1"/>
    <n v="1"/>
    <n v="1"/>
    <n v="1"/>
    <n v="1"/>
    <n v="1"/>
    <n v="1"/>
    <n v="1"/>
    <n v="1"/>
    <n v="1"/>
    <n v="1"/>
    <n v="1"/>
    <n v="1"/>
    <n v="1"/>
    <n v="1"/>
    <n v="1"/>
    <n v="1"/>
    <n v="1"/>
    <n v="1"/>
    <n v="1"/>
    <n v="1"/>
    <n v="1"/>
    <n v="1"/>
    <n v="1"/>
    <n v="1"/>
    <n v="1"/>
    <n v="1"/>
    <n v="1"/>
    <n v="1"/>
    <n v="1"/>
    <n v="1"/>
    <n v="1"/>
    <n v="1"/>
    <n v="1"/>
    <n v="1"/>
    <n v="1"/>
  </r>
  <r>
    <s v="73_x0009_"/>
    <s v="Glendronach 1968 Single Cask - Batch 13"/>
    <s v="https://www.whiskybase.com/whiskies/whisky/78379/glendronach-1968"/>
    <s v="47_x0009_"/>
    <s v="45.9 % Vol._x0009_"/>
    <n v="45.9"/>
    <s v="700 ml_x0009_"/>
    <n v="700"/>
    <s v="94.51_x0009_"/>
    <n v="94.51"/>
    <s v="67_x0009_"/>
    <n v="67"/>
    <s v="Glendronach 1968"/>
    <s v="Single Malt"/>
    <s v="Glendronach"/>
    <s v="Distillery Bottling"/>
    <s v="Glendronach"/>
    <m/>
    <s v="47 years old"/>
    <n v="47"/>
    <s v="€ 6.346,34"/>
    <n v="6346.34"/>
    <s v="€ "/>
    <n v="1"/>
    <n v="1"/>
    <n v="1"/>
    <n v="1"/>
    <n v="1"/>
    <n v="1"/>
    <n v="1"/>
    <n v="1"/>
    <n v="1"/>
    <n v="1"/>
    <n v="1"/>
    <n v="1"/>
    <n v="1"/>
    <n v="1"/>
    <n v="1"/>
    <n v="1"/>
    <n v="1"/>
    <n v="1"/>
    <n v="1"/>
    <n v="1"/>
    <n v="1"/>
    <n v="1"/>
    <n v="1"/>
    <n v="1"/>
    <n v="1"/>
    <n v="1"/>
    <n v="1"/>
    <n v="1"/>
    <n v="1"/>
    <n v="1"/>
    <n v="1"/>
    <n v="1"/>
    <n v="1"/>
    <n v="1"/>
    <n v="1"/>
    <n v="1"/>
    <n v="1"/>
    <n v="1"/>
  </r>
  <r>
    <s v="74_x0009_"/>
    <s v="Ardbeg 1974 "/>
    <s v="https://www.whiskybase.com/whiskies/whisky/892/ardbeg-1974"/>
    <s v="_x0009_"/>
    <s v="44.5 % Vol._x0009_"/>
    <n v="44.5"/>
    <s v="700 ml_x0009_"/>
    <n v="700"/>
    <s v="94.50_x0009_"/>
    <n v="94.5"/>
    <s v="58_x0009_"/>
    <n v="58"/>
    <s v="Ardbeg 1974"/>
    <s v="Single Malt"/>
    <s v="Ardbeg"/>
    <s v="Distillery Bottling"/>
    <s v="Ardbeg"/>
    <s v="Oak Barrel"/>
    <s v="28 years old"/>
    <n v="28"/>
    <s v="€ 10.125,00"/>
    <n v="10125"/>
    <s v="€ "/>
    <n v="1"/>
    <n v="1"/>
    <n v="1"/>
    <n v="1"/>
    <n v="1"/>
    <n v="1"/>
    <n v="1"/>
    <n v="1"/>
    <n v="1"/>
    <n v="1"/>
    <n v="1"/>
    <n v="1"/>
    <n v="1"/>
    <n v="1"/>
    <n v="1"/>
    <n v="1"/>
    <n v="1"/>
    <n v="1"/>
    <n v="1"/>
    <n v="1"/>
    <n v="1"/>
    <n v="1"/>
    <n v="1"/>
    <n v="1"/>
    <n v="1"/>
    <n v="1"/>
    <n v="1"/>
    <n v="1"/>
    <n v="1"/>
    <n v="1"/>
    <n v="1"/>
    <n v="1"/>
    <n v="1"/>
    <n v="1"/>
    <n v="1"/>
    <n v="1"/>
    <n v="1"/>
    <n v="1"/>
  </r>
  <r>
    <s v="75_x0009_"/>
    <s v="Ardbeg 1975 Feis Ile 2006"/>
    <s v="https://www.whiskybase.com/whiskies/whisky/1303/ardbeg-1975"/>
    <s v="_x0009_"/>
    <s v="46.3 % Vol._x0009_"/>
    <n v="46.3"/>
    <s v="700 ml_x0009_"/>
    <n v="700"/>
    <s v="94.49_x0009_"/>
    <n v="94.49"/>
    <s v="56_x0009_"/>
    <n v="56"/>
    <s v="Ardbeg 1975"/>
    <s v="Single Malt"/>
    <s v="Ardbeg"/>
    <s v="Distillery Bottling"/>
    <s v="Ardbeg"/>
    <m/>
    <s v="30 years old"/>
    <n v="30"/>
    <s v="€ 8.314,92"/>
    <n v="8314.92"/>
    <s v="€ "/>
    <n v="1"/>
    <n v="1"/>
    <n v="1"/>
    <n v="1"/>
    <n v="1"/>
    <n v="1"/>
    <n v="1"/>
    <n v="1"/>
    <n v="1"/>
    <n v="1"/>
    <n v="1"/>
    <n v="1"/>
    <n v="1"/>
    <n v="1"/>
    <n v="1"/>
    <n v="1"/>
    <n v="1"/>
    <n v="1"/>
    <n v="1"/>
    <n v="1"/>
    <n v="1"/>
    <n v="1"/>
    <n v="1"/>
    <n v="1"/>
    <n v="1"/>
    <n v="1"/>
    <n v="1"/>
    <n v="1"/>
    <n v="1"/>
    <n v="1"/>
    <n v="1"/>
    <n v="1"/>
    <n v="1"/>
    <n v="1"/>
    <n v="1"/>
    <n v="1"/>
    <n v="1"/>
    <n v="1"/>
  </r>
  <r>
    <s v="76_x0009_"/>
    <s v="Ardbeg 1974 "/>
    <s v="https://www.whiskybase.com/whiskies/whisky/1627/ardbeg-1974"/>
    <s v="_x0009_"/>
    <s v="53.5 % Vol._x0009_"/>
    <n v="53.5"/>
    <s v="700 ml_x0009_"/>
    <n v="700"/>
    <s v="94.47_x0009_"/>
    <n v="94.47"/>
    <s v="36_x0009_"/>
    <n v="36"/>
    <s v="Ardbeg 1974"/>
    <s v="Single Malt"/>
    <s v="Ardbeg"/>
    <s v="Distillery Bottling"/>
    <s v="Ardbeg"/>
    <s v="Bourbon cask"/>
    <s v="32 years old"/>
    <n v="32"/>
    <s v="€ 5.700,75"/>
    <n v="5700.75"/>
    <s v="€ "/>
    <n v="1"/>
    <n v="1"/>
    <n v="1"/>
    <n v="1"/>
    <n v="1"/>
    <n v="1"/>
    <n v="1"/>
    <n v="1"/>
    <n v="1"/>
    <n v="1"/>
    <n v="1"/>
    <n v="1"/>
    <n v="1"/>
    <n v="1"/>
    <n v="1"/>
    <n v="1"/>
    <n v="1"/>
    <n v="1"/>
    <n v="1"/>
    <n v="1"/>
    <n v="1"/>
    <n v="1"/>
    <n v="1"/>
    <n v="1"/>
    <n v="1"/>
    <n v="1"/>
    <n v="1"/>
    <n v="1"/>
    <n v="1"/>
    <n v="1"/>
    <n v="1"/>
    <n v="1"/>
    <n v="1"/>
    <n v="1"/>
    <n v="1"/>
    <n v="1"/>
    <n v="1"/>
    <n v="1"/>
  </r>
  <r>
    <s v="77_x0009_"/>
    <s v="Laphroaig 1980 "/>
    <s v="https://www.whiskybase.com/whiskies/whisky/633/laphroaig-1980"/>
    <s v="27_x0009_"/>
    <s v="57.4 % Vol._x0009_"/>
    <n v="57.4"/>
    <s v="700 ml_x0009_"/>
    <n v="700"/>
    <s v="94.45_x0009_"/>
    <n v="94.45"/>
    <s v="147_x0009_"/>
    <n v="147"/>
    <s v="Laphroaig 1980"/>
    <s v="Single Malt"/>
    <s v="Laphroaig"/>
    <s v="Distillery Bottling"/>
    <s v="Laphroaig"/>
    <s v="5 Oloroso Sherry Casks"/>
    <s v="27 years old"/>
    <n v="27"/>
    <s v="€ 7.033,73"/>
    <n v="7033.73"/>
    <s v="€ "/>
    <n v="1"/>
    <n v="1"/>
    <n v="1"/>
    <n v="1"/>
    <n v="1"/>
    <n v="1"/>
    <n v="1"/>
    <n v="1"/>
    <n v="1"/>
    <n v="1"/>
    <n v="1"/>
    <n v="1"/>
    <n v="1"/>
    <n v="1"/>
    <n v="1"/>
    <n v="1"/>
    <n v="1"/>
    <n v="1"/>
    <n v="1"/>
    <n v="1"/>
    <n v="1"/>
    <n v="1"/>
    <n v="1"/>
    <n v="1"/>
    <n v="1"/>
    <n v="1"/>
    <n v="1"/>
    <n v="1"/>
    <n v="1"/>
    <n v="1"/>
    <n v="1"/>
    <n v="1"/>
    <n v="1"/>
    <n v="1"/>
    <n v="1"/>
    <n v="1"/>
    <n v="1"/>
    <n v="1"/>
  </r>
  <r>
    <s v="78_x0009_"/>
    <s v="Ardbeg 1972 "/>
    <s v="https://www.whiskybase.com/whiskies/whisky/577/ardbeg-1972"/>
    <s v="32_x0009_"/>
    <s v="48.3 % Vol._x0009_"/>
    <n v="48.3"/>
    <s v="700 ml_x0009_"/>
    <n v="700"/>
    <s v="94.44_x0009_"/>
    <n v="94.44"/>
    <s v="47_x0009_"/>
    <n v="47"/>
    <s v="Ardbeg 1972"/>
    <s v="Single Malt"/>
    <s v="Ardbeg"/>
    <s v="Distillery Bottling"/>
    <s v="Ardbeg"/>
    <s v="Bourbon cask"/>
    <s v="32 years old"/>
    <n v="32"/>
    <s v="€ 7.626,22"/>
    <n v="7626.22"/>
    <s v="€ "/>
    <n v="1"/>
    <n v="1"/>
    <n v="1"/>
    <n v="1"/>
    <n v="1"/>
    <n v="1"/>
    <n v="1"/>
    <n v="1"/>
    <n v="1"/>
    <n v="1"/>
    <n v="1"/>
    <n v="1"/>
    <n v="1"/>
    <n v="1"/>
    <n v="1"/>
    <n v="1"/>
    <n v="1"/>
    <n v="1"/>
    <n v="1"/>
    <n v="1"/>
    <n v="1"/>
    <n v="1"/>
    <n v="1"/>
    <n v="1"/>
    <n v="1"/>
    <n v="1"/>
    <n v="1"/>
    <n v="1"/>
    <n v="1"/>
    <n v="1"/>
    <n v="1"/>
    <n v="1"/>
    <n v="1"/>
    <n v="1"/>
    <n v="1"/>
    <n v="1"/>
    <n v="1"/>
    <n v="1"/>
  </r>
  <r>
    <s v="79_x0009_"/>
    <s v="Ardbeg 1967 Kb "/>
    <s v="https://www.whiskybase.com/whiskies/whisky/23004/ardbeg-1967-kb"/>
    <s v="29_x0009_"/>
    <s v="54.6 % Vol._x0009_"/>
    <n v="54.6"/>
    <s v="700 ml_x0009_"/>
    <n v="700"/>
    <s v="94.44_x0009_"/>
    <n v="94.44"/>
    <s v="48_x0009_"/>
    <n v="48"/>
    <s v="Ardbeg 1967 Kb"/>
    <s v="Single Malt"/>
    <s v="Ardbeg"/>
    <s v="Kingsbury (Kb)"/>
    <s v="Kingsbury (Kb)"/>
    <s v="Ex-Sherry Cask"/>
    <s v="29 years old"/>
    <n v="29"/>
    <s v="€ 53.300,00"/>
    <n v="53300"/>
    <s v="€ "/>
    <n v="1"/>
    <n v="1"/>
    <n v="1"/>
    <n v="1"/>
    <n v="1"/>
    <n v="1"/>
    <n v="1"/>
    <n v="1"/>
    <n v="1"/>
    <n v="1"/>
    <n v="1"/>
    <n v="1"/>
    <n v="1"/>
    <n v="1"/>
    <n v="1"/>
    <n v="1"/>
    <n v="1"/>
    <n v="1"/>
    <n v="1"/>
    <n v="1"/>
    <n v="1"/>
    <n v="1"/>
    <n v="1"/>
    <n v="1"/>
    <n v="1"/>
    <n v="1"/>
    <n v="1"/>
    <n v="1"/>
    <n v="1"/>
    <n v="1"/>
    <n v="1"/>
    <n v="1"/>
    <n v="1"/>
    <n v="1"/>
    <n v="1"/>
    <n v="1"/>
    <n v="1"/>
    <n v="1"/>
  </r>
  <r>
    <s v="80_x0009_"/>
    <s v="Ardbeg 1967 Kb "/>
    <s v="https://www.whiskybase.com/whiskies/whisky/23005/ardbeg-1967-kb"/>
    <s v="29_x0009_"/>
    <s v="52.0 % Vol._x0009_"/>
    <n v="52"/>
    <s v="700 ml_x0009_"/>
    <n v="700"/>
    <s v="94.44_x0009_"/>
    <n v="94.44"/>
    <s v="36_x0009_"/>
    <n v="36"/>
    <s v="Ardbeg 1967 Kb"/>
    <s v="Single Malt"/>
    <s v="Ardbeg"/>
    <s v="Kingsbury (Kb)"/>
    <s v="Kingsbury (Kb)"/>
    <s v="Sherry Casks"/>
    <s v="29 years old"/>
    <n v="29"/>
    <s v="€ 53.300,00"/>
    <n v="53300"/>
    <s v="€ "/>
    <n v="1"/>
    <n v="1"/>
    <n v="1"/>
    <n v="1"/>
    <n v="1"/>
    <n v="1"/>
    <n v="1"/>
    <n v="1"/>
    <n v="1"/>
    <n v="1"/>
    <n v="1"/>
    <n v="1"/>
    <n v="1"/>
    <n v="1"/>
    <n v="1"/>
    <n v="1"/>
    <n v="1"/>
    <n v="1"/>
    <n v="1"/>
    <n v="1"/>
    <n v="1"/>
    <n v="1"/>
    <n v="1"/>
    <n v="1"/>
    <n v="1"/>
    <n v="1"/>
    <n v="1"/>
    <n v="1"/>
    <n v="1"/>
    <n v="1"/>
    <n v="1"/>
    <n v="1"/>
    <n v="1"/>
    <n v="1"/>
    <n v="1"/>
    <n v="1"/>
    <n v="1"/>
    <n v="1"/>
  </r>
  <r>
    <s v="81_x0009_"/>
    <s v="Laphroaig 1974 La Maison du Whisky"/>
    <s v="https://www.whiskybase.com/whiskies/whisky/493/laphroaig-1974"/>
    <s v="31_x0009_"/>
    <s v="49.7 % Vol._x0009_"/>
    <n v="49.7"/>
    <s v="700 ml_x0009_"/>
    <n v="700"/>
    <s v="94.44_x0009_"/>
    <n v="94.44"/>
    <s v="105_x0009_"/>
    <n v="105"/>
    <s v="Laphroaig 1974"/>
    <s v="Single Malt"/>
    <s v="Laphroaig"/>
    <s v="Distillery Bottling"/>
    <s v="Laphroaig"/>
    <m/>
    <m/>
    <n v="31"/>
    <s v="€ 14.629,44"/>
    <n v="14629.44"/>
    <s v="€ "/>
    <n v="1"/>
    <n v="1"/>
    <n v="1"/>
    <n v="1"/>
    <n v="1"/>
    <n v="1"/>
    <n v="1"/>
    <n v="1"/>
    <n v="1"/>
    <n v="1"/>
    <n v="1"/>
    <n v="1"/>
    <n v="1"/>
    <n v="1"/>
    <n v="1"/>
    <n v="1"/>
    <n v="1"/>
    <n v="1"/>
    <n v="1"/>
    <n v="1"/>
    <n v="1"/>
    <n v="1"/>
    <n v="1"/>
    <n v="1"/>
    <n v="1"/>
    <n v="1"/>
    <n v="1"/>
    <n v="1"/>
    <n v="1"/>
    <n v="1"/>
    <n v="1"/>
    <n v="1"/>
    <n v="1"/>
    <n v="1"/>
    <n v="1"/>
    <n v="1"/>
    <n v="1"/>
    <n v="1"/>
  </r>
  <r>
    <s v="82_x0009_"/>
    <s v="Ardbeg 1974 "/>
    <s v="https://www.whiskybase.com/whiskies/whisky/682/ardbeg-1974"/>
    <s v="_x0009_"/>
    <s v="54.1 % Vol._x0009_"/>
    <n v="54.1"/>
    <s v="700 ml_x0009_"/>
    <n v="700"/>
    <s v="94.42_x0009_"/>
    <n v="94.42"/>
    <s v="33_x0009_"/>
    <n v="33"/>
    <s v="Ardbeg 1974"/>
    <s v="Single Malt"/>
    <s v="Ardbeg"/>
    <s v="Distillery Bottling"/>
    <s v="Ardbeg"/>
    <s v="Bourbon cask"/>
    <s v="32 years old"/>
    <n v="32"/>
    <s v="€ 4.526,50"/>
    <n v="4526.5"/>
    <s v="€ "/>
    <n v="1"/>
    <n v="1"/>
    <n v="1"/>
    <n v="1"/>
    <n v="1"/>
    <n v="1"/>
    <n v="1"/>
    <n v="1"/>
    <n v="1"/>
    <n v="1"/>
    <n v="1"/>
    <n v="1"/>
    <n v="1"/>
    <n v="1"/>
    <n v="1"/>
    <n v="1"/>
    <n v="1"/>
    <n v="1"/>
    <n v="1"/>
    <n v="1"/>
    <n v="1"/>
    <n v="1"/>
    <n v="1"/>
    <n v="1"/>
    <n v="1"/>
    <n v="1"/>
    <n v="1"/>
    <n v="1"/>
    <n v="1"/>
    <n v="1"/>
    <n v="1"/>
    <n v="1"/>
    <n v="1"/>
    <n v="1"/>
    <n v="1"/>
    <n v="1"/>
    <n v="1"/>
    <n v="1"/>
  </r>
  <r>
    <s v="83_x0009_"/>
    <s v="Ardbeg 1976 Islay festival 2004"/>
    <s v="https://www.whiskybase.com/whiskies/whisky/1432/ardbeg-1976"/>
    <s v="_x0009_"/>
    <s v="51.4 % Vol._x0009_"/>
    <n v="51.4"/>
    <s v="700 ml_x0009_"/>
    <n v="700"/>
    <s v="94.41_x0009_"/>
    <n v="94.41"/>
    <s v="88_x0009_"/>
    <n v="88"/>
    <s v="Ardbeg 1976"/>
    <s v="Single Malt"/>
    <s v="Ardbeg"/>
    <s v="Distillery Bottling"/>
    <s v="Ardbeg"/>
    <m/>
    <s v="27 years old"/>
    <n v="27"/>
    <s v="€ 6.083,29"/>
    <n v="6083.29"/>
    <s v="€ "/>
    <n v="1"/>
    <n v="1"/>
    <n v="1"/>
    <n v="1"/>
    <n v="1"/>
    <n v="1"/>
    <n v="1"/>
    <n v="1"/>
    <n v="1"/>
    <n v="1"/>
    <n v="1"/>
    <n v="1"/>
    <n v="1"/>
    <n v="1"/>
    <n v="1"/>
    <n v="1"/>
    <n v="1"/>
    <n v="1"/>
    <n v="1"/>
    <n v="1"/>
    <n v="1"/>
    <n v="1"/>
    <n v="1"/>
    <n v="1"/>
    <n v="1"/>
    <n v="1"/>
    <n v="1"/>
    <n v="1"/>
    <n v="1"/>
    <n v="1"/>
    <n v="1"/>
    <n v="1"/>
    <n v="1"/>
    <n v="1"/>
    <n v="1"/>
    <n v="1"/>
    <n v="1"/>
    <n v="1"/>
  </r>
  <r>
    <s v="84_x0009_"/>
    <s v="Ardbeg 1972 "/>
    <s v="https://www.whiskybase.com/whiskies/whisky/888/ardbeg-1972"/>
    <s v="31_x0009_"/>
    <s v="49.2 % Vol._x0009_"/>
    <n v="49.2"/>
    <s v="700 ml_x0009_"/>
    <n v="700"/>
    <s v="94.40_x0009_"/>
    <n v="94.4"/>
    <s v="56_x0009_"/>
    <n v="56"/>
    <s v="Ardbeg 1972"/>
    <s v="Single Malt"/>
    <s v="Ardbeg"/>
    <s v="Distillery Bottling"/>
    <s v="Ardbeg"/>
    <m/>
    <s v="31 years old"/>
    <n v="31"/>
    <s v="€ 4.880,00"/>
    <n v="4880"/>
    <s v="€ "/>
    <n v="1"/>
    <n v="1"/>
    <n v="1"/>
    <n v="1"/>
    <n v="1"/>
    <n v="1"/>
    <n v="1"/>
    <n v="1"/>
    <n v="1"/>
    <n v="1"/>
    <n v="1"/>
    <n v="1"/>
    <n v="1"/>
    <n v="1"/>
    <n v="1"/>
    <n v="1"/>
    <n v="1"/>
    <n v="1"/>
    <n v="1"/>
    <n v="1"/>
    <n v="1"/>
    <n v="1"/>
    <n v="1"/>
    <n v="1"/>
    <n v="1"/>
    <n v="1"/>
    <n v="1"/>
    <n v="1"/>
    <n v="1"/>
    <n v="1"/>
    <n v="1"/>
    <n v="1"/>
    <n v="1"/>
    <n v="1"/>
    <n v="1"/>
    <n v="1"/>
    <n v="1"/>
    <n v="1"/>
  </r>
  <r>
    <s v="85_x0009_"/>
    <s v="Ardbeg 1974 Provenance 4th Release"/>
    <s v="https://www.whiskybase.com/whiskies/whisky/7307/ardbeg-1974-provenance"/>
    <s v="_x0009_"/>
    <s v="55.0 % Vol._x0009_"/>
    <n v="55"/>
    <s v="750 ml_x0009_"/>
    <n v="750"/>
    <s v="94.39_x0009_"/>
    <n v="94.39"/>
    <s v="53_x0009_"/>
    <n v="53"/>
    <s v="Ardbeg 1974 Provenance"/>
    <s v="Single Malt"/>
    <s v="Ardbeg"/>
    <s v="Distillery Bottling"/>
    <s v="Ardbeg"/>
    <m/>
    <m/>
    <m/>
    <s v="€ 4.950,00"/>
    <n v="4950"/>
    <s v="€ "/>
    <n v="1"/>
    <n v="1"/>
    <n v="1"/>
    <n v="1"/>
    <n v="1"/>
    <n v="1"/>
    <n v="1"/>
    <n v="1"/>
    <n v="1"/>
    <n v="1"/>
    <n v="1"/>
    <n v="1"/>
    <n v="1"/>
    <n v="1"/>
    <n v="1"/>
    <n v="1"/>
    <n v="1"/>
    <n v="1"/>
    <n v="1"/>
    <n v="1"/>
    <n v="1"/>
    <n v="1"/>
    <n v="1"/>
    <n v="1"/>
    <n v="1"/>
    <n v="1"/>
    <n v="1"/>
    <n v="1"/>
    <n v="1"/>
    <n v="1"/>
    <n v="1"/>
    <n v="1"/>
    <n v="1"/>
    <n v="1"/>
    <n v="1"/>
    <n v="1"/>
    <n v="1"/>
    <n v="1"/>
  </r>
  <r>
    <s v="86_x0009_"/>
    <s v="Macallan 1971 Fine &amp; Rare"/>
    <s v="https://www.whiskybase.com/whiskies/whisky/86531/macallan-1971"/>
    <s v="30_x0009_"/>
    <s v="55.9 % Vol._x0009_"/>
    <n v="55.9"/>
    <s v="50 ml_x0009_"/>
    <n v="50"/>
    <s v="94.38_x0009_"/>
    <n v="94.38"/>
    <s v="15_x0009_"/>
    <n v="15"/>
    <s v="Macallan 1971"/>
    <s v="Single Malt"/>
    <s v="Macallan"/>
    <s v="Distillery Bottling"/>
    <s v="Macallan"/>
    <m/>
    <s v="30 years old"/>
    <n v="30"/>
    <s v="€ 20.519,31"/>
    <n v="20519.310000000001"/>
    <s v="€ "/>
    <n v="1"/>
    <n v="1"/>
    <n v="1"/>
    <n v="1"/>
    <n v="1"/>
    <n v="1"/>
    <n v="1"/>
    <n v="1"/>
    <n v="1"/>
    <n v="1"/>
    <n v="1"/>
    <n v="1"/>
    <n v="1"/>
    <n v="1"/>
    <n v="1"/>
    <n v="1"/>
    <n v="1"/>
    <n v="1"/>
    <n v="1"/>
    <n v="1"/>
    <n v="1"/>
    <n v="1"/>
    <n v="1"/>
    <n v="1"/>
    <n v="1"/>
    <n v="1"/>
    <n v="1"/>
    <n v="1"/>
    <n v="1"/>
    <n v="1"/>
    <n v="1"/>
    <n v="1"/>
    <n v="1"/>
    <n v="1"/>
    <n v="1"/>
    <n v="1"/>
    <n v="1"/>
    <n v="1"/>
  </r>
  <r>
    <s v="87_x0009_"/>
    <s v="Macallan 1970 The Anniversary Malt"/>
    <s v="https://www.whiskybase.com/whiskies/whisky/54289/macallan-1970"/>
    <s v="25_x0009_"/>
    <s v="43.0 % Vol._x0009_"/>
    <n v="43"/>
    <s v="750 ml_x0009_"/>
    <n v="750"/>
    <s v="94.37_x0009_"/>
    <n v="94.37"/>
    <s v="30_x0009_"/>
    <n v="30"/>
    <s v="Macallan 1970"/>
    <s v="Single Malt"/>
    <s v="Macallan"/>
    <s v="Distillery Bottling"/>
    <s v="Macallan"/>
    <m/>
    <s v="25 years old"/>
    <n v="25"/>
    <s v="€ 1.148,00"/>
    <n v="1148"/>
    <s v="€ "/>
    <n v="1"/>
    <n v="1"/>
    <n v="1"/>
    <n v="1"/>
    <n v="1"/>
    <n v="1"/>
    <n v="1"/>
    <n v="1"/>
    <n v="1"/>
    <n v="1"/>
    <n v="1"/>
    <n v="1"/>
    <n v="1"/>
    <n v="1"/>
    <n v="1"/>
    <n v="1"/>
    <n v="1"/>
    <n v="1"/>
    <n v="1"/>
    <n v="1"/>
    <n v="1"/>
    <n v="1"/>
    <n v="1"/>
    <n v="1"/>
    <n v="1"/>
    <n v="1"/>
    <n v="1"/>
    <n v="1"/>
    <n v="1"/>
    <n v="1"/>
    <n v="1"/>
    <n v="1"/>
    <n v="1"/>
    <n v="1"/>
    <n v="1"/>
    <n v="1"/>
    <n v="1"/>
    <n v="1"/>
  </r>
  <r>
    <s v="88_x0009_"/>
    <s v="Macallan 1938 The Malt"/>
    <s v="https://www.whiskybase.com/whiskies/whisky/17000/macallan-1938"/>
    <s v="_x0009_"/>
    <s v="43.0 % Vol._x0009_"/>
    <n v="43"/>
    <s v="750 ml_x0009_"/>
    <n v="750"/>
    <s v="94.33_x0009_"/>
    <n v="94.33"/>
    <s v="20_x0009_"/>
    <n v="20"/>
    <s v="Macallan 1938"/>
    <s v="Single Malt"/>
    <s v="Macallan"/>
    <s v="Distillery Bottling"/>
    <s v="Macallan"/>
    <m/>
    <m/>
    <m/>
    <s v="€ 39.211,35"/>
    <n v="39211.35"/>
    <s v="€ "/>
    <n v="1"/>
    <n v="1"/>
    <n v="1"/>
    <n v="1"/>
    <n v="1"/>
    <n v="1"/>
    <n v="1"/>
    <n v="1"/>
    <n v="1"/>
    <n v="1"/>
    <n v="1"/>
    <n v="1"/>
    <n v="1"/>
    <n v="1"/>
    <n v="1"/>
    <n v="1"/>
    <n v="1"/>
    <n v="1"/>
    <n v="1"/>
    <n v="1"/>
    <n v="1"/>
    <n v="1"/>
    <n v="1"/>
    <n v="1"/>
    <n v="1"/>
    <n v="1"/>
    <n v="1"/>
    <n v="1"/>
    <n v="1"/>
    <n v="1"/>
    <n v="1"/>
    <n v="1"/>
    <n v="1"/>
    <n v="1"/>
    <n v="1"/>
    <n v="1"/>
    <n v="1"/>
    <n v="1"/>
  </r>
  <r>
    <s v="89_x0009_"/>
    <s v="Ardbeg 1972 "/>
    <s v="https://www.whiskybase.com/whiskies/whisky/1289/ardbeg-1972"/>
    <s v="32_x0009_"/>
    <s v="45.3 % Vol._x0009_"/>
    <n v="45.3"/>
    <s v="700 ml_x0009_"/>
    <n v="700"/>
    <s v="94.31_x0009_"/>
    <n v="94.31"/>
    <s v="57_x0009_"/>
    <n v="57"/>
    <s v="Ardbeg 1972"/>
    <s v="Single Malt"/>
    <s v="Ardbeg"/>
    <s v="Distillery Bottling"/>
    <s v="Ardbeg"/>
    <s v="Bourbon Hogshead"/>
    <s v="32 years old"/>
    <n v="32"/>
    <s v="€ 8.350,00"/>
    <n v="8350"/>
    <s v="€ "/>
    <n v="1"/>
    <n v="1"/>
    <n v="1"/>
    <n v="1"/>
    <n v="1"/>
    <n v="1"/>
    <n v="1"/>
    <n v="1"/>
    <n v="1"/>
    <n v="1"/>
    <n v="1"/>
    <n v="1"/>
    <n v="1"/>
    <n v="1"/>
    <n v="1"/>
    <n v="1"/>
    <n v="1"/>
    <n v="1"/>
    <n v="1"/>
    <n v="1"/>
    <n v="1"/>
    <n v="1"/>
    <n v="1"/>
    <n v="1"/>
    <n v="1"/>
    <n v="1"/>
    <n v="1"/>
    <n v="1"/>
    <n v="1"/>
    <n v="1"/>
    <n v="1"/>
    <n v="1"/>
    <n v="1"/>
    <n v="1"/>
    <n v="1"/>
    <n v="1"/>
    <n v="1"/>
    <n v="1"/>
  </r>
  <r>
    <s v="90_x0009_"/>
    <s v="Ardbeg 1976 The Ardbeg Committee"/>
    <s v="https://www.whiskybase.com/whiskies/whisky/1434/ardbeg-1976"/>
    <s v="_x0009_"/>
    <s v="53.2 % Vol._x0009_"/>
    <n v="53.2"/>
    <s v="700 ml_x0009_"/>
    <n v="700"/>
    <s v="94.31_x0009_"/>
    <n v="94.31"/>
    <s v="48_x0009_"/>
    <n v="48"/>
    <s v="Ardbeg 1976"/>
    <s v="Single Malt"/>
    <s v="Ardbeg"/>
    <s v="Distillery Bottling"/>
    <s v="Ardbeg"/>
    <m/>
    <s v="23 years old"/>
    <n v="23"/>
    <s v="€ 5.389,81"/>
    <n v="5389.81"/>
    <s v="€ "/>
    <n v="1"/>
    <n v="1"/>
    <n v="1"/>
    <n v="1"/>
    <n v="1"/>
    <n v="1"/>
    <n v="1"/>
    <n v="1"/>
    <n v="1"/>
    <n v="1"/>
    <n v="1"/>
    <n v="1"/>
    <n v="1"/>
    <n v="1"/>
    <n v="1"/>
    <n v="1"/>
    <n v="1"/>
    <n v="1"/>
    <n v="1"/>
    <n v="1"/>
    <n v="1"/>
    <n v="1"/>
    <n v="1"/>
    <n v="1"/>
    <n v="1"/>
    <n v="1"/>
    <n v="1"/>
    <n v="1"/>
    <n v="1"/>
    <n v="1"/>
    <n v="1"/>
    <n v="1"/>
    <n v="1"/>
    <n v="1"/>
    <n v="1"/>
    <n v="1"/>
    <n v="1"/>
    <n v="1"/>
  </r>
  <r>
    <s v="91_x0009_"/>
    <s v="Ardbeg 1975 Manager's Choice"/>
    <s v="https://www.whiskybase.com/whiskies/whisky/1305/ardbeg-1975"/>
    <s v="_x0009_"/>
    <s v="46.7 % Vol._x0009_"/>
    <n v="46.7"/>
    <s v="700 ml_x0009_"/>
    <n v="700"/>
    <s v="94.30_x0009_"/>
    <n v="94.3"/>
    <s v="36_x0009_"/>
    <n v="36"/>
    <s v="Ardbeg 1975"/>
    <s v="Single Malt"/>
    <s v="Ardbeg"/>
    <s v="Distillery Bottling"/>
    <s v="Ardbeg"/>
    <m/>
    <s v="24 years old"/>
    <n v="24"/>
    <s v="€ 3.076,40"/>
    <n v="3076.4"/>
    <s v="€ "/>
    <n v="1"/>
    <n v="1"/>
    <n v="1"/>
    <n v="1"/>
    <n v="1"/>
    <n v="1"/>
    <n v="1"/>
    <n v="1"/>
    <n v="1"/>
    <n v="1"/>
    <n v="1"/>
    <n v="1"/>
    <n v="1"/>
    <n v="1"/>
    <n v="1"/>
    <n v="1"/>
    <n v="1"/>
    <n v="1"/>
    <n v="1"/>
    <n v="1"/>
    <n v="1"/>
    <n v="1"/>
    <n v="1"/>
    <n v="1"/>
    <n v="1"/>
    <n v="1"/>
    <n v="1"/>
    <n v="1"/>
    <n v="1"/>
    <n v="1"/>
    <n v="1"/>
    <n v="1"/>
    <n v="1"/>
    <n v="1"/>
    <n v="1"/>
    <n v="1"/>
    <n v="1"/>
    <n v="1"/>
  </r>
  <r>
    <s v="92_x0009_"/>
    <s v="Mortlach 70-year-old GM Generations Crystal Decanter"/>
    <s v="https://www.whiskybase.com/whiskies/whisky/14352/mortlach-70-year-old-gm-generations"/>
    <s v="70_x0009_"/>
    <s v="46.1 % Vol._x0009_"/>
    <n v="46.1"/>
    <s v="700 ml_x0009_"/>
    <n v="700"/>
    <s v="94.29_x0009_"/>
    <n v="94.29"/>
    <s v="56_x0009_"/>
    <n v="56"/>
    <s v="Mortlach 70-year-old GM Generations"/>
    <s v="Single Malt"/>
    <s v="Mortlach"/>
    <s v="Gordon &amp; MacPhail (GM)"/>
    <s v="Gordon &amp; MacPhail (GM)"/>
    <m/>
    <s v="70 years old"/>
    <n v="70"/>
    <s v="€ 6.183,35"/>
    <n v="6183.35"/>
    <s v="€ "/>
    <n v="1"/>
    <n v="1"/>
    <n v="1"/>
    <n v="1"/>
    <n v="1"/>
    <n v="1"/>
    <n v="1"/>
    <n v="1"/>
    <n v="1"/>
    <n v="1"/>
    <n v="1"/>
    <n v="1"/>
    <n v="1"/>
    <n v="1"/>
    <n v="1"/>
    <n v="1"/>
    <n v="1"/>
    <n v="1"/>
    <n v="1"/>
    <n v="1"/>
    <n v="1"/>
    <n v="1"/>
    <n v="1"/>
    <n v="1"/>
    <n v="1"/>
    <n v="1"/>
    <n v="1"/>
    <n v="1"/>
    <n v="1"/>
    <n v="1"/>
    <n v="1"/>
    <n v="1"/>
    <n v="1"/>
    <n v="1"/>
    <n v="1"/>
    <n v="1"/>
    <n v="1"/>
    <n v="1"/>
  </r>
  <r>
    <s v="93_x0009_"/>
    <s v="Macallan 1952 80 proof Rinaldi Import"/>
    <s v="https://www.whiskybase.com/whiskies/whisky/17255/macallan-1952-80-proof"/>
    <s v="15_x0009_"/>
    <s v="45.85 % Vol._x0009_"/>
    <n v="45.8"/>
    <s v="750 ml_x0009_"/>
    <n v="750"/>
    <s v="94.29_x0009_"/>
    <n v="94.29"/>
    <s v="29_x0009_"/>
    <n v="29"/>
    <s v="Macallan 1952 80 proof"/>
    <s v="Single Malt"/>
    <s v="Macallan"/>
    <s v="Distillery Bottling"/>
    <s v="Macallan"/>
    <m/>
    <s v="15 years old"/>
    <n v="15"/>
    <s v="€ 4.550,00"/>
    <n v="4550"/>
    <s v="€ "/>
    <n v="1"/>
    <n v="1"/>
    <n v="1"/>
    <n v="1"/>
    <n v="1"/>
    <n v="1"/>
    <n v="1"/>
    <n v="1"/>
    <n v="1"/>
    <n v="1"/>
    <n v="1"/>
    <n v="1"/>
    <n v="1"/>
    <n v="1"/>
    <n v="1"/>
    <n v="1"/>
    <n v="1"/>
    <n v="1"/>
    <n v="1"/>
    <n v="1"/>
    <n v="1"/>
    <n v="1"/>
    <n v="1"/>
    <n v="1"/>
    <n v="1"/>
    <n v="1"/>
    <n v="1"/>
    <n v="1"/>
    <n v="1"/>
    <n v="1"/>
    <n v="1"/>
    <n v="1"/>
    <n v="1"/>
    <n v="1"/>
    <n v="1"/>
    <n v="1"/>
    <n v="1"/>
    <n v="1"/>
  </r>
  <r>
    <s v="94_x0009_"/>
    <s v="Bowmore 1973 Limited Release"/>
    <s v="https://www.whiskybase.com/whiskies/whisky/99588/bowmore-1973"/>
    <s v="43_x0009_"/>
    <s v="43.2 % Vol._x0009_"/>
    <n v="43.2"/>
    <s v="700 ml_x0009_"/>
    <n v="700"/>
    <s v="94.26_x0009_"/>
    <n v="94.26"/>
    <s v="44_x0009_"/>
    <n v="44"/>
    <s v="Bowmore 1973"/>
    <s v="Single Malt"/>
    <s v="Bowmore"/>
    <s v="Distillery Bottling"/>
    <s v="Bowmore"/>
    <m/>
    <s v="43 years old"/>
    <n v="43"/>
    <s v="€ 7.117,69"/>
    <n v="7117.69"/>
    <s v="€ "/>
    <n v="1"/>
    <n v="1"/>
    <n v="1"/>
    <n v="1"/>
    <n v="1"/>
    <n v="1"/>
    <n v="1"/>
    <n v="1"/>
    <n v="1"/>
    <n v="1"/>
    <n v="1"/>
    <n v="1"/>
    <n v="1"/>
    <n v="1"/>
    <n v="1"/>
    <n v="1"/>
    <n v="1"/>
    <n v="1"/>
    <n v="1"/>
    <n v="1"/>
    <n v="1"/>
    <n v="1"/>
    <n v="1"/>
    <n v="1"/>
    <n v="1"/>
    <n v="1"/>
    <n v="1"/>
    <n v="1"/>
    <n v="1"/>
    <n v="1"/>
    <n v="1"/>
    <n v="1"/>
    <n v="1"/>
    <n v="1"/>
    <n v="1"/>
    <n v="1"/>
    <n v="1"/>
    <n v="1"/>
  </r>
  <r>
    <s v="95_x0009_"/>
    <s v="Springbank 35-year-old Millennium Bottling Limited Edition"/>
    <s v="https://www.whiskybase.com/whiskies/whisky/11046/springbank-35-year-old"/>
    <s v="35_x0009_"/>
    <s v="46.0 % Vol._x0009_"/>
    <n v="46"/>
    <s v="700 ml_x0009_"/>
    <n v="700"/>
    <s v="94.26_x0009_"/>
    <n v="94.26"/>
    <s v="101_x0009_"/>
    <n v="101"/>
    <s v="Springbank 35-year-old"/>
    <s v="Single Malt"/>
    <s v="Springbank"/>
    <s v="Distillery Bottling"/>
    <s v="Springbank"/>
    <m/>
    <s v="35 years old"/>
    <n v="35"/>
    <s v="€ 6.411,22"/>
    <n v="6411.22"/>
    <s v="€ "/>
    <n v="1"/>
    <n v="1"/>
    <n v="1"/>
    <n v="1"/>
    <n v="1"/>
    <n v="1"/>
    <n v="1"/>
    <n v="1"/>
    <n v="1"/>
    <n v="1"/>
    <n v="1"/>
    <n v="1"/>
    <n v="1"/>
    <n v="1"/>
    <n v="1"/>
    <n v="1"/>
    <n v="1"/>
    <n v="1"/>
    <n v="1"/>
    <n v="1"/>
    <n v="1"/>
    <n v="1"/>
    <n v="1"/>
    <n v="1"/>
    <n v="1"/>
    <n v="1"/>
    <n v="1"/>
    <n v="1"/>
    <n v="1"/>
    <n v="1"/>
    <n v="1"/>
    <n v="1"/>
    <n v="1"/>
    <n v="1"/>
    <n v="1"/>
    <n v="1"/>
    <n v="1"/>
    <n v="1"/>
  </r>
  <r>
    <s v="96_x0009_"/>
    <s v="Macallan 1970 Fine &amp; Rare"/>
    <s v="https://www.whiskybase.com/whiskies/whisky/31151/macallan-1970"/>
    <s v="31_x0009_"/>
    <s v="52.4 % Vol._x0009_"/>
    <n v="52.4"/>
    <s v="750 ml_x0009_"/>
    <n v="750"/>
    <s v="94.26_x0009_"/>
    <n v="94.26"/>
    <s v="21_x0009_"/>
    <n v="21"/>
    <s v="Macallan 1970"/>
    <s v="Single Malt"/>
    <s v="Macallan"/>
    <s v="Distillery Bottling"/>
    <s v="Macallan"/>
    <m/>
    <s v="31 years old"/>
    <n v="31"/>
    <m/>
    <m/>
    <m/>
    <n v="1"/>
    <n v="1"/>
    <n v="1"/>
    <n v="1"/>
    <n v="1"/>
    <n v="1"/>
    <n v="1"/>
    <n v="1"/>
    <n v="1"/>
    <n v="1"/>
    <n v="1"/>
    <n v="1"/>
    <n v="1"/>
    <n v="1"/>
    <n v="1"/>
    <n v="1"/>
    <n v="1"/>
    <n v="1"/>
    <n v="1"/>
    <n v="1"/>
    <n v="1"/>
    <n v="1"/>
    <n v="1"/>
    <n v="1"/>
    <n v="1"/>
    <n v="1"/>
    <n v="1"/>
    <n v="1"/>
    <n v="1"/>
    <n v="1"/>
    <n v="1"/>
    <n v="1"/>
    <n v="1"/>
    <n v="1"/>
    <n v="1"/>
    <n v="1"/>
    <n v="1"/>
    <n v="1"/>
  </r>
  <r>
    <s v="97_x0009_"/>
    <s v="Longmorn 1974 Sa Natural Strength"/>
    <s v="https://www.whiskybase.com/whiskies/whisky/17395/longmorn-1974-sa"/>
    <s v="_x0009_"/>
    <s v="60.8 % Vol._x0009_"/>
    <n v="60.8"/>
    <s v="750 ml_x0009_"/>
    <n v="750"/>
    <s v="94.26_x0009_"/>
    <n v="94.26"/>
    <s v="62_x0009_"/>
    <n v="62"/>
    <s v="Longmorn 1974 Sa"/>
    <s v="Single Malt"/>
    <s v="Longmorn"/>
    <m/>
    <m/>
    <s v="Sherry Wood"/>
    <m/>
    <m/>
    <s v="€ 700,00"/>
    <n v="700"/>
    <s v="€ "/>
    <n v="1"/>
    <n v="1"/>
    <n v="1"/>
    <n v="1"/>
    <n v="1"/>
    <n v="1"/>
    <n v="1"/>
    <n v="1"/>
    <n v="1"/>
    <n v="1"/>
    <n v="1"/>
    <n v="1"/>
    <n v="1"/>
    <n v="1"/>
    <n v="1"/>
    <n v="1"/>
    <n v="1"/>
    <n v="1"/>
    <n v="1"/>
    <n v="1"/>
    <n v="1"/>
    <n v="1"/>
    <n v="1"/>
    <n v="1"/>
    <n v="1"/>
    <n v="1"/>
    <n v="1"/>
    <n v="1"/>
    <n v="1"/>
    <n v="1"/>
    <n v="1"/>
    <n v="1"/>
    <n v="1"/>
    <n v="1"/>
    <n v="1"/>
    <n v="1"/>
    <n v="1"/>
    <n v="1"/>
  </r>
  <r>
    <s v="98_x0009_"/>
    <s v="Macallan Private Eye Bonded: -1961"/>
    <s v="https://www.whiskybase.com/whiskies/whisky/11165/macallan-private-eye"/>
    <s v="_x0009_"/>
    <s v="40.0 % Vol._x0009_"/>
    <n v="40"/>
    <s v="700 ml_x0009_"/>
    <n v="700"/>
    <s v="94.25_x0009_"/>
    <n v="94.25"/>
    <s v="57_x0009_"/>
    <n v="57"/>
    <s v="Macallan Private Eye"/>
    <s v="Single Malt"/>
    <s v="Macallan"/>
    <s v="Distillery Bottling"/>
    <s v="Macallan"/>
    <m/>
    <m/>
    <m/>
    <s v="€ 7.651,14"/>
    <n v="7651.14"/>
    <s v="€ "/>
    <n v="1"/>
    <n v="1"/>
    <n v="1"/>
    <n v="1"/>
    <n v="1"/>
    <n v="1"/>
    <n v="1"/>
    <n v="1"/>
    <n v="1"/>
    <n v="1"/>
    <n v="1"/>
    <n v="1"/>
    <n v="1"/>
    <n v="1"/>
    <n v="1"/>
    <n v="1"/>
    <n v="1"/>
    <n v="1"/>
    <n v="1"/>
    <n v="1"/>
    <n v="1"/>
    <n v="1"/>
    <n v="1"/>
    <n v="1"/>
    <n v="1"/>
    <n v="1"/>
    <n v="1"/>
    <n v="1"/>
    <n v="1"/>
    <n v="1"/>
    <n v="1"/>
    <n v="1"/>
    <n v="1"/>
    <n v="1"/>
    <n v="1"/>
    <n v="1"/>
    <n v="1"/>
    <n v="1"/>
  </r>
  <r>
    <s v="99_x0009_"/>
    <s v="Ardbeg 1976 "/>
    <s v="https://www.whiskybase.com/whiskies/whisky/4255/ardbeg-1976"/>
    <s v="_x0009_"/>
    <s v="52.4 % Vol._x0009_"/>
    <n v="52.4"/>
    <s v="700 ml_x0009_"/>
    <n v="700"/>
    <s v="94.25_x0009_"/>
    <n v="94.25"/>
    <s v="159_x0009_"/>
    <n v="159"/>
    <s v="Ardbeg 1976"/>
    <s v="Single Malt"/>
    <s v="Ardbeg"/>
    <s v="Distillery Bottling"/>
    <s v="Ardbeg"/>
    <s v="Sherry Butt"/>
    <s v="31 years old"/>
    <n v="31"/>
    <s v="€ 5.170,49"/>
    <n v="5170.49"/>
    <s v="€ "/>
    <n v="1"/>
    <n v="1"/>
    <n v="1"/>
    <n v="1"/>
    <n v="1"/>
    <n v="1"/>
    <n v="1"/>
    <n v="1"/>
    <n v="1"/>
    <n v="1"/>
    <n v="1"/>
    <n v="1"/>
    <n v="1"/>
    <n v="1"/>
    <n v="1"/>
    <n v="1"/>
    <n v="1"/>
    <n v="1"/>
    <n v="1"/>
    <n v="1"/>
    <n v="1"/>
    <n v="1"/>
    <n v="1"/>
    <n v="1"/>
    <n v="1"/>
    <n v="1"/>
    <n v="1"/>
    <n v="1"/>
    <n v="1"/>
    <n v="1"/>
    <n v="1"/>
    <n v="1"/>
    <n v="1"/>
    <n v="1"/>
    <n v="1"/>
    <n v="1"/>
    <n v="1"/>
    <n v="1"/>
  </r>
  <r>
    <s v="100_x0009_"/>
    <s v="Glenfarclas 1971 Cask Strength"/>
    <s v="https://www.whiskybase.com/whiskies/whisky/1759/glenfarclas-1971"/>
    <s v="24_x0009_"/>
    <s v="57.1 % Vol._x0009_"/>
    <n v="57.1"/>
    <s v="700 ml_x0009_"/>
    <n v="700"/>
    <s v="94.25_x0009_"/>
    <n v="94.25"/>
    <s v="27_x0009_"/>
    <n v="27"/>
    <s v="Glenfarclas 1971"/>
    <s v="Single Malt"/>
    <s v="Glenfarclas"/>
    <s v="Distillery Bottling"/>
    <s v="Glenfarclas"/>
    <m/>
    <s v="24 years old"/>
    <n v="24"/>
    <s v="€ 2.247,19"/>
    <n v="2247.19"/>
    <s v="€ "/>
    <n v="1"/>
    <n v="1"/>
    <n v="1"/>
    <n v="1"/>
    <n v="1"/>
    <n v="1"/>
    <n v="1"/>
    <n v="1"/>
    <n v="1"/>
    <n v="1"/>
    <n v="1"/>
    <n v="1"/>
    <n v="1"/>
    <n v="1"/>
    <n v="1"/>
    <n v="1"/>
    <n v="1"/>
    <n v="1"/>
    <n v="1"/>
    <n v="1"/>
    <n v="1"/>
    <n v="1"/>
    <n v="1"/>
    <n v="1"/>
    <n v="1"/>
    <n v="1"/>
    <n v="1"/>
    <n v="1"/>
    <n v="1"/>
    <n v="1"/>
    <n v="1"/>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_x0009_"/>
    <s v="Highlands Whisky Red "/>
    <s v="https://www.whiskybase.com/whiskies/whisky/71120/highlands-whisky-red"/>
    <s v="_x0009_"/>
    <s v="40.0 % Vol._x0009_"/>
    <n v="40"/>
    <s v="700 ml_x0009_"/>
    <n v="700"/>
    <s v="12.10_x0009_"/>
    <s v="18_x0009_"/>
    <n v="18"/>
    <s v="Highlands Whisky Red"/>
    <s v="Blend"/>
    <s v="Bolanachi"/>
    <s v="Distillery Bottling"/>
    <s v="Bolanachi"/>
    <s v="_x0009_"/>
    <m/>
    <n v="12.1"/>
    <m/>
    <m/>
    <s v="€ "/>
  </r>
  <r>
    <s v="2_x0009_"/>
    <s v="Whesskey Hessischer Mais Whisky "/>
    <s v="https://www.whiskybase.com/whiskies/whisky/18419/whesskey-hessischer-mais-whisky"/>
    <s v="_x0009_"/>
    <s v="44.0 % Vol._x0009_"/>
    <n v="44"/>
    <s v="500 ml_x0009_"/>
    <n v="500"/>
    <s v="13.33_x0009_"/>
    <s v="5_x0009_"/>
    <n v="5"/>
    <s v="Whesskey Hessischer Mais Whisky"/>
    <s v="Single Malt"/>
    <s v="Brennerei Höhler"/>
    <s v="Distillery Bottling"/>
    <s v="Brennerei Höhler"/>
    <s v="_x0009_"/>
    <m/>
    <n v="13.33"/>
    <s v="€ 35,00"/>
    <n v="35"/>
    <s v="€ "/>
  </r>
  <r>
    <s v="3_x0009_"/>
    <s v="White Castle 05-year-old "/>
    <s v="https://www.whiskybase.com/whiskies/whisky/74947/white-castle-05-year-old"/>
    <s v="05_x0009_"/>
    <s v="40.0 % Vol._x0009_"/>
    <n v="40"/>
    <s v="700 ml_x0009_"/>
    <n v="700"/>
    <s v="14.50_x0009_"/>
    <s v="4_x0009_"/>
    <n v="4"/>
    <s v="White Castle 05-year-old"/>
    <s v="Blend"/>
    <s v="Destileria Limtuaco &amp; Co., Inc."/>
    <s v="Distillery Bottling"/>
    <s v="Destileria Limtuaco &amp; Co., Inc."/>
    <n v="5"/>
    <s v="Oak Barrel"/>
    <n v="14.5"/>
    <s v="€ 21,54"/>
    <n v="21.54"/>
    <s v="€ "/>
  </r>
  <r>
    <s v="4_x0009_"/>
    <s v="Aviator 05-year-old "/>
    <s v="https://www.whiskybase.com/whiskies/whisky/123412/aviator-05-year-old"/>
    <s v="05_x0009_"/>
    <s v="40.0 % Vol._x0009_"/>
    <n v="40"/>
    <s v="500 ml_x0009_"/>
    <n v="500"/>
    <s v="17.20_x0009_"/>
    <s v="7_x0009_"/>
    <n v="7"/>
    <s v="Aviator 05-year-old"/>
    <m/>
    <m/>
    <s v="Distillery Bottling"/>
    <m/>
    <n v="5"/>
    <m/>
    <n v="17.2"/>
    <s v="€ 5,53"/>
    <n v="5.53"/>
    <s v="€ "/>
  </r>
  <r>
    <s v="5_x0009_"/>
    <s v="Z. Kozuba White Dog "/>
    <s v="https://www.whiskybase.com/whiskies/whisky/51452/z-kozuba-white-dog"/>
    <s v="_x0009_"/>
    <s v="40.0 % Vol._x0009_"/>
    <n v="40"/>
    <s v="700 ml_x0009_"/>
    <n v="700"/>
    <s v="18.00_x0009_"/>
    <s v="6_x0009_"/>
    <n v="6"/>
    <s v="Z. Kozuba White Dog"/>
    <s v="Rye"/>
    <s v="Z.Kozuba i Synowie"/>
    <s v="Distillery Bottling"/>
    <s v="Z.Kozuba i Synowie"/>
    <s v=""/>
    <s v="Rye Barrel"/>
    <n v="18"/>
    <s v="€ 30,00"/>
    <n v="30"/>
    <s v="€ "/>
  </r>
  <r>
    <s v="6_x0009_"/>
    <s v="'t Koelschip 2010 Real Dutch Lowland Single Malt Whisky"/>
    <s v="https://www.whiskybase.com/whiskies/whisky/101772/t-koelschip-2010"/>
    <s v="_x0009_"/>
    <s v="65.0 % Vol._x0009_"/>
    <n v="65"/>
    <s v="700 ml_x0009_"/>
    <n v="700"/>
    <s v="20.50_x0009_"/>
    <s v="6_x0009_"/>
    <n v="6"/>
    <s v="'t Koelschip 2010"/>
    <s v="Single Malt"/>
    <s v="'t Koelschip"/>
    <s v="Distillery Bottling"/>
    <s v="'t Koelschip"/>
    <s v=""/>
    <m/>
    <n v="20.5"/>
    <s v="€ 60,00"/>
    <n v="60"/>
    <s v="€ "/>
  </r>
  <r>
    <s v="7_x0009_"/>
    <s v="Granit Torfrauch-Gerstenmalz "/>
    <s v="https://www.whiskybase.com/whiskies/whisky/71513/granit-torfrauch-gerstenmalz"/>
    <s v="_x0009_"/>
    <s v="42.0 % Vol._x0009_"/>
    <n v="42"/>
    <s v="500 ml_x0009_"/>
    <n v="500"/>
    <s v="20.75_x0009_"/>
    <s v="4_x0009_"/>
    <n v="4"/>
    <s v="Granit Torfrauch-Gerstenmalz"/>
    <s v="Single Malt"/>
    <s v="Granit Destillerie"/>
    <s v="Distillery Bottling"/>
    <s v="Granit Destillerie"/>
    <s v=""/>
    <m/>
    <n v="20.75"/>
    <s v="€ 0,00"/>
    <n v="0"/>
    <s v="€ "/>
  </r>
  <r>
    <s v="8_x0009_"/>
    <s v="Waldviertler Whisky J.H. Single Malt - Peated Edition "/>
    <s v="https://www.whiskybase.com/whiskies/whisky/71526/waldviertler-whisky-jh-single-malt-peated-edition"/>
    <s v="_x0009_"/>
    <s v="46.0 % Vol._x0009_"/>
    <n v="46"/>
    <s v="50 ml_x0009_"/>
    <n v="50"/>
    <s v="23.60_x0009_"/>
    <s v="7_x0009_"/>
    <n v="7"/>
    <s v="Waldviertler Whisky J.H. Single Malt - Peated Edition"/>
    <s v="Single Malt"/>
    <s v="Waldviertler Roggenhof"/>
    <s v="Distillery Bottling"/>
    <s v="Waldviertler Roggenhof"/>
    <s v=""/>
    <m/>
    <n v="23.6"/>
    <s v="€ 0,00"/>
    <n v="0"/>
    <s v="€ "/>
  </r>
  <r>
    <s v="9_x0009_"/>
    <s v="Waldviertler Whisky J.H. J.H. Single Malt "/>
    <s v="https://www.whiskybase.com/whiskies/whisky/71522/waldviertler-whisky-jh-jh-single-malt"/>
    <s v="_x0009_"/>
    <s v="41.0 % Vol._x0009_"/>
    <n v="41"/>
    <s v="50 ml_x0009_"/>
    <n v="50"/>
    <s v="24.00_x0009_"/>
    <s v="6_x0009_"/>
    <n v="6"/>
    <s v="Waldviertler Whisky J.H. J.H. Single Malt"/>
    <s v="Single Malt"/>
    <s v="Waldviertler Roggenhof"/>
    <s v="Distillery Bottling"/>
    <s v="Waldviertler Roggenhof"/>
    <s v=""/>
    <m/>
    <n v="24"/>
    <s v="€ 0,00"/>
    <n v="0"/>
    <s v="€ "/>
  </r>
  <r>
    <s v="10_x0009_"/>
    <s v="Mykulynetsky Brovar Mykulynetske "/>
    <s v="https://www.whiskybase.com/whiskies/whisky/71312/mykulynetsky-brovar-mykulynetske"/>
    <s v="_x0009_"/>
    <s v="43.0 % Vol._x0009_"/>
    <n v="43"/>
    <s v="700 ml_x0009_"/>
    <n v="700"/>
    <s v="24.50_x0009_"/>
    <s v="9_x0009_"/>
    <n v="9"/>
    <s v="Mykulynetsky Brovar Mykulynetske"/>
    <s v="Single Malt"/>
    <s v="Mykulynetsky Brovar"/>
    <s v="Distillery Bottling"/>
    <s v="Mykulynetsky Brovar"/>
    <s v=""/>
    <m/>
    <n v="24.5"/>
    <s v="€ 9,00"/>
    <n v="9"/>
    <s v="€ "/>
  </r>
  <r>
    <s v="11_x0009_"/>
    <s v="Reisetbauer 12-year-old Edition Dallmayr"/>
    <s v="https://www.whiskybase.com/whiskies/whisky/16832/reisetbauer-12-year-old"/>
    <s v="12_x0009_"/>
    <s v="48.0 % Vol._x0009_"/>
    <n v="48"/>
    <s v="700 ml_x0009_"/>
    <n v="700"/>
    <s v="25.25_x0009_"/>
    <s v="6_x0009_"/>
    <n v="6"/>
    <s v="Reisetbauer 12-year-old"/>
    <s v="Single Malt"/>
    <s v="Reisetbauer"/>
    <s v="Distillery Bottling"/>
    <s v="Reisetbauer"/>
    <n v="12"/>
    <m/>
    <n v="25.25"/>
    <s v="€ 125,00"/>
    <n v="125"/>
    <s v="€ "/>
  </r>
  <r>
    <s v="12_x0009_"/>
    <s v="Mount Everest NAS "/>
    <s v="https://www.whiskybase.com/whiskies/whisky/20646/mount-everest-nas"/>
    <s v="_x0009_"/>
    <s v="42.8 % Vol._x0009_"/>
    <n v="42.8"/>
    <s v="180 ml_x0009_"/>
    <n v="180"/>
    <s v="26.00_x0009_"/>
    <s v="6_x0009_"/>
    <n v="6"/>
    <s v="Mount Everest NAS"/>
    <s v="Blend"/>
    <m/>
    <m/>
    <m/>
    <s v=""/>
    <m/>
    <n v="26"/>
    <s v="€ 10,00"/>
    <n v="10"/>
    <s v="€ "/>
  </r>
  <r>
    <s v="13_x0009_"/>
    <s v="Lost Spirits Paradiso American Peated Single Malt"/>
    <s v="https://www.whiskybase.com/whiskies/whisky/39519/lost-spirits-paradiso"/>
    <s v="03_x0009_"/>
    <s v="57.0 % Vol._x0009_"/>
    <n v="57"/>
    <s v="750 ml_x0009_"/>
    <n v="750"/>
    <s v="28.25_x0009_"/>
    <s v="4_x0009_"/>
    <n v="4"/>
    <s v="Lost Spirits Paradiso"/>
    <s v="Single Malt"/>
    <s v="Lost Spirits Distillery"/>
    <s v="Distillery Bottling"/>
    <s v="Lost Spirits Distillery"/>
    <n v="3"/>
    <m/>
    <n v="28.25"/>
    <m/>
    <m/>
    <s v="€ "/>
  </r>
  <r>
    <s v="14_x0009_"/>
    <s v="Waldviertler Whisky J.H. Gute Saat - Reiche Ernte "/>
    <s v="https://www.whiskybase.com/whiskies/whisky/71520/waldviertler-whisky-jh-gute-saat-reiche-ernte"/>
    <s v="_x0009_"/>
    <s v="42.0 % Vol._x0009_"/>
    <n v="42"/>
    <s v="50 ml_x0009_"/>
    <n v="50"/>
    <s v="29.00_x0009_"/>
    <s v="7_x0009_"/>
    <n v="7"/>
    <s v="Waldviertler Whisky J.H. Gute Saat - Reiche Ernte"/>
    <m/>
    <s v="Waldviertler Roggenhof"/>
    <m/>
    <m/>
    <m/>
    <m/>
    <n v="29"/>
    <s v="€ 0,00"/>
    <n v="0"/>
    <s v="€ "/>
  </r>
  <r>
    <s v="15_x0009_"/>
    <s v="Jim Beam White Label "/>
    <s v="https://www.whiskybase.com/whiskies/whisky/100201/jim-beam-white-label"/>
    <s v="04_x0009_"/>
    <s v="40.0 % Vol._x0009_"/>
    <n v="40"/>
    <s v="1140 ml_x0009_"/>
    <n v="1140"/>
    <s v="30.00_x0009_"/>
    <s v="5_x0009_"/>
    <n v="5"/>
    <s v="Jim Beam White Label"/>
    <s v="Bourbon"/>
    <s v="Jim Beam"/>
    <s v="Distillery Bottling"/>
    <s v="Jim Beam"/>
    <n v="4"/>
    <s v="American White Oak Barrel"/>
    <n v="30"/>
    <m/>
    <m/>
    <s v="€ "/>
  </r>
  <r>
    <s v="16_x0009_"/>
    <s v="Mekong Gold Label "/>
    <s v="https://www.whiskybase.com/whiskies/whisky/81288/mekong-gold-label"/>
    <s v="_x0009_"/>
    <s v="35.0 % Vol._x0009_"/>
    <n v="35"/>
    <s v="375 ml_x0009_"/>
    <n v="375"/>
    <s v="30.20_x0009_"/>
    <s v="7_x0009_"/>
    <n v="7"/>
    <s v="Mekong Gold Label"/>
    <m/>
    <m/>
    <s v="Distillery Bottling"/>
    <m/>
    <s v=""/>
    <s v=""/>
    <n v="30.2"/>
    <s v="€ 10,00"/>
    <n v="10"/>
    <s v="€ "/>
  </r>
  <r>
    <s v="17_x0009_"/>
    <s v="Bunratty Irish Potcheen "/>
    <s v="https://www.whiskybase.com/whiskies/whisky/32802/bunratty-irish-potcheen"/>
    <s v="_x0009_"/>
    <s v="40.0 % Vol._x0009_"/>
    <n v="40"/>
    <s v="700 ml_x0009_"/>
    <n v="700"/>
    <s v="30.50_x0009_"/>
    <s v="8_x0009_"/>
    <n v="8"/>
    <s v="Bunratty Irish Potcheen"/>
    <s v="Spirit"/>
    <m/>
    <m/>
    <m/>
    <s v=""/>
    <s v=""/>
    <n v="30.5"/>
    <s v="€ 25,14"/>
    <n v="25.14"/>
    <s v="€ "/>
  </r>
  <r>
    <s v="18_x0009_"/>
    <s v="Ole Smoky Tennessee Moonshine "/>
    <s v="https://www.whiskybase.com/whiskies/whisky/36391/ole-smoky-tennessee-moonshine"/>
    <s v="_x0009_"/>
    <s v="50.0 % Vol._x0009_"/>
    <n v="50"/>
    <s v="750 ml_x0009_"/>
    <n v="750"/>
    <s v="30.50_x0009_"/>
    <s v="24_x0009_"/>
    <n v="24"/>
    <s v="Ole Smoky Tennessee Moonshine"/>
    <s v="Spirit"/>
    <s v="Ole Smoky Distillery"/>
    <s v="Distillery Bottling"/>
    <s v="Ole Smoky Distillery"/>
    <s v=""/>
    <s v=""/>
    <n v="30.5"/>
    <s v="€ 22,99"/>
    <n v="22.99"/>
    <s v="€ "/>
  </r>
  <r>
    <s v="19_x0009_"/>
    <s v="Wädi-Brau-Huus 2004 8820 Waedenswiler Single Malt"/>
    <s v="https://www.whiskybase.com/whiskies/whisky/44802/wdi-brau-huus-2004"/>
    <s v="07_x0009_"/>
    <s v="43.0 % Vol._x0009_"/>
    <n v="43"/>
    <s v="200 ml_x0009_"/>
    <n v="200"/>
    <s v="31.00_x0009_"/>
    <s v="4_x0009_"/>
    <n v="4"/>
    <s v="Wädi-Brau-Huus 2004"/>
    <s v="Single Malt"/>
    <s v="Wädi-Brau-Huus"/>
    <s v="Distillery Bottling"/>
    <s v="Wädi-Brau-Huus"/>
    <n v="7"/>
    <s v=""/>
    <n v="31"/>
    <s v="€ 40,00"/>
    <n v="40"/>
    <s v="€ "/>
  </r>
  <r>
    <s v="20_x0009_"/>
    <s v="Maple Leaf 08-year-old Canadian Blended Whisky"/>
    <s v="https://www.whiskybase.com/whiskies/whisky/75592/maple-leaf-08-year-old"/>
    <s v="08_x0009_"/>
    <s v="40.0 % Vol._x0009_"/>
    <n v="40"/>
    <s v="40 ml_x0009_"/>
    <n v="40"/>
    <s v="31.23_x0009_"/>
    <s v="15_x0009_"/>
    <n v="15"/>
    <s v="Maple Leaf 08-year-old"/>
    <s v="Blend"/>
    <m/>
    <s v="Canadian Blended Whisky"/>
    <s v="Canadian Blended Whisky"/>
    <n v="8"/>
    <s v=""/>
    <n v="31.23"/>
    <s v="€ 2,00"/>
    <n v="2"/>
    <s v="€ "/>
  </r>
  <r>
    <s v="21_x0009_"/>
    <s v="'t Koelschip 2005 Real Dutch Lowland Single Malt Whisky"/>
    <s v="https://www.whiskybase.com/whiskies/whisky/101771/t-koelschip-2005"/>
    <s v="_x0009_"/>
    <s v="40.0 % Vol._x0009_"/>
    <n v="40"/>
    <s v="700 ml_x0009_"/>
    <n v="700"/>
    <s v="33.20_x0009_"/>
    <s v="7_x0009_"/>
    <n v="7"/>
    <s v="'t Koelschip 2005"/>
    <s v="Single Malt"/>
    <s v="'t Koelschip"/>
    <s v="Distillery Bottling"/>
    <s v="'t Koelschip"/>
    <s v=""/>
    <s v=""/>
    <n v="33.200000000000003"/>
    <s v="€ 45,00"/>
    <n v="45"/>
    <s v="€ "/>
  </r>
  <r>
    <s v="22_x0009_"/>
    <s v="Old Fellow NORMA Straight Old Kentucky Bourbon Whiskey"/>
    <s v="https://www.whiskybase.com/whiskies/whisky/21197/old-fellow-norma"/>
    <s v="_x0009_"/>
    <s v="40.0 % Vol._x0009_"/>
    <n v="40"/>
    <s v="700 ml_x0009_"/>
    <n v="700"/>
    <s v="33.80_x0009_"/>
    <s v="7_x0009_"/>
    <n v="7"/>
    <s v="Old Fellow NORMA"/>
    <s v="Bourbon"/>
    <m/>
    <m/>
    <m/>
    <s v=""/>
    <s v="American White Oak Barrel"/>
    <n v="33.799999999999997"/>
    <s v="€ 7,00"/>
    <n v="7"/>
    <s v="€ "/>
  </r>
  <r>
    <s v="23_x0009_"/>
    <s v="Ole Smoky Blue Flame Moonshine "/>
    <s v="https://www.whiskybase.com/whiskies/whisky/77744/ole-smoky-blue-flame-moonshine"/>
    <s v="_x0009_"/>
    <s v="64.0 % Vol._x0009_"/>
    <n v="64"/>
    <s v="750 ml_x0009_"/>
    <n v="750"/>
    <s v="34.67_x0009_"/>
    <s v="3_x0009_"/>
    <n v="3"/>
    <s v="Ole Smoky Blue Flame Moonshine"/>
    <s v="Spirit"/>
    <s v="Ole Smoky Distillery"/>
    <s v="Distillery Bottling"/>
    <s v="Ole Smoky Distillery"/>
    <s v=""/>
    <s v=""/>
    <n v="34.67"/>
    <s v="€ 63,50"/>
    <n v="63.5"/>
    <s v="€ "/>
  </r>
  <r>
    <s v="24_x0009_"/>
    <s v="Whesskey Torfrauch "/>
    <s v="https://www.whiskybase.com/whiskies/whisky/60873/whesskey-torfrauch"/>
    <s v="05_x0009_"/>
    <s v="44.0 % Vol._x0009_"/>
    <n v="44"/>
    <s v="500 ml_x0009_"/>
    <n v="500"/>
    <s v="34.67_x0009_"/>
    <s v="5_x0009_"/>
    <n v="5"/>
    <s v="Whesskey Torfrauch"/>
    <s v="Single Malt"/>
    <s v="Brennerei Höhler"/>
    <s v="Distillery Bottling"/>
    <s v="Brennerei Höhler"/>
    <n v="5"/>
    <s v=""/>
    <n v="34.67"/>
    <s v="€ 48,00"/>
    <n v="48"/>
    <s v="€ "/>
  </r>
  <r>
    <s v="25_x0009_"/>
    <s v="Queen Margot Blended Scotch Whisky Cd "/>
    <s v="https://www.whiskybase.com/whiskies/whisky/128767/queen-margot-blended-scotch-whisky-cd"/>
    <s v="_x0009_"/>
    <s v="40.0 % Vol._x0009_"/>
    <n v="40"/>
    <s v="700 ml_x0009_"/>
    <n v="700"/>
    <s v="34.67_x0009_"/>
    <s v="3_x0009_"/>
    <n v="3"/>
    <s v="Queen Margot Blended Scotch Whisky Cd"/>
    <s v="Blend"/>
    <m/>
    <m/>
    <m/>
    <s v=""/>
    <s v=""/>
    <n v="34.67"/>
    <m/>
    <m/>
    <s v="€ "/>
  </r>
  <r>
    <s v="26_x0009_"/>
    <s v="Palatinatus 2012 "/>
    <s v="https://www.whiskybase.com/whiskies/whisky/76254/palatinatus-2012"/>
    <s v="03_x0009_"/>
    <s v="45.0 % Vol._x0009_"/>
    <n v="45"/>
    <s v="500 ml_x0009_"/>
    <n v="500"/>
    <s v="35.00_x0009_"/>
    <s v="6_x0009_"/>
    <n v="6"/>
    <s v="Palatinatus 2012"/>
    <s v="Single Malt"/>
    <s v="Thomas Sippel"/>
    <s v="Distillery Bottling"/>
    <s v="Thomas Sippel"/>
    <n v="3"/>
    <s v=""/>
    <n v="35"/>
    <s v="€ 52,00"/>
    <n v="52"/>
    <s v="€ "/>
  </r>
  <r>
    <s v="27_x0009_"/>
    <s v="Abhainn Dearg The Spirit of Lewis "/>
    <s v="https://www.whiskybase.com/whiskies/whisky/63882/abhainn-dearg-the-spirit-of-lewis"/>
    <s v="_x0009_"/>
    <s v="46.0 % Vol._x0009_"/>
    <n v="46"/>
    <s v="500 ml_x0009_"/>
    <n v="500"/>
    <s v="35.81_x0009_"/>
    <s v="18_x0009_"/>
    <n v="18"/>
    <s v="Abhainn Dearg The Spirit of Lewis"/>
    <s v="Spirit"/>
    <s v="Abhainn Dearg"/>
    <s v="Distillery Bottling"/>
    <s v="Abhainn Dearg"/>
    <s v=""/>
    <s v=""/>
    <n v="35.81"/>
    <s v="€ 75,00"/>
    <n v="75"/>
    <s v="€ "/>
  </r>
  <r>
    <s v="28_x0009_"/>
    <s v="William Lawson's Finest Blended Scotch Whisky "/>
    <s v="https://www.whiskybase.com/whiskies/whisky/95746/william-lawsons-finest-blended-scotch-whisky"/>
    <s v="_x0009_"/>
    <s v="40.0 % Vol._x0009_"/>
    <n v="40"/>
    <s v="700 ml_x0009_"/>
    <n v="700"/>
    <s v="36.00_x0009_"/>
    <s v="8_x0009_"/>
    <n v="8"/>
    <s v="William Lawson's Finest Blended Scotch Whisky"/>
    <s v="Blend"/>
    <m/>
    <m/>
    <m/>
    <s v=""/>
    <s v=""/>
    <n v="36"/>
    <s v="€ 9,80"/>
    <n v="9.8000000000000007"/>
    <s v="€ "/>
  </r>
  <r>
    <s v="29_x0009_"/>
    <s v="Stonewood 2012 Smokey Monk"/>
    <s v="https://www.whiskybase.com/whiskies/whisky/99161/stonewood-2012"/>
    <s v="03_x0009_"/>
    <s v="40.0 % Vol._x0009_"/>
    <n v="40"/>
    <s v="50 ml_x0009_"/>
    <n v="50"/>
    <s v="36.25_x0009_"/>
    <s v="4_x0009_"/>
    <n v="4"/>
    <s v="Stonewood 2012"/>
    <s v="Single Malt"/>
    <s v="Steinwälder Hausbrennerei Schraml"/>
    <s v="Distillery Bottling"/>
    <s v="Steinwälder Hausbrennerei Schraml"/>
    <n v="3"/>
    <s v=""/>
    <n v="36.25"/>
    <s v="€ 3,90"/>
    <n v="3.9"/>
    <s v="€ "/>
  </r>
  <r>
    <s v="30_x0009_"/>
    <s v="Brennerei Ludwig Faber 2005 Whisky aus der Eifel"/>
    <s v="https://www.whiskybase.com/whiskies/whisky/66243/brennerei-ludwig-faber-2005"/>
    <s v="_x0009_"/>
    <s v="46.0 % Vol._x0009_"/>
    <n v="46"/>
    <s v="500 ml_x0009_"/>
    <n v="500"/>
    <s v="36.50_x0009_"/>
    <s v="4_x0009_"/>
    <n v="4"/>
    <s v="Brennerei Ludwig Faber 2005"/>
    <s v="Single Malt"/>
    <s v="Brennerei Ludwig Faber"/>
    <s v="Distillery Bottling"/>
    <s v="Brennerei Ludwig Faber"/>
    <s v=""/>
    <s v=""/>
    <n v="36.5"/>
    <s v="€ 36,40"/>
    <n v="36.4"/>
    <s v="€ "/>
  </r>
  <r>
    <s v="31_x0009_"/>
    <s v="Abhainn Dearg Single Malt Scotch Whisky Cask Strength - Miniature"/>
    <s v="https://www.whiskybase.com/whiskies/whisky/85216/abhainn-dearg-single-malt-scotch-whisky"/>
    <s v="_x0009_"/>
    <s v="58.0 % Vol._x0009_"/>
    <n v="58"/>
    <s v="50 ml_x0009_"/>
    <n v="50"/>
    <s v="37.25_x0009_"/>
    <s v="10_x0009_"/>
    <n v="10"/>
    <s v="Abhainn Dearg Single Malt Scotch Whisky"/>
    <s v="Single Malt"/>
    <s v="Abhainn Dearg"/>
    <s v="Distillery Bottling"/>
    <s v="Abhainn Dearg"/>
    <s v=""/>
    <s v="Bourbon Barrel"/>
    <n v="37.25"/>
    <s v="€ 2,79"/>
    <n v="2.79"/>
    <s v="€ "/>
  </r>
  <r>
    <s v="32_x0009_"/>
    <s v="Jim Beam Apple "/>
    <s v="https://www.whiskybase.com/whiskies/whisky/146137/jim-beam-apple"/>
    <s v="_x0009_"/>
    <s v="35.0 % Vol._x0009_"/>
    <n v="35"/>
    <s v="700 ml_x0009_"/>
    <n v="700"/>
    <s v="37.33_x0009_"/>
    <s v="3_x0009_"/>
    <n v="3"/>
    <s v="Jim Beam Apple"/>
    <s v="Bourbon"/>
    <s v="Jim Beam"/>
    <s v="Distillery Bottling"/>
    <s v="Jim Beam"/>
    <s v=""/>
    <s v="American White Oak Barrel"/>
    <n v="37.33"/>
    <s v="€ 15,00"/>
    <n v="15"/>
    <s v="€ "/>
  </r>
  <r>
    <s v="33_x0009_"/>
    <s v="Johnnie Walker Red Label Highest Awards"/>
    <s v="https://www.whiskybase.com/whiskies/whisky/96487/johnnie-walker-red-label"/>
    <s v="_x0009_"/>
    <s v="_x0009_"/>
    <s v="_x0009_"/>
    <s v="1125 ml_x0009_"/>
    <n v="1125"/>
    <s v="37.67_x0009_"/>
    <s v="3_x0009_"/>
    <n v="3"/>
    <s v="Johnnie Walker Red Label"/>
    <s v="Blend"/>
    <m/>
    <m/>
    <m/>
    <s v=""/>
    <s v=""/>
    <n v="37.67"/>
    <m/>
    <m/>
    <s v="€ "/>
  </r>
  <r>
    <s v="34_x0009_"/>
    <s v="Owen Single Grain Whisky "/>
    <s v="https://www.whiskybase.com/whiskies/whisky/53811/owen-single-grain-whisky"/>
    <s v="_x0009_"/>
    <s v="40.0 % Vol._x0009_"/>
    <n v="40"/>
    <s v="350 ml_x0009_"/>
    <n v="350"/>
    <s v="39.29_x0009_"/>
    <s v="9_x0009_"/>
    <n v="9"/>
    <s v="Owen Single Grain Whisky"/>
    <s v="Single Grain"/>
    <s v="Rabel"/>
    <s v="Distillery Bottling"/>
    <s v="Rabel"/>
    <s v=""/>
    <s v="German Oak 100L"/>
    <n v="39.29"/>
    <s v="€ 17,90"/>
    <n v="17.899999999999999"/>
    <s v="€ "/>
  </r>
  <r>
    <s v="35_x0009_"/>
    <s v="Safari Whisky A Distinctive Special Drink "/>
    <s v="https://www.whiskybase.com/whiskies/whisky/145801/safari-whisky-a-distinctive-special-drink"/>
    <s v="_x0009_"/>
    <s v="40.0 % Vol._x0009_"/>
    <n v="40"/>
    <s v="375 ml_x0009_"/>
    <n v="375"/>
    <s v="39.67_x0009_"/>
    <s v="3_x0009_"/>
    <n v="3"/>
    <s v="Safari Whisky A Distinctive Special Drink"/>
    <s v="Single Malt"/>
    <s v="London Distillers (K) Ltd."/>
    <s v="Distillery Bottling"/>
    <s v="London Distillers (K) Ltd."/>
    <s v=""/>
    <s v=""/>
    <n v="39.67"/>
    <s v="€ 10,00"/>
    <n v="10"/>
    <s v="€ "/>
  </r>
  <r>
    <s v="36_x0009_"/>
    <s v="'t Koelschip 03-year-old Janz Whisky"/>
    <s v="https://www.whiskybase.com/whiskies/whisky/37870/t-koelschip-03-year-old"/>
    <s v="03_x0009_"/>
    <s v="40.0 % Vol._x0009_"/>
    <n v="40"/>
    <s v="700 ml_x0009_"/>
    <n v="700"/>
    <s v="40.00_x0009_"/>
    <s v="9_x0009_"/>
    <n v="9"/>
    <s v="'t Koelschip 03-year-old"/>
    <s v="Single Malt"/>
    <s v="'t Koelschip"/>
    <s v="Distillery Bottling"/>
    <s v="'t Koelschip"/>
    <n v="3"/>
    <s v=""/>
    <n v="40"/>
    <s v="€ 40,00"/>
    <n v="40"/>
    <s v="€ "/>
  </r>
  <r>
    <s v="37_x0009_"/>
    <s v="Abhainn Dearg 2008 "/>
    <s v="https://www.whiskybase.com/whiskies/whisky/37886/abhainn-dearg-2008"/>
    <s v="03_x0009_"/>
    <s v="46.0 % Vol._x0009_"/>
    <n v="46"/>
    <s v="500 ml_x0009_"/>
    <n v="500"/>
    <s v="41.15_x0009_"/>
    <s v="35_x0009_"/>
    <n v="35"/>
    <s v="Abhainn Dearg 2008"/>
    <s v="Single Malt"/>
    <s v="Abhainn Dearg"/>
    <s v="Distillery Bottling"/>
    <s v="Abhainn Dearg"/>
    <n v="3"/>
    <s v=""/>
    <n v="41.15"/>
    <s v="€ 249,00"/>
    <n v="249"/>
    <s v="€ "/>
  </r>
  <r>
    <s v="38_x0009_"/>
    <s v="Duvel Moortgat Limited Edition 2009"/>
    <s v="https://www.whiskybase.com/whiskies/whisky/50927/duvel-moortgat-limited-edition"/>
    <s v="03_x0009_"/>
    <s v="40.0 % Vol._x0009_"/>
    <n v="40"/>
    <s v="500 ml_x0009_"/>
    <n v="500"/>
    <s v="41.29_x0009_"/>
    <s v="16_x0009_"/>
    <n v="16"/>
    <s v="Duvel Moortgat Limited Edition"/>
    <s v="Single Malt"/>
    <s v="Duvel Moortgat Brouwerij "/>
    <s v="Distillery Bottling"/>
    <s v="Duvel Moortgat Brouwerij "/>
    <n v="3"/>
    <s v=""/>
    <n v="41.29"/>
    <s v="€ 150,00"/>
    <n v="150"/>
    <s v="€ "/>
  </r>
  <r>
    <s v="39_x0009_"/>
    <s v="Coillmór 2009 Peated - Single Cask"/>
    <s v="https://www.whiskybase.com/whiskies/whisky/51312/coillmr-2009"/>
    <s v="04_x0009_"/>
    <s v="46.0 % Vol._x0009_"/>
    <n v="46"/>
    <s v="700 ml_x0009_"/>
    <n v="700"/>
    <s v="41.50_x0009_"/>
    <s v="4_x0009_"/>
    <n v="4"/>
    <s v="Coillmór 2009"/>
    <s v="Single Malt"/>
    <s v="Coillmór"/>
    <s v="Distillery Bottling"/>
    <s v="Coillmór"/>
    <n v="4"/>
    <s v=""/>
    <n v="41.5"/>
    <m/>
    <m/>
    <s v="€ "/>
  </r>
  <r>
    <s v="40_x0009_"/>
    <s v="8 PM Rare Blend of Indian Whisky &amp; Scotch "/>
    <s v="https://www.whiskybase.com/whiskies/whisky/72616/8-pm-rare-blend-of-indian-whisky-scotch"/>
    <s v="_x0009_"/>
    <s v="42.8 % Vol._x0009_"/>
    <n v="42.8"/>
    <s v="750 ml_x0009_"/>
    <n v="750"/>
    <s v="41.67_x0009_"/>
    <s v="3_x0009_"/>
    <n v="3"/>
    <s v="8 PM Rare Blend of Indian Whisky &amp; Scotch"/>
    <s v="Blended Grain"/>
    <s v="Radico Khaitan Ltd"/>
    <s v="Distillery Bottling"/>
    <s v="Radico Khaitan Ltd"/>
    <s v=""/>
    <s v=""/>
    <n v="41.67"/>
    <s v="€ 24,85"/>
    <n v="24.85"/>
    <s v="€ "/>
  </r>
  <r>
    <s v="41_x0009_"/>
    <s v="Mic Mac Finest Blended Whisky "/>
    <s v="https://www.whiskybase.com/whiskies/whisky/77431/mic-mac-finest-blended-whisky"/>
    <s v="_x0009_"/>
    <s v="40.0 % Vol._x0009_"/>
    <n v="40"/>
    <s v="700 ml_x0009_"/>
    <n v="700"/>
    <s v="41.75_x0009_"/>
    <s v="4_x0009_"/>
    <n v="4"/>
    <s v="Mic Mac Finest Blended Whisky"/>
    <s v="Blend"/>
    <m/>
    <m/>
    <m/>
    <s v=""/>
    <s v=""/>
    <n v="41.75"/>
    <s v="€ 6,99"/>
    <n v="6.99"/>
    <s v="€ "/>
  </r>
  <r>
    <s v="42_x0009_"/>
    <s v="Blaue Maus 1999 Single Cask Malt Whisky"/>
    <s v="https://www.whiskybase.com/whiskies/whisky/16949/blaue-maus-1999"/>
    <s v="_x0009_"/>
    <s v="40.0 % Vol._x0009_"/>
    <n v="40"/>
    <s v="700 ml_x0009_"/>
    <n v="700"/>
    <s v="42.00_x0009_"/>
    <s v="4_x0009_"/>
    <n v="4"/>
    <s v="Blaue Maus 1999"/>
    <s v="Single Malt"/>
    <s v="Blaue Maus"/>
    <s v="Distillery Bottling"/>
    <s v="Blaue Maus"/>
    <s v=""/>
    <s v=""/>
    <n v="42"/>
    <s v="€ 36,00"/>
    <n v="36"/>
    <s v="€ "/>
  </r>
  <r>
    <s v="43_x0009_"/>
    <s v="Old Canada Imported Superior Quality"/>
    <s v="https://www.whiskybase.com/whiskies/whisky/80015/old-canada-imported"/>
    <s v="_x0009_"/>
    <s v="40.0 % Vol._x0009_"/>
    <n v="40"/>
    <s v="700 ml_x0009_"/>
    <n v="700"/>
    <s v="42.00_x0009_"/>
    <s v="9_x0009_"/>
    <n v="9"/>
    <s v="Old Canada Imported"/>
    <s v="Blended Malt"/>
    <m/>
    <m/>
    <m/>
    <s v=""/>
    <s v="American White Oak Barrel"/>
    <n v="42"/>
    <s v="€ 16,25"/>
    <n v="16.25"/>
    <s v="€ "/>
  </r>
  <r>
    <s v="44_x0009_"/>
    <s v="Frysk Hynder 2010 "/>
    <s v="https://www.whiskybase.com/whiskies/whisky/106444/frysk-hynder-2010"/>
    <s v="_x0009_"/>
    <s v="40.0 % Vol._x0009_"/>
    <n v="40"/>
    <s v="700 ml_x0009_"/>
    <n v="700"/>
    <s v="42.00_x0009_"/>
    <s v="6_x0009_"/>
    <n v="6"/>
    <s v="Frysk Hynder 2010"/>
    <s v="Single Malt"/>
    <s v="Us Heit Distillery"/>
    <s v="Distillery Bottling"/>
    <s v="Us Heit Distillery"/>
    <s v=""/>
    <s v=""/>
    <n v="42"/>
    <s v="€ 48,00"/>
    <n v="48"/>
    <s v="€ "/>
  </r>
  <r>
    <s v="45_x0009_"/>
    <s v="Canadian Mist Blended Canadian Whisky "/>
    <s v="https://www.whiskybase.com/whiskies/whisky/87487/canadian-mist-blended-canadian-whisky"/>
    <s v="03_x0009_"/>
    <s v="40.0 % Vol._x0009_"/>
    <n v="40"/>
    <s v="750 ml_x0009_"/>
    <n v="750"/>
    <s v="42.50_x0009_"/>
    <s v="4_x0009_"/>
    <n v="4"/>
    <s v="Canadian Mist Blended Canadian Whisky"/>
    <s v="Blend"/>
    <s v="Canadian Mist"/>
    <s v="Distillery Bottling"/>
    <s v="Canadian Mist"/>
    <n v="3"/>
    <m/>
    <n v="42.5"/>
    <m/>
    <m/>
    <s v="€ "/>
  </r>
  <r>
    <s v="46_x0009_"/>
    <s v="RoughStock Montana Whiskey "/>
    <s v="https://www.whiskybase.com/whiskies/whisky/26742/roughstock-montana-whiskey"/>
    <s v="_x0009_"/>
    <s v="45.0 % Vol._x0009_"/>
    <n v="45"/>
    <s v="750 ml_x0009_"/>
    <n v="750"/>
    <s v="42.75_x0009_"/>
    <s v="4_x0009_"/>
    <n v="4"/>
    <s v="RoughStock Montana Whiskey"/>
    <s v="Single Malt"/>
    <s v="RoughStock"/>
    <s v="Distillery Bottling"/>
    <s v="RoughStock"/>
    <s v=""/>
    <s v="American White Oak Barrel"/>
    <n v="42.75"/>
    <s v="€ 54,08"/>
    <n v="54.08"/>
    <s v="€ "/>
  </r>
  <r>
    <s v="47_x0009_"/>
    <s v="Old Flag NAS - Blended Irish Whiskey "/>
    <s v="https://www.whiskybase.com/whiskies/whisky/70437/old-flag-nas-blended-irish-whiskey"/>
    <s v="_x0009_"/>
    <s v="40.0 % Vol._x0009_"/>
    <n v="40"/>
    <s v="40 ml_x0009_"/>
    <n v="40"/>
    <s v="42.92_x0009_"/>
    <s v="15_x0009_"/>
    <n v="15"/>
    <s v="Old Flag NAS - Blended Irish Whiskey"/>
    <s v="Blend"/>
    <m/>
    <m/>
    <m/>
    <s v=""/>
    <m/>
    <n v="42.92"/>
    <m/>
    <m/>
    <s v="€ "/>
  </r>
  <r>
    <s v="48_x0009_"/>
    <s v="Preussischer Whisky 2011 "/>
    <s v="https://www.whiskybase.com/whiskies/whisky/94014/preussischer-whisky-2011"/>
    <s v="05_x0009_"/>
    <s v="55.4 % Vol._x0009_"/>
    <n v="55.4"/>
    <s v="500 ml_x0009_"/>
    <n v="500"/>
    <s v="43.00_x0009_"/>
    <s v="5_x0009_"/>
    <n v="5"/>
    <s v="Preussischer Whisky 2011"/>
    <s v="Single Malt"/>
    <s v="Preussische Whisky Destillerie"/>
    <s v="Distillery Bottling"/>
    <s v="Preussische Whisky Destillerie"/>
    <n v="5"/>
    <m/>
    <n v="43"/>
    <s v="€ 79,80"/>
    <n v="79.8"/>
    <s v="€ "/>
  </r>
  <r>
    <s v="49_x0009_"/>
    <s v="Golden Shoe 2014 Blended Scotch Whisky"/>
    <s v="https://www.whiskybase.com/whiskies/whisky/62719/golden-shoe-2014"/>
    <s v="_x0009_"/>
    <s v="40.0 % Vol._x0009_"/>
    <n v="40"/>
    <s v="700 ml_x0009_"/>
    <n v="700"/>
    <s v="43.25_x0009_"/>
    <s v="4_x0009_"/>
    <n v="4"/>
    <s v="Golden Shoe 2014"/>
    <s v="Blend"/>
    <m/>
    <m/>
    <m/>
    <s v=""/>
    <m/>
    <n v="43.25"/>
    <s v="€ 30,00"/>
    <n v="30"/>
    <s v="€ "/>
  </r>
  <r>
    <s v="50_x0009_"/>
    <s v="Broger Burn Out Heavily Peated Malt"/>
    <s v="https://www.whiskybase.com/whiskies/whisky/38435/broger-burn-out"/>
    <s v="_x0009_"/>
    <s v="42.0 % Vol._x0009_"/>
    <n v="42"/>
    <s v="700 ml_x0009_"/>
    <n v="700"/>
    <s v="43.27_x0009_"/>
    <s v="17_x0009_"/>
    <n v="17"/>
    <s v="Broger Burn Out"/>
    <s v="Single Malt"/>
    <s v="Broger"/>
    <s v="Distillery Bottling"/>
    <s v="Broger"/>
    <s v=""/>
    <m/>
    <n v="43.27"/>
    <s v="€ 54,00"/>
    <n v="54"/>
    <s v="€ "/>
  </r>
  <r>
    <s v="51_x0009_"/>
    <s v="Bird Dog Kentucky Bourbon Whiskey "/>
    <s v="https://www.whiskybase.com/whiskies/whisky/82262/bird-dog-kentucky-bourbon-whiskey"/>
    <s v="_x0009_"/>
    <s v="40.0 % Vol._x0009_"/>
    <n v="40"/>
    <s v="750 ml_x0009_"/>
    <n v="750"/>
    <s v="43.33_x0009_"/>
    <s v="3_x0009_"/>
    <n v="3"/>
    <s v="Bird Dog Kentucky Bourbon Whiskey"/>
    <s v="Bourbon"/>
    <s v="Western Spirits Beverage Company"/>
    <s v="Distillery Bottling"/>
    <s v="Western Spirits Beverage Company"/>
    <s v=""/>
    <s v="White Oak Barrel"/>
    <n v="43.33"/>
    <s v="€ 64,00"/>
    <n v="64"/>
    <s v="€ "/>
  </r>
  <r>
    <s v="52_x0009_"/>
    <s v="Stonewood 2012 Drà"/>
    <s v="https://www.whiskybase.com/whiskies/whisky/111753/stonewood-2012"/>
    <s v="03_x0009_"/>
    <s v="43.0 % Vol._x0009_"/>
    <n v="43"/>
    <s v="50 ml_x0009_"/>
    <n v="50"/>
    <s v="43.33_x0009_"/>
    <s v="3_x0009_"/>
    <n v="3"/>
    <s v="Stonewood 2012"/>
    <s v="Single Malt"/>
    <s v="Steinwälder Hausbrennerei Schraml"/>
    <s v="Distillery Bottling"/>
    <s v="Steinwälder Hausbrennerei Schraml"/>
    <n v="3"/>
    <m/>
    <n v="43.33"/>
    <m/>
    <m/>
    <s v="€ "/>
  </r>
  <r>
    <s v="53_x0009_"/>
    <s v="Vielanker Brauhaus AurOx "/>
    <s v="https://www.whiskybase.com/whiskies/whisky/40810/vielanker-brauhaus-aurox"/>
    <s v="_x0009_"/>
    <s v="46.0 % Vol._x0009_"/>
    <n v="46"/>
    <s v="700 ml_x0009_"/>
    <n v="700"/>
    <s v="43.67_x0009_"/>
    <s v="8_x0009_"/>
    <n v="8"/>
    <s v="Vielanker Brauhaus AurOx"/>
    <s v="Single Malt"/>
    <s v="Vielanker Brauhaus"/>
    <s v="Distillery Bottling"/>
    <s v="Vielanker Brauhaus"/>
    <s v=""/>
    <s v="Bourbon Barrel"/>
    <n v="43.67"/>
    <s v="€ 46,00"/>
    <n v="46"/>
    <s v="€ "/>
  </r>
  <r>
    <s v="54_x0009_"/>
    <s v="Stauning 2010 Traditional - Rye Cask Finish"/>
    <s v="https://www.whiskybase.com/whiskies/whisky/53376/stauning-2010"/>
    <s v="03_x0009_"/>
    <s v="47.5 % Vol._x0009_"/>
    <n v="47.5"/>
    <s v="500 ml_x0009_"/>
    <n v="500"/>
    <s v="43.75_x0009_"/>
    <s v="6_x0009_"/>
    <n v="6"/>
    <s v="Stauning 2010"/>
    <s v="Single Malt"/>
    <s v="Stauning"/>
    <s v="Distillery Bottling"/>
    <s v="Stauning"/>
    <n v="3"/>
    <s v="Traditional - Rye Cask Finish"/>
    <n v="43.75"/>
    <s v="€ 199,00"/>
    <n v="199"/>
    <s v="€ "/>
  </r>
  <r>
    <s v="55_x0009_"/>
    <s v="Waldviertler Whisky J.H. Special Single Malt Peated"/>
    <s v="https://www.whiskybase.com/whiskies/whisky/35679/waldviertler-whisky-jh-special"/>
    <s v="_x0009_"/>
    <s v="46.0 % Vol._x0009_"/>
    <n v="46"/>
    <s v="700 ml_x0009_"/>
    <n v="700"/>
    <s v="44.00_x0009_"/>
    <s v="8_x0009_"/>
    <n v="8"/>
    <s v="Waldviertler Whisky J.H. Special"/>
    <s v="Single Malt"/>
    <s v="Waldviertler Roggenhof"/>
    <s v="Distillery Bottling"/>
    <s v="Waldviertler Roggenhof"/>
    <s v=""/>
    <m/>
    <n v="44"/>
    <s v="€ 29,00"/>
    <n v="29"/>
    <s v="€ "/>
  </r>
  <r>
    <s v="56_x0009_"/>
    <s v="Mannochmore Loch Dhu Black Whisky - 80° proof"/>
    <s v="https://www.whiskybase.com/whiskies/whisky/40632/mannochmore-loch-dhu"/>
    <s v="10_x0009_"/>
    <s v="40.0 % Vol._x0009_"/>
    <n v="40"/>
    <s v="200 ml_x0009_"/>
    <n v="200"/>
    <s v="44.25_x0009_"/>
    <s v="4_x0009_"/>
    <n v="4"/>
    <s v="Mannochmore Loch Dhu"/>
    <s v="Single Malt"/>
    <s v="Mannochmore"/>
    <s v="Distillery Bottling"/>
    <s v="Mannochmore"/>
    <n v="10"/>
    <m/>
    <n v="44.25"/>
    <s v="€ 55,00"/>
    <n v="55"/>
    <s v="€ "/>
  </r>
  <r>
    <s v="57_x0009_"/>
    <s v="Canadian Guard House - Old Special Whisky Special Reserve"/>
    <s v="https://www.whiskybase.com/whiskies/whisky/110123/canadian-guard-house-old-special-whisky"/>
    <s v="_x0009_"/>
    <s v="40.0 % Vol._x0009_"/>
    <n v="40"/>
    <s v="700 ml_x0009_"/>
    <n v="700"/>
    <s v="44.33_x0009_"/>
    <s v="3_x0009_"/>
    <n v="3"/>
    <s v="Canadian Guard House - Old Special Whisky"/>
    <s v="Blend"/>
    <m/>
    <m/>
    <m/>
    <s v=""/>
    <m/>
    <n v="44.33"/>
    <s v="€ 10,00"/>
    <n v="10"/>
    <s v="€ "/>
  </r>
  <r>
    <s v="58_x0009_"/>
    <s v="Wasmund's Single Malt Whisky Rappahannock Pot Stilled"/>
    <s v="https://www.whiskybase.com/whiskies/whisky/25484/wasmunds-single-malt-whisky"/>
    <s v="_x0009_"/>
    <s v="48.0 % Vol._x0009_"/>
    <n v="48"/>
    <s v="750 ml_x0009_"/>
    <n v="750"/>
    <s v="44.50_x0009_"/>
    <s v="6_x0009_"/>
    <n v="6"/>
    <s v="Wasmund's Single Malt Whisky"/>
    <s v="Single Malt"/>
    <s v="Copper Fox Distillery"/>
    <s v="Distillery Bottling"/>
    <s v="Copper Fox Distillery"/>
    <s v=""/>
    <m/>
    <n v="44.5"/>
    <s v="€ 35,71"/>
    <n v="35.71"/>
    <s v="€ "/>
  </r>
  <r>
    <s v="59_x0009_"/>
    <s v="Mannochmore Loch Dhu Black Whisky"/>
    <s v="https://www.whiskybase.com/whiskies/whisky/57815/mannochmore-loch-dhu"/>
    <s v="10_x0009_"/>
    <s v="40.0 % Vol._x0009_"/>
    <n v="40"/>
    <s v="200 ml_x0009_"/>
    <n v="200"/>
    <s v="44.75_x0009_"/>
    <s v="7_x0009_"/>
    <n v="7"/>
    <s v="Mannochmore Loch Dhu"/>
    <s v="Single Malt"/>
    <s v="Mannochmore"/>
    <s v="Distillery Bottling"/>
    <s v="Mannochmore"/>
    <n v="10"/>
    <m/>
    <n v="44.75"/>
    <s v="€ 347,46"/>
    <n v="347.46"/>
    <s v="€ "/>
  </r>
  <r>
    <s v="60_x0009_"/>
    <s v="Jack Daniel's Old No. 7 "/>
    <s v="https://www.whiskybase.com/whiskies/whisky/93686/jack-daniels-old-no-7"/>
    <s v="_x0009_"/>
    <s v="40.0 % Vol._x0009_"/>
    <n v="40"/>
    <s v="3000 ml_x0009_"/>
    <n v="3000"/>
    <s v="44.80_x0009_"/>
    <s v="7_x0009_"/>
    <n v="7"/>
    <s v="Jack Daniel's Old No. 7"/>
    <s v="Bourbon"/>
    <s v="Jack Daniel's"/>
    <s v="Distillery Bottling"/>
    <s v="Jack Daniel's"/>
    <s v=""/>
    <s v="White Oak Barrel"/>
    <n v="44.8"/>
    <s v="€ 118,39"/>
    <n v="118.39"/>
    <s v="€ "/>
  </r>
  <r>
    <s v="61_x0009_"/>
    <s v="Braunstein Cask Edition no.2 "/>
    <s v="https://www.whiskybase.com/whiskies/whisky/19323/braunstein-cask-edition-no2"/>
    <s v="03_x0009_"/>
    <s v="62.3 % Vol._x0009_"/>
    <n v="62.3"/>
    <s v="500 ml_x0009_"/>
    <n v="500"/>
    <s v="45.00_x0009_"/>
    <s v="7_x0009_"/>
    <n v="7"/>
    <s v="Braunstein Cask Edition no.2"/>
    <s v="Single Malt"/>
    <s v="Braunstein"/>
    <s v="Distillery Bottling"/>
    <s v="Braunstein"/>
    <n v="3"/>
    <m/>
    <n v="45"/>
    <s v="€ 670,55"/>
    <n v="670.55"/>
    <s v="€ "/>
  </r>
  <r>
    <s v="62_x0009_"/>
    <s v="Abhainn Dearg 2011 The Spirit of Lewis"/>
    <s v="https://www.whiskybase.com/whiskies/whisky/26159/abhainn-dearg-2011"/>
    <s v="_x0009_"/>
    <s v="40.0 % Vol._x0009_"/>
    <n v="40"/>
    <s v="500 ml_x0009_"/>
    <n v="500"/>
    <s v="45.02_x0009_"/>
    <s v="50_x0009_"/>
    <n v="50"/>
    <s v="Abhainn Dearg 2011"/>
    <s v="Spirit"/>
    <s v="Abhainn Dearg"/>
    <s v="Distillery Bottling"/>
    <s v="Abhainn Dearg"/>
    <s v=""/>
    <m/>
    <n v="45.02"/>
    <s v="€ 115,66"/>
    <n v="115.66"/>
    <s v="€ "/>
  </r>
  <r>
    <s v="63_x0009_"/>
    <s v="Mc Illroy Blended Scotch Whisky "/>
    <s v="https://www.whiskybase.com/whiskies/whisky/68536/mc-illroy-blended-scotch-whisky"/>
    <s v="_x0009_"/>
    <s v="40.0 % Vol._x0009_"/>
    <n v="40"/>
    <s v="700 ml_x0009_"/>
    <n v="700"/>
    <s v="45.08_x0009_"/>
    <s v="15_x0009_"/>
    <n v="15"/>
    <s v="Mc Illroy Blended Scotch Whisky"/>
    <s v="Blend"/>
    <m/>
    <m/>
    <m/>
    <s v=""/>
    <m/>
    <n v="45.08"/>
    <s v="€ 5,99"/>
    <n v="5.99"/>
    <s v="€ "/>
  </r>
  <r>
    <s v="64_x0009_"/>
    <s v="Waldviertler Whisky J.H. Special Rye Malt - Nougat Rye Malt Nougat"/>
    <s v="https://www.whiskybase.com/whiskies/whisky/33715/waldviertler-whisky-jh-special-rye-malt-nougat"/>
    <s v="_x0009_"/>
    <s v="41.0 % Vol._x0009_"/>
    <n v="41"/>
    <s v="700 ml_x0009_"/>
    <n v="700"/>
    <s v="45.22_x0009_"/>
    <s v="11_x0009_"/>
    <n v="11"/>
    <s v="Waldviertler Whisky J.H. Special Rye Malt - Nougat"/>
    <s v="Rye"/>
    <s v="Waldviertler Roggenhof"/>
    <s v="Distillery Bottling"/>
    <s v="Waldviertler Roggenhof"/>
    <s v=""/>
    <m/>
    <n v="45.22"/>
    <s v="€ 33,00"/>
    <n v="33"/>
    <s v="€ "/>
  </r>
  <r>
    <s v="65_x0009_"/>
    <s v="Sikkim Old Gold "/>
    <s v="https://www.whiskybase.com/whiskies/whisky/102230/sikkim-old-gold"/>
    <s v="_x0009_"/>
    <s v="40.0 % Vol._x0009_"/>
    <n v="40"/>
    <s v="700 ml_x0009_"/>
    <n v="700"/>
    <s v="45.80_x0009_"/>
    <s v="8_x0009_"/>
    <n v="8"/>
    <s v="Sikkim Old Gold"/>
    <s v="Single Malt"/>
    <s v="Sikkim"/>
    <s v="Distillery Bottling"/>
    <s v="Sikkim"/>
    <s v=""/>
    <m/>
    <n v="45.8"/>
    <s v="€ 18,00"/>
    <n v="18"/>
    <s v="€ "/>
  </r>
  <r>
    <s v="66_x0009_"/>
    <s v="Dolleruper 2015 Molt Whisky"/>
    <s v="https://www.whiskybase.com/whiskies/whisky/120896/dolleruper-2015"/>
    <s v="_x0009_"/>
    <s v="46.0 % Vol._x0009_"/>
    <n v="46"/>
    <s v="500 ml_x0009_"/>
    <n v="500"/>
    <s v="46.00_x0009_"/>
    <s v="4_x0009_"/>
    <n v="4"/>
    <s v="Dolleruper 2015"/>
    <s v="Single Malt"/>
    <s v="Dolleruper Destille"/>
    <s v="Distillery Bottling"/>
    <s v="Dolleruper Destille"/>
    <s v=""/>
    <m/>
    <n v="46"/>
    <m/>
    <m/>
    <s v="€ "/>
  </r>
  <r>
    <s v="67_x0009_"/>
    <s v="Glen Mansion Premium Quality "/>
    <s v="https://www.whiskybase.com/whiskies/whisky/80033/glen-mansion-premium-quality"/>
    <s v="_x0009_"/>
    <s v="40.0 % Vol._x0009_"/>
    <n v="40"/>
    <s v="700 ml_x0009_"/>
    <n v="700"/>
    <s v="46.00_x0009_"/>
    <s v="3_x0009_"/>
    <n v="3"/>
    <s v="Glen Mansion Premium Quality"/>
    <s v="Blend"/>
    <m/>
    <m/>
    <m/>
    <s v=""/>
    <m/>
    <n v="46"/>
    <s v="€ 14,25"/>
    <n v="14.25"/>
    <s v="€ "/>
  </r>
  <r>
    <s v="68_x0009_"/>
    <s v="The Black Grouse Blended Scotch Whisky Peated"/>
    <s v="https://www.whiskybase.com/whiskies/whisky/76534/the-black-grouse-blended-scotch-whisky"/>
    <s v="_x0009_"/>
    <s v="40.0 % Vol._x0009_"/>
    <n v="40"/>
    <s v="50 ml_x0009_"/>
    <n v="50"/>
    <s v="46.00_x0009_"/>
    <s v="3_x0009_"/>
    <n v="3"/>
    <s v="The Black Grouse Blended Scotch Whisky"/>
    <s v="Blend"/>
    <m/>
    <m/>
    <m/>
    <s v=""/>
    <m/>
    <n v="46"/>
    <s v="€ 4,59"/>
    <n v="4.59"/>
    <s v="€ "/>
  </r>
  <r>
    <s v="69_x0009_"/>
    <s v="Leopold Bros Rocky Mountain Blackberry Flavored Whiskey Single Barrel"/>
    <s v="https://www.whiskybase.com/whiskies/whisky/52448/leopold-bros-rocky-mountain-blackberry-flavored-whiskey"/>
    <s v="_x0009_"/>
    <s v="40.0 % Vol._x0009_"/>
    <n v="40"/>
    <s v="750 ml_x0009_"/>
    <n v="750"/>
    <s v="46.25_x0009_"/>
    <s v="4_x0009_"/>
    <n v="4"/>
    <s v="Leopold Bros Rocky Mountain Blackberry Flavored Whiskey"/>
    <s v="Blend"/>
    <s v="Leopold Bros"/>
    <s v="Distillery Bottling"/>
    <s v="Leopold Bros"/>
    <s v=""/>
    <s v="American White Oak Barrel"/>
    <n v="46.25"/>
    <s v="€ 47,56"/>
    <n v="47.56"/>
    <s v="€ "/>
  </r>
  <r>
    <s v="70_x0009_"/>
    <s v="Hudson New York Corn "/>
    <s v="https://www.whiskybase.com/whiskies/whisky/24354/hudson-new-york-corn"/>
    <s v="_x0009_"/>
    <s v="46.0 % Vol._x0009_"/>
    <n v="46"/>
    <s v="350 ml_x0009_"/>
    <n v="350"/>
    <s v="46.67_x0009_"/>
    <s v="5_x0009_"/>
    <n v="5"/>
    <s v="Hudson New York Corn"/>
    <s v="Corn"/>
    <s v="Tuthilltown Spirits"/>
    <s v="Distillery Bottling"/>
    <s v="Tuthilltown Spirits"/>
    <s v=""/>
    <m/>
    <n v="46.67"/>
    <s v="€ 51,35"/>
    <n v="51.35"/>
    <s v="€ "/>
  </r>
  <r>
    <s v="71_x0009_"/>
    <s v="Ole Smoky Tennessee Moonshine "/>
    <s v="https://www.whiskybase.com/whiskies/whisky/71575/ole-smoky-tennessee-moonshine"/>
    <s v="_x0009_"/>
    <s v="50.0 % Vol._x0009_"/>
    <n v="50"/>
    <s v="500 ml_x0009_"/>
    <n v="500"/>
    <s v="46.67_x0009_"/>
    <s v="6_x0009_"/>
    <n v="6"/>
    <s v="Ole Smoky Tennessee Moonshine"/>
    <s v="Spirit"/>
    <s v="Ole Smoky Distillery"/>
    <s v="Distillery Bottling"/>
    <s v="Ole Smoky Distillery"/>
    <s v=""/>
    <m/>
    <n v="46.67"/>
    <s v="€ 22,97"/>
    <n v="22.97"/>
    <s v="€ "/>
  </r>
  <r>
    <s v="72_x0009_"/>
    <s v="Whisky Alpin Gerste + Roggen Miniature"/>
    <s v="https://www.whiskybase.com/whiskies/whisky/71512/whisky-alpin-gerste-roggen"/>
    <s v="_x0009_"/>
    <s v="40.0 % Vol._x0009_"/>
    <n v="40"/>
    <s v="50 ml_x0009_"/>
    <n v="50"/>
    <s v="46.71_x0009_"/>
    <s v="9_x0009_"/>
    <n v="9"/>
    <s v="Whisky Alpin Gerste + Roggen"/>
    <s v="Single Grain"/>
    <s v="Franz Kostenzer"/>
    <s v="Distillery Bottling"/>
    <s v="Franz Kostenzer"/>
    <s v=""/>
    <m/>
    <n v="46.71"/>
    <m/>
    <m/>
    <s v="€ "/>
  </r>
  <r>
    <s v="73_x0009_"/>
    <s v="William Lawson's Finest Blended Scotch Whisky "/>
    <s v="https://www.whiskybase.com/whiskies/whisky/56274/william-lawsons-finest-blended-scotch-whisky"/>
    <s v="_x0009_"/>
    <s v="40.0 % Vol._x0009_"/>
    <n v="40"/>
    <s v="4500 ml_x0009_"/>
    <n v="4500"/>
    <s v="47.25_x0009_"/>
    <s v="4_x0009_"/>
    <n v="4"/>
    <s v="William Lawson's Finest Blended Scotch Whisky"/>
    <s v="Blend"/>
    <m/>
    <m/>
    <m/>
    <s v=""/>
    <m/>
    <n v="47.25"/>
    <s v="€ 123,70"/>
    <n v="123.7"/>
    <s v="€ "/>
  </r>
  <r>
    <s v="74_x0009_"/>
    <s v="Glenkenny NAS "/>
    <s v="https://www.whiskybase.com/whiskies/whisky/74979/glenkenny-nas"/>
    <s v="_x0009_"/>
    <s v="40.0 % Vol._x0009_"/>
    <n v="40"/>
    <s v="700 ml_x0009_"/>
    <n v="700"/>
    <s v="47.33_x0009_"/>
    <s v="5_x0009_"/>
    <n v="5"/>
    <s v="Glenkenny NAS"/>
    <s v="Blended Malt"/>
    <m/>
    <m/>
    <m/>
    <s v=""/>
    <m/>
    <n v="47.33"/>
    <s v="€ 19,45"/>
    <n v="19.45"/>
    <s v="€ "/>
  </r>
  <r>
    <s v="75_x0009_"/>
    <s v="Isawa NAS "/>
    <s v="https://www.whiskybase.com/whiskies/whisky/32087/isawa-nas"/>
    <s v="_x0009_"/>
    <s v="40.0 % Vol._x0009_"/>
    <n v="40"/>
    <s v="500 ml_x0009_"/>
    <n v="500"/>
    <s v="47.43_x0009_"/>
    <s v="9_x0009_"/>
    <n v="9"/>
    <s v="Isawa NAS"/>
    <s v="Blended Malt"/>
    <s v="Monde Shuzou"/>
    <s v="Distillery Bottling"/>
    <s v="Monde Shuzou"/>
    <s v=""/>
    <m/>
    <n v="47.43"/>
    <s v="€ 59,95"/>
    <n v="59.95"/>
    <s v="€ "/>
  </r>
  <r>
    <s v="76_x0009_"/>
    <s v="Sloupisti NAS "/>
    <s v="https://www.whiskybase.com/whiskies/whisky/53769/sloupisti-nas"/>
    <s v="_x0009_"/>
    <s v="66.4 % Vol._x0009_"/>
    <n v="66.400000000000006"/>
    <s v="500 ml_x0009_"/>
    <n v="500"/>
    <s v="47.67_x0009_"/>
    <s v="3_x0009_"/>
    <n v="3"/>
    <s v="Sloupisti NAS"/>
    <s v="Single Malt"/>
    <s v="Spreewald Brennerei"/>
    <s v="Distillery Bottling"/>
    <s v="Spreewald Brennerei"/>
    <s v=""/>
    <m/>
    <n v="47.67"/>
    <m/>
    <m/>
    <s v="€ "/>
  </r>
  <r>
    <s v="77_x0009_"/>
    <s v="Seven Seals Peated Single Malt "/>
    <s v="https://www.whiskybase.com/whiskies/whisky/129107/seven-seals-peated-single-malt"/>
    <s v="_x0009_"/>
    <s v="46.0 % Vol._x0009_"/>
    <n v="46"/>
    <s v="700 ml_x0009_"/>
    <n v="700"/>
    <s v="47.67_x0009_"/>
    <s v="3_x0009_"/>
    <n v="3"/>
    <s v="Seven Seals Peated Single Malt"/>
    <s v="Single Malt"/>
    <s v="Seven Seals"/>
    <s v="Distillery Bottling"/>
    <s v="Seven Seals"/>
    <s v=""/>
    <s v="Port Wood Finish"/>
    <n v="47.67"/>
    <s v="€ 74,43"/>
    <n v="74.430000000000007"/>
    <s v="€ "/>
  </r>
  <r>
    <s v="78_x0009_"/>
    <s v="Goalong Liquor 05-year-old Blended Malt Whiskey"/>
    <s v="https://www.whiskybase.com/whiskies/whisky/96231/goalong-liquor-05-year-old"/>
    <s v="05_x0009_"/>
    <s v="40.0 % Vol._x0009_"/>
    <n v="40"/>
    <s v="700 ml_x0009_"/>
    <n v="700"/>
    <s v="47.80_x0009_"/>
    <s v="7_x0009_"/>
    <n v="7"/>
    <s v="Goalong Liquor 05-year-old"/>
    <s v="Blended Malt"/>
    <s v="Goalong Liquor"/>
    <s v="Distillery Bottling"/>
    <s v="Goalong Liquor"/>
    <n v="5"/>
    <m/>
    <n v="47.8"/>
    <m/>
    <m/>
    <s v="€ "/>
  </r>
  <r>
    <s v="79_x0009_"/>
    <s v="Owen 06-year-old Single Grain Whisky"/>
    <s v="https://www.whiskybase.com/whiskies/whisky/50815/owen-06-year-old"/>
    <s v="06_x0009_"/>
    <s v="40.0 % Vol._x0009_"/>
    <n v="40"/>
    <s v="700 ml_x0009_"/>
    <n v="700"/>
    <s v="47.81_x0009_"/>
    <s v="29_x0009_"/>
    <n v="29"/>
    <s v="Owen 06-year-old"/>
    <s v="Single Grain"/>
    <s v="Rabel"/>
    <s v="Distillery Bottling"/>
    <s v="Rabel"/>
    <n v="6"/>
    <m/>
    <n v="47.81"/>
    <s v="€ 29,50"/>
    <n v="29.5"/>
    <s v="€ "/>
  </r>
  <r>
    <s v="80_x0009_"/>
    <s v="Georgia Moon Corn Whiskey "/>
    <s v="https://www.whiskybase.com/whiskies/whisky/25234/georgia-moon-corn-whiskey"/>
    <s v="_x0009_"/>
    <s v="40.0 % Vol._x0009_"/>
    <n v="40"/>
    <s v="750 ml_x0009_"/>
    <n v="750"/>
    <s v="47.82_x0009_"/>
    <s v="24_x0009_"/>
    <n v="24"/>
    <s v="Georgia Moon Corn Whiskey"/>
    <s v="Corn"/>
    <s v="Heaven Hill Distilleries, Inc."/>
    <s v="Distillery Bottling"/>
    <s v="Heaven Hill Distilleries, Inc."/>
    <s v=""/>
    <m/>
    <n v="47.82"/>
    <s v="€ 24,95"/>
    <n v="24.95"/>
    <s v="€ "/>
  </r>
  <r>
    <s v="81_x0009_"/>
    <s v="Whesskey 2011 Hessischer Single Malt Whisky"/>
    <s v="https://www.whiskybase.com/whiskies/whisky/64131/whesskey-2011"/>
    <s v="03_x0009_"/>
    <s v="40.0 % Vol._x0009_"/>
    <n v="40"/>
    <s v="500 ml_x0009_"/>
    <n v="500"/>
    <s v="48.00_x0009_"/>
    <s v="5_x0009_"/>
    <n v="5"/>
    <s v="Whesskey 2011"/>
    <s v="Single Malt"/>
    <s v="Brennerei Höhler"/>
    <s v="Distillery Bottling"/>
    <s v="Brennerei Höhler"/>
    <n v="3"/>
    <m/>
    <n v="48"/>
    <s v="€ 32,00"/>
    <n v="32"/>
    <s v="€ "/>
  </r>
  <r>
    <s v="82_x0009_"/>
    <s v="Glen Morgain Blended Scotch Whisky "/>
    <s v="https://www.whiskybase.com/whiskies/whisky/77759/glen-morgain-blended-scotch-whisky"/>
    <s v="_x0009_"/>
    <s v="40.0 % Vol._x0009_"/>
    <n v="40"/>
    <s v="700 ml_x0009_"/>
    <n v="700"/>
    <s v="48.00_x0009_"/>
    <s v="3_x0009_"/>
    <n v="3"/>
    <s v="Glen Morgain Blended Scotch Whisky"/>
    <s v="Blend"/>
    <m/>
    <m/>
    <m/>
    <s v=""/>
    <m/>
    <n v="48"/>
    <s v="€ 7,50"/>
    <n v="7.5"/>
    <s v="€ "/>
  </r>
  <r>
    <s v="83_x0009_"/>
    <s v="Johnnie Walker Red Label Blended Scotch Whisky"/>
    <s v="https://www.whiskybase.com/whiskies/whisky/51076/johnnie-walker-red-label"/>
    <s v="_x0009_"/>
    <s v="40.0 % Vol._x0009_"/>
    <n v="40"/>
    <s v="750 ml_x0009_"/>
    <n v="750"/>
    <s v="48.03_x0009_"/>
    <s v="32_x0009_"/>
    <n v="32"/>
    <s v="Johnnie Walker Red Label"/>
    <s v="Blend"/>
    <m/>
    <m/>
    <m/>
    <s v=""/>
    <m/>
    <n v="48.03"/>
    <s v="€ 13,99"/>
    <n v="13.99"/>
    <s v="€ "/>
  </r>
  <r>
    <s v="84_x0009_"/>
    <s v="Irish Diamonds 2005 AC Small Batch No. 03"/>
    <s v="https://www.whiskybase.com/whiskies/whisky/94580/irish-diamonds-2005-ac"/>
    <s v="12_x0009_"/>
    <s v="59.0 % Vol._x0009_"/>
    <n v="59"/>
    <s v="700 ml_x0009_"/>
    <n v="700"/>
    <s v="48.57_x0009_"/>
    <s v="37_x0009_"/>
    <n v="37"/>
    <s v="Irish Diamonds 2005 AC"/>
    <s v="Single Malt"/>
    <m/>
    <m/>
    <m/>
    <n v="12"/>
    <m/>
    <n v="48.57"/>
    <s v="€ 66,00"/>
    <n v="66"/>
    <s v="€ "/>
  </r>
  <r>
    <s v="85_x0009_"/>
    <s v="Blaue Maus 2001 Fassstärke - Single Cask"/>
    <s v="https://www.whiskybase.com/whiskies/whisky/58462/blaue-maus-2001"/>
    <s v="_x0009_"/>
    <s v="46.6 % Vol._x0009_"/>
    <n v="46.6"/>
    <s v="500 ml_x0009_"/>
    <n v="500"/>
    <s v="48.67_x0009_"/>
    <s v="3_x0009_"/>
    <n v="3"/>
    <s v="Blaue Maus 2001"/>
    <s v="Single Malt"/>
    <s v="Blaue Maus"/>
    <s v="Distillery Bottling"/>
    <s v="Blaue Maus"/>
    <s v=""/>
    <m/>
    <n v="48.67"/>
    <s v="€ 45,00"/>
    <n v="45"/>
    <s v="€ "/>
  </r>
  <r>
    <s v="86_x0009_"/>
    <s v="Stonewood 2012 Smokey Monk"/>
    <s v="https://www.whiskybase.com/whiskies/whisky/71216/stonewood-2012"/>
    <s v="03_x0009_"/>
    <s v="40.0 % Vol._x0009_"/>
    <n v="40"/>
    <s v="700 ml_x0009_"/>
    <n v="700"/>
    <s v="49.08_x0009_"/>
    <s v="16_x0009_"/>
    <n v="16"/>
    <s v="Stonewood 2012"/>
    <s v="Single Malt"/>
    <s v="Steinwälder Hausbrennerei Schraml"/>
    <s v="Distillery Bottling"/>
    <s v="Steinwälder Hausbrennerei Schraml"/>
    <n v="3"/>
    <m/>
    <n v="49.08"/>
    <s v="€ 43,95"/>
    <n v="43.95"/>
    <s v="€ "/>
  </r>
  <r>
    <s v="87_x0009_"/>
    <s v="Goldlys NAS Owners Reserve"/>
    <s v="https://www.whiskybase.com/whiskies/whisky/17788/goldlys-nas"/>
    <s v="_x0009_"/>
    <s v="40.0 % Vol._x0009_"/>
    <n v="40"/>
    <s v="700 ml_x0009_"/>
    <n v="700"/>
    <s v="49.20_x0009_"/>
    <s v="17_x0009_"/>
    <n v="17"/>
    <s v="Goldlys NAS"/>
    <s v="Single Malt"/>
    <s v="Graanstokerij Filliers "/>
    <s v="Distillery Bottling"/>
    <s v="Graanstokerij Filliers "/>
    <s v=""/>
    <s v="1st Fill Bourbon Cask"/>
    <n v="49.2"/>
    <s v="€ 22,49"/>
    <n v="22.49"/>
    <s v="€ "/>
  </r>
  <r>
    <s v="88_x0009_"/>
    <s v="Blackstone 08-year-old Canadian Whisky"/>
    <s v="https://www.whiskybase.com/whiskies/whisky/66492/blackstone-08-year-old"/>
    <s v="08_x0009_"/>
    <s v="40.0 % Vol._x0009_"/>
    <n v="40"/>
    <s v="700 ml_x0009_"/>
    <n v="700"/>
    <s v="49.33_x0009_"/>
    <s v="8_x0009_"/>
    <n v="8"/>
    <s v="Blackstone 08-year-old"/>
    <s v="Blend"/>
    <m/>
    <s v="Canadian Whisky"/>
    <s v="Canadian Whisky"/>
    <n v="8"/>
    <m/>
    <n v="49.33"/>
    <s v="€ 8,99"/>
    <n v="8.99"/>
    <s v="€ "/>
  </r>
  <r>
    <s v="89_x0009_"/>
    <s v="DutchSky 2010 Barrel #1"/>
    <s v="https://www.whiskybase.com/whiskies/whisky/41023/dutchsky-2010"/>
    <s v="03_x0009_"/>
    <s v="43.0 % Vol._x0009_"/>
    <n v="43"/>
    <s v="700 ml_x0009_"/>
    <n v="700"/>
    <s v="49.64_x0009_"/>
    <s v="16_x0009_"/>
    <n v="16"/>
    <s v="DutchSky 2010"/>
    <s v="Single Malt"/>
    <s v="Brouwerij de Molen"/>
    <s v="Distillery Bottling"/>
    <s v="Brouwerij de Molen"/>
    <n v="3"/>
    <m/>
    <n v="49.64"/>
    <s v="€ 48,00"/>
    <n v="48"/>
    <s v="€ "/>
  </r>
  <r>
    <s v="90_x0009_"/>
    <s v="Mandlberggut 05-year-old rock whisky"/>
    <s v="https://www.whiskybase.com/whiskies/whisky/58097/mandlberggut-05-year-old"/>
    <s v="05_x0009_"/>
    <s v="40.0 % Vol._x0009_"/>
    <n v="40"/>
    <s v="50 ml_x0009_"/>
    <n v="50"/>
    <s v="49.67_x0009_"/>
    <s v="5_x0009_"/>
    <n v="5"/>
    <s v="Mandlberggut 05-year-old"/>
    <s v="Single Malt"/>
    <s v="Dachstein Destillerie Mandlberggut"/>
    <s v="Distillery Bottling"/>
    <s v="Dachstein Destillerie Mandlberggut"/>
    <n v="5"/>
    <m/>
    <n v="49.67"/>
    <s v="€ 5,00"/>
    <n v="5"/>
    <s v="€ "/>
  </r>
  <r>
    <s v="91_x0009_"/>
    <s v="Old Keeper Blended Scotch Whisky "/>
    <s v="https://www.whiskybase.com/whiskies/whisky/62586/old-keeper-blended-scotch-whisky"/>
    <s v="_x0009_"/>
    <s v="40.0 % Vol._x0009_"/>
    <n v="40"/>
    <s v="700 ml_x0009_"/>
    <n v="700"/>
    <s v="49.70_x0009_"/>
    <s v="22_x0009_"/>
    <n v="22"/>
    <s v="Old Keeper Blended Scotch Whisky"/>
    <s v="Blend"/>
    <m/>
    <m/>
    <m/>
    <s v=""/>
    <m/>
    <n v="49.7"/>
    <s v="€ 7,95"/>
    <n v="7.95"/>
    <s v="€ "/>
  </r>
  <r>
    <s v="92_x0009_"/>
    <s v="Stillhouse Original Moonshine "/>
    <s v="https://www.whiskybase.com/whiskies/whisky/89470/stillhouse-original-moonshine"/>
    <s v="_x0009_"/>
    <s v="40.0 % Vol._x0009_"/>
    <n v="40"/>
    <s v="750 ml_x0009_"/>
    <n v="750"/>
    <s v="49.75_x0009_"/>
    <s v="4_x0009_"/>
    <n v="4"/>
    <s v="Stillhouse Original Moonshine"/>
    <s v="Corn"/>
    <m/>
    <m/>
    <m/>
    <s v=""/>
    <m/>
    <n v="49.75"/>
    <s v="€ 53,45"/>
    <n v="53.45"/>
    <s v="€ "/>
  </r>
  <r>
    <s v="93_x0009_"/>
    <s v="Mannochmore Loch Dhu Black Whisky"/>
    <s v="https://www.whiskybase.com/whiskies/whisky/15315/mannochmore-loch-dhu"/>
    <s v="10_x0009_"/>
    <s v="40.0 % Vol._x0009_"/>
    <n v="40"/>
    <s v="700 ml_x0009_"/>
    <n v="700"/>
    <s v="49.80_x0009_"/>
    <s v="148_x0009_"/>
    <n v="148"/>
    <s v="Mannochmore Loch Dhu"/>
    <s v="Single Malt"/>
    <s v="Mannochmore"/>
    <s v="Distillery Bottling"/>
    <s v="Mannochmore"/>
    <n v="10"/>
    <m/>
    <n v="49.8"/>
    <s v="€ 236,76"/>
    <n v="236.76"/>
    <s v="€ "/>
  </r>
  <r>
    <s v="94_x0009_"/>
    <s v="Clontarf Black Label - Irish Grain Whiskey "/>
    <s v="https://www.whiskybase.com/whiskies/whisky/14307/clontarf-black-label-irish-grain-whiskey"/>
    <s v="_x0009_"/>
    <s v="40.0 % Vol._x0009_"/>
    <n v="40"/>
    <s v="700 ml_x0009_"/>
    <n v="700"/>
    <s v="49.82_x0009_"/>
    <s v="13_x0009_"/>
    <n v="13"/>
    <s v="Clontarf Black Label - Irish Grain Whiskey"/>
    <s v="Blended Grain"/>
    <m/>
    <m/>
    <m/>
    <s v=""/>
    <m/>
    <n v="49.82"/>
    <s v="€ 31,13"/>
    <n v="31.13"/>
    <s v="€ "/>
  </r>
  <r>
    <s v="95_x0009_"/>
    <s v="P&amp;M Esprit de Corse Vintage"/>
    <s v="https://www.whiskybase.com/whiskies/whisky/97724/pm-esprit-de-corse"/>
    <s v="_x0009_"/>
    <s v="40.0 % Vol._x0009_"/>
    <n v="40"/>
    <s v="700 ml_x0009_"/>
    <n v="700"/>
    <s v="49.93_x0009_"/>
    <s v="16_x0009_"/>
    <n v="16"/>
    <s v="P&amp;M Esprit de Corse"/>
    <s v="Blend"/>
    <s v="Distillerie Mavela"/>
    <s v="Distillery Bottling"/>
    <s v="Distillerie Mavela"/>
    <s v=""/>
    <m/>
    <n v="49.93"/>
    <s v="€ 25,00"/>
    <n v="25"/>
    <s v="€ "/>
  </r>
  <r>
    <s v="96_x0009_"/>
    <s v="Grant's Sherry Cask Reserve Blended Scotch Whisky"/>
    <s v="https://www.whiskybase.com/whiskies/whisky/81916/grants-sherry-cask-reserve"/>
    <s v="_x0009_"/>
    <s v="40.0 % Vol._x0009_"/>
    <n v="40"/>
    <s v="700 ml_x0009_"/>
    <n v="700"/>
    <s v="50.33_x0009_"/>
    <s v="3_x0009_"/>
    <n v="3"/>
    <s v="Grant's Sherry Cask Reserve"/>
    <s v="Blend"/>
    <m/>
    <m/>
    <m/>
    <s v=""/>
    <s v="Oloroso Sherry Casks Finish"/>
    <n v="50.33"/>
    <m/>
    <m/>
    <s v="€ "/>
  </r>
  <r>
    <s v="97_x0009_"/>
    <s v="Jim Beam White Label "/>
    <s v="https://www.whiskybase.com/whiskies/whisky/65811/jim-beam-white-label"/>
    <s v="04_x0009_"/>
    <s v="40.0 % Vol._x0009_"/>
    <n v="40"/>
    <s v="500 ml_x0009_"/>
    <n v="500"/>
    <s v="50.50_x0009_"/>
    <s v="4_x0009_"/>
    <n v="4"/>
    <s v="Jim Beam White Label"/>
    <s v="Bourbon"/>
    <s v="Jim Beam"/>
    <s v="Distillery Bottling"/>
    <s v="Jim Beam"/>
    <n v="4"/>
    <m/>
    <n v="50.5"/>
    <s v="€ 14,99"/>
    <n v="14.99"/>
    <s v="€ "/>
  </r>
  <r>
    <s v="98_x0009_"/>
    <s v="Kentucky Highway 06-year-old Kentucky Straight Bourbon Whiskey"/>
    <s v="https://www.whiskybase.com/whiskies/whisky/75593/kentucky-highway-06-year-old"/>
    <s v="06_x0009_"/>
    <s v="40.0 % Vol._x0009_"/>
    <n v="40"/>
    <s v="40 ml_x0009_"/>
    <n v="40"/>
    <s v="50.53_x0009_"/>
    <s v="17_x0009_"/>
    <n v="17"/>
    <s v="Kentucky Highway 06-year-old"/>
    <s v="Bourbon"/>
    <m/>
    <m/>
    <m/>
    <n v="6"/>
    <m/>
    <n v="50.53"/>
    <s v="€ 2,00"/>
    <n v="2"/>
    <s v="€ "/>
  </r>
  <r>
    <s v="99_x0009_"/>
    <s v="Black Ram NAS "/>
    <s v="https://www.whiskybase.com/whiskies/whisky/56967/black-ram-nas"/>
    <s v="_x0009_"/>
    <s v="40.0 % Vol._x0009_"/>
    <n v="40"/>
    <s v="700 ml_x0009_"/>
    <n v="700"/>
    <s v="50.86_x0009_"/>
    <s v="16_x0009_"/>
    <n v="16"/>
    <s v="Black Ram NAS"/>
    <s v="Blend"/>
    <m/>
    <m/>
    <m/>
    <s v=""/>
    <m/>
    <n v="50.86"/>
    <s v="€ 4,20"/>
    <n v="4.2"/>
    <s v="€ "/>
  </r>
  <r>
    <s v="100_x0009_"/>
    <s v="Special Reserve 03-year-old Oak Aged"/>
    <s v="https://www.whiskybase.com/whiskies/whisky/101446/special-reserve-03-year-old"/>
    <s v="03_x0009_"/>
    <s v="40.0 % Vol._x0009_"/>
    <n v="40"/>
    <s v="700 ml_x0009_"/>
    <n v="700"/>
    <s v="51.00_x0009_"/>
    <s v="5_x0009_"/>
    <n v="5"/>
    <s v="Special Reserve 03-year-old"/>
    <s v="Blend"/>
    <m/>
    <m/>
    <m/>
    <n v="3"/>
    <s v="Oak Barrel"/>
    <n v="51"/>
    <s v="€ 15,00"/>
    <n v="15"/>
    <s v="€ "/>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1"/>
    <s v="Highlands Whisky Red "/>
    <s v="https://www.whiskybase.com/whiskies/whisky/71120/highlands-whisky-red"/>
    <n v="40"/>
    <n v="700"/>
    <n v="12.1"/>
    <n v="18"/>
    <s v="Blend"/>
    <s v="Bolanachi"/>
    <s v="Distillery Bottling"/>
    <s v="Bolanachi"/>
    <x v="0"/>
    <x v="0"/>
    <m/>
    <m/>
    <m/>
  </r>
  <r>
    <x v="0"/>
    <n v="2"/>
    <s v="Whesskey Hessischer Mais Whisky "/>
    <s v="https://www.whiskybase.com/whiskies/whisky/18419/whesskey-hessischer-mais-whisky"/>
    <n v="44"/>
    <n v="500"/>
    <n v="13.33"/>
    <n v="5"/>
    <s v="Single Malt"/>
    <s v="Brennerei Höhler"/>
    <s v="Distillery Bottling"/>
    <s v="Brennerei Höhler"/>
    <x v="0"/>
    <x v="0"/>
    <s v="€ 35,00"/>
    <n v="35"/>
    <n v="31.85"/>
  </r>
  <r>
    <x v="0"/>
    <n v="3"/>
    <s v="White Castle 05-year-old "/>
    <s v="https://www.whiskybase.com/whiskies/whisky/74947/white-castle-05-year-old"/>
    <n v="40"/>
    <n v="700"/>
    <n v="14.5"/>
    <n v="4"/>
    <s v="Blend"/>
    <s v="Destileria Limtuaco &amp; Co., Inc."/>
    <s v="Distillery Bottling"/>
    <s v="Destileria Limtuaco &amp; Co., Inc."/>
    <x v="1"/>
    <x v="1"/>
    <s v="€ 21,54"/>
    <n v="21.54"/>
    <n v="19.601399999999998"/>
  </r>
  <r>
    <x v="0"/>
    <n v="4"/>
    <s v="Aviator 05-year-old "/>
    <s v="https://www.whiskybase.com/whiskies/whisky/123412/aviator-05-year-old"/>
    <n v="40"/>
    <n v="500"/>
    <n v="17.2"/>
    <n v="7"/>
    <m/>
    <m/>
    <s v="Distillery Bottling"/>
    <m/>
    <x v="1"/>
    <x v="0"/>
    <s v="€ 5,53"/>
    <n v="5.53"/>
    <n v="5.0323000000000002"/>
  </r>
  <r>
    <x v="0"/>
    <n v="5"/>
    <s v="Z. Kozuba White Dog "/>
    <s v="https://www.whiskybase.com/whiskies/whisky/51452/z-kozuba-white-dog"/>
    <n v="40"/>
    <n v="700"/>
    <n v="18"/>
    <n v="6"/>
    <s v="Rye"/>
    <s v="Z.Kozuba i Synowie"/>
    <s v="Distillery Bottling"/>
    <s v="Z.Kozuba i Synowie"/>
    <x v="0"/>
    <x v="2"/>
    <s v="€ 30,00"/>
    <n v="30"/>
    <n v="27.3"/>
  </r>
  <r>
    <x v="0"/>
    <n v="6"/>
    <s v="t Koelschip 2010 Real Dutch Lowland Single Malt Whisky"/>
    <s v="https://www.whiskybase.com/whiskies/whisky/101772/t-koelschip-2010"/>
    <n v="65"/>
    <n v="700"/>
    <n v="20.5"/>
    <n v="6"/>
    <s v="Single Malt"/>
    <s v="'t Koelschip"/>
    <s v="Distillery Bottling"/>
    <s v="'t Koelschip"/>
    <x v="0"/>
    <x v="0"/>
    <s v="€ 60,00"/>
    <n v="60"/>
    <n v="54.6"/>
  </r>
  <r>
    <x v="0"/>
    <n v="7"/>
    <s v="Granit Torfrauch-Gerstenmalz "/>
    <s v="https://www.whiskybase.com/whiskies/whisky/71513/granit-torfrauch-gerstenmalz"/>
    <n v="42"/>
    <n v="500"/>
    <n v="20.75"/>
    <n v="4"/>
    <s v="Single Malt"/>
    <s v="Granit Destillerie"/>
    <s v="Distillery Bottling"/>
    <s v="Granit Destillerie"/>
    <x v="0"/>
    <x v="0"/>
    <s v="€ 0,00"/>
    <n v="0"/>
    <n v="0"/>
  </r>
  <r>
    <x v="0"/>
    <n v="8"/>
    <s v="Waldviertler Whisky J.H. Single Malt - Peated Edition "/>
    <s v="https://www.whiskybase.com/whiskies/whisky/71526/waldviertler-whisky-jh-single-malt-peated-edition"/>
    <n v="46"/>
    <n v="50"/>
    <n v="23.6"/>
    <n v="7"/>
    <s v="Single Malt"/>
    <s v="Waldviertler Roggenhof"/>
    <s v="Distillery Bottling"/>
    <s v="Waldviertler Roggenhof"/>
    <x v="0"/>
    <x v="0"/>
    <s v="€ 0,00"/>
    <n v="0"/>
    <n v="0"/>
  </r>
  <r>
    <x v="0"/>
    <n v="9"/>
    <s v="Waldviertler Whisky J.H. J.H. Single Malt "/>
    <s v="https://www.whiskybase.com/whiskies/whisky/71522/waldviertler-whisky-jh-jh-single-malt"/>
    <n v="41"/>
    <n v="50"/>
    <n v="24"/>
    <n v="6"/>
    <s v="Single Malt"/>
    <s v="Waldviertler Roggenhof"/>
    <s v="Distillery Bottling"/>
    <s v="Waldviertler Roggenhof"/>
    <x v="0"/>
    <x v="0"/>
    <s v="€ 0,00"/>
    <n v="0"/>
    <n v="0"/>
  </r>
  <r>
    <x v="0"/>
    <n v="10"/>
    <s v="Mykulynetsky Brovar Mykulynetske "/>
    <s v="https://www.whiskybase.com/whiskies/whisky/71312/mykulynetsky-brovar-mykulynetske"/>
    <n v="43"/>
    <n v="700"/>
    <n v="24.5"/>
    <n v="9"/>
    <s v="Single Malt"/>
    <s v="Mykulynetsky Brovar"/>
    <s v="Distillery Bottling"/>
    <s v="Mykulynetsky Brovar"/>
    <x v="0"/>
    <x v="0"/>
    <s v="€ 9,00"/>
    <n v="9"/>
    <n v="8.19"/>
  </r>
  <r>
    <x v="0"/>
    <n v="11"/>
    <s v="Reisetbauer 12-year-old Edition Dallmayr"/>
    <s v="https://www.whiskybase.com/whiskies/whisky/16832/reisetbauer-12-year-old"/>
    <n v="48"/>
    <n v="700"/>
    <n v="25.25"/>
    <n v="6"/>
    <s v="Single Malt"/>
    <s v="Reisetbauer"/>
    <s v="Distillery Bottling"/>
    <s v="Reisetbauer"/>
    <x v="2"/>
    <x v="0"/>
    <s v="€ 125,00"/>
    <n v="125"/>
    <n v="113.75"/>
  </r>
  <r>
    <x v="0"/>
    <n v="12"/>
    <s v="Mount Everest NAS "/>
    <s v="https://www.whiskybase.com/whiskies/whisky/20646/mount-everest-nas"/>
    <n v="42.8"/>
    <n v="180"/>
    <n v="26"/>
    <n v="6"/>
    <s v="Blend"/>
    <m/>
    <m/>
    <m/>
    <x v="0"/>
    <x v="0"/>
    <s v="€ 10,00"/>
    <n v="10"/>
    <n v="9.1"/>
  </r>
  <r>
    <x v="0"/>
    <n v="13"/>
    <s v="Lost Spirits Paradiso American Peated Single Malt"/>
    <s v="https://www.whiskybase.com/whiskies/whisky/39519/lost-spirits-paradiso"/>
    <n v="57"/>
    <n v="750"/>
    <n v="28.25"/>
    <n v="4"/>
    <s v="Single Malt"/>
    <s v="Lost Spirits Distillery"/>
    <s v="Distillery Bottling"/>
    <s v="Lost Spirits Distillery"/>
    <x v="3"/>
    <x v="0"/>
    <m/>
    <m/>
    <m/>
  </r>
  <r>
    <x v="0"/>
    <n v="14"/>
    <s v="Waldviertler Whisky J.H. Gute Saat - Reiche Ernte "/>
    <s v="https://www.whiskybase.com/whiskies/whisky/71520/waldviertler-whisky-jh-gute-saat-reiche-ernte"/>
    <n v="42"/>
    <n v="50"/>
    <n v="29"/>
    <n v="7"/>
    <m/>
    <s v="Waldviertler Roggenhof"/>
    <m/>
    <m/>
    <x v="0"/>
    <x v="0"/>
    <s v="€ 0,00"/>
    <n v="0"/>
    <n v="0"/>
  </r>
  <r>
    <x v="0"/>
    <n v="15"/>
    <s v="Jim Beam White Label "/>
    <s v="https://www.whiskybase.com/whiskies/whisky/100201/jim-beam-white-label"/>
    <n v="40"/>
    <n v="1140"/>
    <n v="30"/>
    <n v="5"/>
    <s v="Bourbon"/>
    <s v="Jim Beam"/>
    <s v="Distillery Bottling"/>
    <s v="Jim Beam"/>
    <x v="4"/>
    <x v="1"/>
    <m/>
    <m/>
    <m/>
  </r>
  <r>
    <x v="0"/>
    <n v="16"/>
    <s v="Mekong Gold Label "/>
    <s v="https://www.whiskybase.com/whiskies/whisky/81288/mekong-gold-label"/>
    <n v="35"/>
    <n v="375"/>
    <n v="30.2"/>
    <n v="7"/>
    <m/>
    <m/>
    <s v="Distillery Bottling"/>
    <m/>
    <x v="0"/>
    <x v="0"/>
    <s v="€ 10,00"/>
    <n v="10"/>
    <n v="9.1"/>
  </r>
  <r>
    <x v="0"/>
    <n v="17"/>
    <s v="Bunratty Irish Potcheen "/>
    <s v="https://www.whiskybase.com/whiskies/whisky/32802/bunratty-irish-potcheen"/>
    <n v="40"/>
    <n v="700"/>
    <n v="30.5"/>
    <n v="8"/>
    <s v="Spirit"/>
    <m/>
    <m/>
    <m/>
    <x v="0"/>
    <x v="0"/>
    <s v="€ 25,14"/>
    <n v="25.14"/>
    <n v="22.877400000000002"/>
  </r>
  <r>
    <x v="0"/>
    <n v="18"/>
    <s v="Ole Smoky Tennessee Moonshine "/>
    <s v="https://www.whiskybase.com/whiskies/whisky/36391/ole-smoky-tennessee-moonshine"/>
    <n v="50"/>
    <n v="750"/>
    <n v="30.5"/>
    <n v="24"/>
    <s v="Spirit"/>
    <s v="Ole Smoky Distillery"/>
    <s v="Distillery Bottling"/>
    <s v="Ole Smoky Distillery"/>
    <x v="0"/>
    <x v="0"/>
    <s v="€ 22,99"/>
    <n v="22.99"/>
    <n v="20.9209"/>
  </r>
  <r>
    <x v="0"/>
    <n v="19"/>
    <s v="Wädi-Brau-Huus 2004 8820 Waedenswiler Single Malt"/>
    <s v="https://www.whiskybase.com/whiskies/whisky/44802/wdi-brau-huus-2004"/>
    <n v="43"/>
    <n v="200"/>
    <n v="31"/>
    <n v="4"/>
    <s v="Single Malt"/>
    <s v="Wädi-Brau-Huus"/>
    <s v="Distillery Bottling"/>
    <s v="Wädi-Brau-Huus"/>
    <x v="5"/>
    <x v="0"/>
    <s v="€ 40,00"/>
    <n v="40"/>
    <n v="36.4"/>
  </r>
  <r>
    <x v="0"/>
    <n v="20"/>
    <s v="Maple Leaf 08-year-old Canadian Blended Whisky"/>
    <s v="https://www.whiskybase.com/whiskies/whisky/75592/maple-leaf-08-year-old"/>
    <n v="40"/>
    <n v="40"/>
    <n v="31.23"/>
    <n v="15"/>
    <s v="Blend"/>
    <m/>
    <s v="Canadian Blended Whisky"/>
    <s v="Canadian Blended Whisky"/>
    <x v="6"/>
    <x v="0"/>
    <s v="€ 2,00"/>
    <n v="2"/>
    <n v="1.82"/>
  </r>
  <r>
    <x v="0"/>
    <n v="21"/>
    <s v="t Koelschip 2005 Real Dutch Lowland Single Malt Whisky"/>
    <s v="https://www.whiskybase.com/whiskies/whisky/101771/t-koelschip-2005"/>
    <n v="40"/>
    <n v="700"/>
    <n v="33.200000000000003"/>
    <n v="7"/>
    <s v="Single Malt"/>
    <s v="'t Koelschip"/>
    <s v="Distillery Bottling"/>
    <s v="'t Koelschip"/>
    <x v="0"/>
    <x v="0"/>
    <s v="€ 45,00"/>
    <n v="45"/>
    <n v="40.950000000000003"/>
  </r>
  <r>
    <x v="0"/>
    <n v="22"/>
    <s v="Old Fellow NORMA Straight Old Kentucky Bourbon Whiskey"/>
    <s v="https://www.whiskybase.com/whiskies/whisky/21197/old-fellow-norma"/>
    <n v="40"/>
    <n v="700"/>
    <n v="33.799999999999997"/>
    <n v="7"/>
    <s v="Bourbon"/>
    <m/>
    <m/>
    <m/>
    <x v="0"/>
    <x v="1"/>
    <s v="€ 7,00"/>
    <n v="7"/>
    <n v="6.37"/>
  </r>
  <r>
    <x v="0"/>
    <n v="23"/>
    <s v="Ole Smoky Blue Flame Moonshine "/>
    <s v="https://www.whiskybase.com/whiskies/whisky/77744/ole-smoky-blue-flame-moonshine"/>
    <n v="64"/>
    <n v="750"/>
    <n v="34.67"/>
    <n v="3"/>
    <s v="Spirit"/>
    <s v="Ole Smoky Distillery"/>
    <s v="Distillery Bottling"/>
    <s v="Ole Smoky Distillery"/>
    <x v="0"/>
    <x v="0"/>
    <s v="€ 63,50"/>
    <n v="63.5"/>
    <n v="57.785000000000004"/>
  </r>
  <r>
    <x v="0"/>
    <n v="24"/>
    <s v="Whesskey Torfrauch "/>
    <s v="https://www.whiskybase.com/whiskies/whisky/60873/whesskey-torfrauch"/>
    <n v="44"/>
    <n v="500"/>
    <n v="34.67"/>
    <n v="5"/>
    <s v="Single Malt"/>
    <s v="Brennerei Höhler"/>
    <s v="Distillery Bottling"/>
    <s v="Brennerei Höhler"/>
    <x v="1"/>
    <x v="0"/>
    <s v="€ 48,00"/>
    <n v="48"/>
    <n v="43.68"/>
  </r>
  <r>
    <x v="0"/>
    <n v="25"/>
    <s v="Queen Margot Blended Scotch Whisky Cd "/>
    <s v="https://www.whiskybase.com/whiskies/whisky/128767/queen-margot-blended-scotch-whisky-cd"/>
    <n v="40"/>
    <n v="700"/>
    <n v="34.67"/>
    <n v="3"/>
    <s v="Blend"/>
    <m/>
    <m/>
    <m/>
    <x v="0"/>
    <x v="0"/>
    <m/>
    <m/>
    <m/>
  </r>
  <r>
    <x v="0"/>
    <n v="26"/>
    <s v="Palatinatus 2012 "/>
    <s v="https://www.whiskybase.com/whiskies/whisky/76254/palatinatus-2012"/>
    <n v="45"/>
    <n v="500"/>
    <n v="35"/>
    <n v="6"/>
    <s v="Single Malt"/>
    <s v="Thomas Sippel"/>
    <s v="Distillery Bottling"/>
    <s v="Thomas Sippel"/>
    <x v="3"/>
    <x v="0"/>
    <s v="€ 52,00"/>
    <n v="52"/>
    <n v="47.32"/>
  </r>
  <r>
    <x v="0"/>
    <n v="27"/>
    <s v="Abhainn Dearg The Spirit of Lewis "/>
    <s v="https://www.whiskybase.com/whiskies/whisky/63882/abhainn-dearg-the-spirit-of-lewis"/>
    <n v="46"/>
    <n v="500"/>
    <n v="35.81"/>
    <n v="18"/>
    <s v="Spirit"/>
    <s v="Abhainn Dearg"/>
    <s v="Distillery Bottling"/>
    <s v="Abhainn Dearg"/>
    <x v="0"/>
    <x v="0"/>
    <s v="€ 75,00"/>
    <n v="75"/>
    <n v="68.25"/>
  </r>
  <r>
    <x v="0"/>
    <n v="28"/>
    <s v="William Lawson's Finest Blended Scotch Whisky "/>
    <s v="https://www.whiskybase.com/whiskies/whisky/95746/william-lawsons-finest-blended-scotch-whisky"/>
    <n v="40"/>
    <n v="700"/>
    <n v="36"/>
    <n v="8"/>
    <s v="Blend"/>
    <m/>
    <m/>
    <m/>
    <x v="0"/>
    <x v="0"/>
    <s v="€ 9,80"/>
    <n v="9.8000000000000007"/>
    <n v="8.918000000000001"/>
  </r>
  <r>
    <x v="0"/>
    <n v="29"/>
    <s v="Stonewood 2012 Smokey Monk"/>
    <s v="https://www.whiskybase.com/whiskies/whisky/99161/stonewood-2012"/>
    <n v="40"/>
    <n v="50"/>
    <n v="36.25"/>
    <n v="4"/>
    <s v="Single Malt"/>
    <s v="Steinwälder Hausbrennerei Schraml"/>
    <s v="Distillery Bottling"/>
    <s v="Steinwälder Hausbrennerei Schraml"/>
    <x v="3"/>
    <x v="0"/>
    <s v="€ 3,90"/>
    <n v="3.9"/>
    <n v="3.5489999999999999"/>
  </r>
  <r>
    <x v="0"/>
    <n v="30"/>
    <s v="Brennerei Ludwig Faber 2005 Whisky aus der Eifel"/>
    <s v="https://www.whiskybase.com/whiskies/whisky/66243/brennerei-ludwig-faber-2005"/>
    <n v="46"/>
    <n v="500"/>
    <n v="36.5"/>
    <n v="4"/>
    <s v="Single Malt"/>
    <s v="Brennerei Ludwig Faber"/>
    <s v="Distillery Bottling"/>
    <s v="Brennerei Ludwig Faber"/>
    <x v="0"/>
    <x v="0"/>
    <s v="€ 36,40"/>
    <n v="36.4"/>
    <n v="33.124000000000002"/>
  </r>
  <r>
    <x v="0"/>
    <n v="31"/>
    <s v="Abhainn Dearg Single Malt Scotch Whisky Cask Strength - Miniature"/>
    <s v="https://www.whiskybase.com/whiskies/whisky/85216/abhainn-dearg-single-malt-scotch-whisky"/>
    <n v="58"/>
    <n v="50"/>
    <n v="37.25"/>
    <n v="10"/>
    <s v="Single Malt"/>
    <s v="Abhainn Dearg"/>
    <s v="Distillery Bottling"/>
    <s v="Abhainn Dearg"/>
    <x v="0"/>
    <x v="3"/>
    <s v="€ 2,79"/>
    <n v="2.79"/>
    <n v="2.5388999999999999"/>
  </r>
  <r>
    <x v="0"/>
    <n v="32"/>
    <s v="Jim Beam Apple "/>
    <s v="https://www.whiskybase.com/whiskies/whisky/146137/jim-beam-apple"/>
    <n v="35"/>
    <n v="700"/>
    <n v="37.33"/>
    <n v="3"/>
    <s v="Bourbon"/>
    <s v="Jim Beam"/>
    <s v="Distillery Bottling"/>
    <s v="Jim Beam"/>
    <x v="0"/>
    <x v="1"/>
    <s v="€ 15,00"/>
    <n v="15"/>
    <n v="13.65"/>
  </r>
  <r>
    <x v="0"/>
    <n v="33"/>
    <s v="Johnnie Walker Red Label Highest Awards"/>
    <s v="https://www.whiskybase.com/whiskies/whisky/96487/johnnie-walker-red-label"/>
    <m/>
    <n v="1125"/>
    <n v="37.67"/>
    <n v="3"/>
    <s v="Blend"/>
    <m/>
    <m/>
    <m/>
    <x v="0"/>
    <x v="0"/>
    <m/>
    <m/>
    <m/>
  </r>
  <r>
    <x v="0"/>
    <n v="34"/>
    <s v="Owen Single Grain Whisky "/>
    <s v="https://www.whiskybase.com/whiskies/whisky/53811/owen-single-grain-whisky"/>
    <n v="40"/>
    <n v="350"/>
    <n v="39.29"/>
    <n v="9"/>
    <s v="Single Grain"/>
    <s v="Rabel"/>
    <s v="Distillery Bottling"/>
    <s v="Rabel"/>
    <x v="0"/>
    <x v="4"/>
    <s v="€ 17,90"/>
    <n v="17.899999999999999"/>
    <n v="16.288999999999998"/>
  </r>
  <r>
    <x v="0"/>
    <n v="35"/>
    <s v="Safari Whisky A Distinctive Special Drink "/>
    <s v="https://www.whiskybase.com/whiskies/whisky/145801/safari-whisky-a-distinctive-special-drink"/>
    <n v="40"/>
    <n v="375"/>
    <n v="39.67"/>
    <n v="3"/>
    <s v="Single Malt"/>
    <s v="London Distillers (K) Ltd."/>
    <s v="Distillery Bottling"/>
    <s v="London Distillers (K) Ltd."/>
    <x v="0"/>
    <x v="0"/>
    <s v="€ 10,00"/>
    <n v="10"/>
    <n v="9.1"/>
  </r>
  <r>
    <x v="0"/>
    <n v="36"/>
    <s v="t Koelschip 03-year-old Janz Whisky"/>
    <s v="https://www.whiskybase.com/whiskies/whisky/37870/t-koelschip-03-year-old"/>
    <n v="40"/>
    <n v="700"/>
    <n v="40"/>
    <n v="9"/>
    <s v="Single Malt"/>
    <s v="'t Koelschip"/>
    <s v="Distillery Bottling"/>
    <s v="'t Koelschip"/>
    <x v="3"/>
    <x v="0"/>
    <s v="€ 40,00"/>
    <n v="40"/>
    <n v="36.4"/>
  </r>
  <r>
    <x v="0"/>
    <n v="37"/>
    <s v="Abhainn Dearg 2008 "/>
    <s v="https://www.whiskybase.com/whiskies/whisky/37886/abhainn-dearg-2008"/>
    <n v="46"/>
    <n v="500"/>
    <n v="41.15"/>
    <n v="35"/>
    <s v="Single Malt"/>
    <s v="Abhainn Dearg"/>
    <s v="Distillery Bottling"/>
    <s v="Abhainn Dearg"/>
    <x v="3"/>
    <x v="0"/>
    <s v="€ 249,00"/>
    <n v="249"/>
    <n v="226.59"/>
  </r>
  <r>
    <x v="0"/>
    <n v="38"/>
    <s v="Duvel Moortgat Limited Edition 2009"/>
    <s v="https://www.whiskybase.com/whiskies/whisky/50927/duvel-moortgat-limited-edition"/>
    <n v="40"/>
    <n v="500"/>
    <n v="41.29"/>
    <n v="16"/>
    <s v="Single Malt"/>
    <s v="Duvel Moortgat Brouwerij "/>
    <s v="Distillery Bottling"/>
    <s v="Duvel Moortgat Brouwerij "/>
    <x v="3"/>
    <x v="0"/>
    <s v="€ 150,00"/>
    <n v="150"/>
    <n v="136.5"/>
  </r>
  <r>
    <x v="0"/>
    <n v="39"/>
    <s v="Coillmór 2009 Peated - Single Cask"/>
    <s v="https://www.whiskybase.com/whiskies/whisky/51312/coillmr-2009"/>
    <n v="46"/>
    <n v="700"/>
    <n v="41.5"/>
    <n v="4"/>
    <s v="Single Malt"/>
    <s v="Coillmór"/>
    <s v="Distillery Bottling"/>
    <s v="Coillmór"/>
    <x v="4"/>
    <x v="0"/>
    <m/>
    <m/>
    <m/>
  </r>
  <r>
    <x v="0"/>
    <n v="40"/>
    <s v="8 PM Rare Blend of Indian Whisky &amp; Scotch "/>
    <s v="https://www.whiskybase.com/whiskies/whisky/72616/8-pm-rare-blend-of-indian-whisky-scotch"/>
    <n v="42.8"/>
    <n v="750"/>
    <n v="41.67"/>
    <n v="3"/>
    <s v="Blended Grain"/>
    <s v="Radico Khaitan Ltd"/>
    <s v="Distillery Bottling"/>
    <s v="Radico Khaitan Ltd"/>
    <x v="0"/>
    <x v="0"/>
    <s v="€ 24,85"/>
    <n v="24.85"/>
    <n v="22.613500000000002"/>
  </r>
  <r>
    <x v="0"/>
    <n v="41"/>
    <s v="Mic Mac Finest Blended Whisky "/>
    <s v="https://www.whiskybase.com/whiskies/whisky/77431/mic-mac-finest-blended-whisky"/>
    <n v="40"/>
    <n v="700"/>
    <n v="41.75"/>
    <n v="4"/>
    <s v="Blend"/>
    <m/>
    <m/>
    <m/>
    <x v="0"/>
    <x v="0"/>
    <s v="€ 6,99"/>
    <n v="6.99"/>
    <n v="6.3609"/>
  </r>
  <r>
    <x v="0"/>
    <n v="42"/>
    <s v="Blaue Maus 1999 Single Cask Malt Whisky"/>
    <s v="https://www.whiskybase.com/whiskies/whisky/16949/blaue-maus-1999"/>
    <n v="40"/>
    <n v="700"/>
    <n v="42"/>
    <n v="4"/>
    <s v="Single Malt"/>
    <s v="Blaue Maus"/>
    <s v="Distillery Bottling"/>
    <s v="Blaue Maus"/>
    <x v="0"/>
    <x v="0"/>
    <s v="€ 36,00"/>
    <n v="36"/>
    <n v="32.76"/>
  </r>
  <r>
    <x v="0"/>
    <n v="43"/>
    <s v="Old Canada Imported Superior Quality"/>
    <s v="https://www.whiskybase.com/whiskies/whisky/80015/old-canada-imported"/>
    <n v="40"/>
    <n v="700"/>
    <n v="42"/>
    <n v="9"/>
    <s v="Blended Malt"/>
    <m/>
    <m/>
    <m/>
    <x v="0"/>
    <x v="1"/>
    <s v="€ 16,25"/>
    <n v="16.25"/>
    <n v="14.7875"/>
  </r>
  <r>
    <x v="0"/>
    <n v="44"/>
    <s v="Frysk Hynder 2010 "/>
    <s v="https://www.whiskybase.com/whiskies/whisky/106444/frysk-hynder-2010"/>
    <n v="40"/>
    <n v="700"/>
    <n v="42"/>
    <n v="6"/>
    <s v="Single Malt"/>
    <s v="Us Heit Distillery"/>
    <s v="Distillery Bottling"/>
    <s v="Us Heit Distillery"/>
    <x v="0"/>
    <x v="0"/>
    <s v="€ 48,00"/>
    <n v="48"/>
    <n v="43.68"/>
  </r>
  <r>
    <x v="0"/>
    <n v="45"/>
    <s v="Canadian Mist Blended Canadian Whisky "/>
    <s v="https://www.whiskybase.com/whiskies/whisky/87487/canadian-mist-blended-canadian-whisky"/>
    <n v="40"/>
    <n v="750"/>
    <n v="42.5"/>
    <n v="4"/>
    <s v="Blend"/>
    <s v="Canadian Mist"/>
    <s v="Distillery Bottling"/>
    <s v="Canadian Mist"/>
    <x v="3"/>
    <x v="0"/>
    <m/>
    <m/>
    <m/>
  </r>
  <r>
    <x v="0"/>
    <n v="46"/>
    <s v="RoughStock Montana Whiskey "/>
    <s v="https://www.whiskybase.com/whiskies/whisky/26742/roughstock-montana-whiskey"/>
    <n v="45"/>
    <n v="750"/>
    <n v="42.75"/>
    <n v="4"/>
    <s v="Single Malt"/>
    <s v="RoughStock"/>
    <s v="Distillery Bottling"/>
    <s v="RoughStock"/>
    <x v="0"/>
    <x v="1"/>
    <s v="€ 54,08"/>
    <n v="54.08"/>
    <n v="49.212800000000001"/>
  </r>
  <r>
    <x v="0"/>
    <n v="47"/>
    <s v="Old Flag NAS - Blended Irish Whiskey "/>
    <s v="https://www.whiskybase.com/whiskies/whisky/70437/old-flag-nas-blended-irish-whiskey"/>
    <n v="40"/>
    <n v="40"/>
    <n v="42.92"/>
    <n v="15"/>
    <s v="Blend"/>
    <m/>
    <m/>
    <m/>
    <x v="0"/>
    <x v="0"/>
    <m/>
    <m/>
    <m/>
  </r>
  <r>
    <x v="0"/>
    <n v="48"/>
    <s v="Preussischer Whisky 2011 "/>
    <s v="https://www.whiskybase.com/whiskies/whisky/94014/preussischer-whisky-2011"/>
    <n v="55.4"/>
    <n v="500"/>
    <n v="43"/>
    <n v="5"/>
    <s v="Single Malt"/>
    <s v="Preussische Whisky Destillerie"/>
    <s v="Distillery Bottling"/>
    <s v="Preussische Whisky Destillerie"/>
    <x v="1"/>
    <x v="0"/>
    <s v="€ 79,80"/>
    <n v="79.8"/>
    <n v="72.617999999999995"/>
  </r>
  <r>
    <x v="0"/>
    <n v="49"/>
    <s v="Golden Shoe 2014 Blended Scotch Whisky"/>
    <s v="https://www.whiskybase.com/whiskies/whisky/62719/golden-shoe-2014"/>
    <n v="40"/>
    <n v="700"/>
    <n v="43.25"/>
    <n v="4"/>
    <s v="Blend"/>
    <m/>
    <m/>
    <m/>
    <x v="0"/>
    <x v="0"/>
    <s v="€ 30,00"/>
    <n v="30"/>
    <n v="27.3"/>
  </r>
  <r>
    <x v="0"/>
    <n v="50"/>
    <s v="Broger Burn Out Heavily Peated Malt"/>
    <s v="https://www.whiskybase.com/whiskies/whisky/38435/broger-burn-out"/>
    <n v="42"/>
    <n v="700"/>
    <n v="43.27"/>
    <n v="17"/>
    <s v="Single Malt"/>
    <s v="Broger"/>
    <s v="Distillery Bottling"/>
    <s v="Broger"/>
    <x v="0"/>
    <x v="0"/>
    <s v="€ 54,00"/>
    <n v="54"/>
    <n v="49.14"/>
  </r>
  <r>
    <x v="0"/>
    <n v="51"/>
    <s v="Bird Dog Kentucky Bourbon Whiskey "/>
    <s v="https://www.whiskybase.com/whiskies/whisky/82262/bird-dog-kentucky-bourbon-whiskey"/>
    <n v="40"/>
    <n v="750"/>
    <n v="43.33"/>
    <n v="3"/>
    <s v="Bourbon"/>
    <s v="Western Spirits Beverage Company"/>
    <s v="Distillery Bottling"/>
    <s v="Western Spirits Beverage Company"/>
    <x v="0"/>
    <x v="1"/>
    <s v="€ 64,00"/>
    <n v="64"/>
    <n v="58.24"/>
  </r>
  <r>
    <x v="0"/>
    <n v="52"/>
    <s v="Stonewood 2012 Drà"/>
    <s v="https://www.whiskybase.com/whiskies/whisky/111753/stonewood-2012"/>
    <n v="43"/>
    <n v="50"/>
    <n v="43.33"/>
    <n v="3"/>
    <s v="Single Malt"/>
    <s v="Steinwälder Hausbrennerei Schraml"/>
    <s v="Distillery Bottling"/>
    <s v="Steinwälder Hausbrennerei Schraml"/>
    <x v="3"/>
    <x v="0"/>
    <m/>
    <m/>
    <m/>
  </r>
  <r>
    <x v="0"/>
    <n v="53"/>
    <s v="Vielanker Brauhaus AurOx "/>
    <s v="https://www.whiskybase.com/whiskies/whisky/40810/vielanker-brauhaus-aurox"/>
    <n v="46"/>
    <n v="700"/>
    <n v="43.67"/>
    <n v="8"/>
    <s v="Single Malt"/>
    <s v="Vielanker Brauhaus"/>
    <s v="Distillery Bottling"/>
    <s v="Vielanker Brauhaus"/>
    <x v="0"/>
    <x v="3"/>
    <s v="€ 46,00"/>
    <n v="46"/>
    <n v="41.86"/>
  </r>
  <r>
    <x v="0"/>
    <n v="54"/>
    <s v="Stauning 2010 Traditional - Rye Cask Finish"/>
    <s v="https://www.whiskybase.com/whiskies/whisky/53376/stauning-2010"/>
    <n v="47.5"/>
    <n v="500"/>
    <n v="43.75"/>
    <n v="6"/>
    <s v="Single Malt"/>
    <s v="Stauning"/>
    <s v="Distillery Bottling"/>
    <s v="Stauning"/>
    <x v="3"/>
    <x v="5"/>
    <s v="€ 199,00"/>
    <n v="199"/>
    <n v="181.09"/>
  </r>
  <r>
    <x v="0"/>
    <n v="55"/>
    <s v="Waldviertler Whisky J.H. Special Single Malt Peated"/>
    <s v="https://www.whiskybase.com/whiskies/whisky/35679/waldviertler-whisky-jh-special"/>
    <n v="46"/>
    <n v="700"/>
    <n v="44"/>
    <n v="8"/>
    <s v="Single Malt"/>
    <s v="Waldviertler Roggenhof"/>
    <s v="Distillery Bottling"/>
    <s v="Waldviertler Roggenhof"/>
    <x v="0"/>
    <x v="0"/>
    <s v="€ 29,00"/>
    <n v="29"/>
    <n v="26.39"/>
  </r>
  <r>
    <x v="0"/>
    <n v="56"/>
    <s v="Mannochmore Loch Dhu Black Whisky - 80° proof"/>
    <s v="https://www.whiskybase.com/whiskies/whisky/40632/mannochmore-loch-dhu"/>
    <n v="40"/>
    <n v="200"/>
    <n v="44.25"/>
    <n v="4"/>
    <s v="Single Malt"/>
    <s v="Mannochmore"/>
    <s v="Distillery Bottling"/>
    <s v="Mannochmore"/>
    <x v="7"/>
    <x v="0"/>
    <s v="€ 55,00"/>
    <n v="55"/>
    <n v="50.050000000000004"/>
  </r>
  <r>
    <x v="0"/>
    <n v="57"/>
    <s v="Canadian Guard House - Old Special Whisky Special Reserve"/>
    <s v="https://www.whiskybase.com/whiskies/whisky/110123/canadian-guard-house-old-special-whisky"/>
    <n v="40"/>
    <n v="700"/>
    <n v="44.33"/>
    <n v="3"/>
    <s v="Blend"/>
    <m/>
    <m/>
    <m/>
    <x v="0"/>
    <x v="0"/>
    <s v="€ 10,00"/>
    <n v="10"/>
    <n v="9.1"/>
  </r>
  <r>
    <x v="0"/>
    <n v="58"/>
    <s v="Wasmund's Single Malt Whisky Rappahannock Pot Stilled"/>
    <s v="https://www.whiskybase.com/whiskies/whisky/25484/wasmunds-single-malt-whisky"/>
    <n v="48"/>
    <n v="750"/>
    <n v="44.5"/>
    <n v="6"/>
    <s v="Single Malt"/>
    <s v="Copper Fox Distillery"/>
    <s v="Distillery Bottling"/>
    <s v="Copper Fox Distillery"/>
    <x v="0"/>
    <x v="0"/>
    <s v="€ 35,71"/>
    <n v="35.71"/>
    <n v="32.496099999999998"/>
  </r>
  <r>
    <x v="0"/>
    <n v="59"/>
    <s v="Mannochmore Loch Dhu Black Whisky"/>
    <s v="https://www.whiskybase.com/whiskies/whisky/57815/mannochmore-loch-dhu"/>
    <n v="40"/>
    <n v="200"/>
    <n v="44.75"/>
    <n v="7"/>
    <s v="Single Malt"/>
    <s v="Mannochmore"/>
    <s v="Distillery Bottling"/>
    <s v="Mannochmore"/>
    <x v="7"/>
    <x v="0"/>
    <s v="€ 347,46"/>
    <n v="347.46"/>
    <n v="316.18860000000001"/>
  </r>
  <r>
    <x v="0"/>
    <n v="60"/>
    <s v="Jack Daniel's Old No. 7 "/>
    <s v="https://www.whiskybase.com/whiskies/whisky/93686/jack-daniels-old-no-7"/>
    <n v="40"/>
    <n v="3000"/>
    <n v="44.8"/>
    <n v="7"/>
    <s v="Bourbon"/>
    <s v="Jack Daniel's"/>
    <s v="Distillery Bottling"/>
    <s v="Jack Daniel's"/>
    <x v="0"/>
    <x v="6"/>
    <s v="€ 118,39"/>
    <n v="118.39"/>
    <n v="107.73490000000001"/>
  </r>
  <r>
    <x v="0"/>
    <n v="61"/>
    <s v="Braunstein Cask Edition no.2 "/>
    <s v="https://www.whiskybase.com/whiskies/whisky/19323/braunstein-cask-edition-no2"/>
    <n v="62.3"/>
    <n v="500"/>
    <n v="45"/>
    <n v="7"/>
    <s v="Single Malt"/>
    <s v="Braunstein"/>
    <s v="Distillery Bottling"/>
    <s v="Braunstein"/>
    <x v="3"/>
    <x v="0"/>
    <s v="€ 670,55"/>
    <n v="670.55"/>
    <n v="610.20050000000003"/>
  </r>
  <r>
    <x v="0"/>
    <n v="62"/>
    <s v="Abhainn Dearg 2011 The Spirit of Lewis"/>
    <s v="https://www.whiskybase.com/whiskies/whisky/26159/abhainn-dearg-2011"/>
    <n v="40"/>
    <n v="500"/>
    <n v="45.02"/>
    <n v="50"/>
    <s v="Spirit"/>
    <s v="Abhainn Dearg"/>
    <s v="Distillery Bottling"/>
    <s v="Abhainn Dearg"/>
    <x v="0"/>
    <x v="0"/>
    <s v="€ 115,66"/>
    <n v="115.66"/>
    <n v="105.25060000000001"/>
  </r>
  <r>
    <x v="0"/>
    <n v="63"/>
    <s v="Mc Illroy Blended Scotch Whisky "/>
    <s v="https://www.whiskybase.com/whiskies/whisky/68536/mc-illroy-blended-scotch-whisky"/>
    <n v="40"/>
    <n v="700"/>
    <n v="45.08"/>
    <n v="15"/>
    <s v="Blend"/>
    <m/>
    <m/>
    <m/>
    <x v="0"/>
    <x v="0"/>
    <s v="€ 5,99"/>
    <n v="5.99"/>
    <n v="5.4509000000000007"/>
  </r>
  <r>
    <x v="0"/>
    <n v="64"/>
    <s v="Waldviertler Whisky J.H. Special Rye Malt - Nougat Rye Malt Nougat"/>
    <s v="https://www.whiskybase.com/whiskies/whisky/33715/waldviertler-whisky-jh-special-rye-malt-nougat"/>
    <n v="41"/>
    <n v="700"/>
    <n v="45.22"/>
    <n v="11"/>
    <s v="Rye"/>
    <s v="Waldviertler Roggenhof"/>
    <s v="Distillery Bottling"/>
    <s v="Waldviertler Roggenhof"/>
    <x v="0"/>
    <x v="0"/>
    <s v="€ 33,00"/>
    <n v="33"/>
    <n v="30.03"/>
  </r>
  <r>
    <x v="0"/>
    <n v="65"/>
    <s v="Sikkim Old Gold "/>
    <s v="https://www.whiskybase.com/whiskies/whisky/102230/sikkim-old-gold"/>
    <n v="40"/>
    <n v="700"/>
    <n v="45.8"/>
    <n v="8"/>
    <s v="Single Malt"/>
    <s v="Sikkim"/>
    <s v="Distillery Bottling"/>
    <s v="Sikkim"/>
    <x v="0"/>
    <x v="0"/>
    <s v="€ 18,00"/>
    <n v="18"/>
    <n v="16.38"/>
  </r>
  <r>
    <x v="0"/>
    <n v="66"/>
    <s v="Dolleruper 2015 Molt Whisky"/>
    <s v="https://www.whiskybase.com/whiskies/whisky/120896/dolleruper-2015"/>
    <n v="46"/>
    <n v="500"/>
    <n v="46"/>
    <n v="4"/>
    <s v="Single Malt"/>
    <s v="Dolleruper Destille"/>
    <s v="Distillery Bottling"/>
    <s v="Dolleruper Destille"/>
    <x v="0"/>
    <x v="0"/>
    <m/>
    <m/>
    <m/>
  </r>
  <r>
    <x v="0"/>
    <n v="67"/>
    <s v="Glen Mansion Premium Quality "/>
    <s v="https://www.whiskybase.com/whiskies/whisky/80033/glen-mansion-premium-quality"/>
    <n v="40"/>
    <n v="700"/>
    <n v="46"/>
    <n v="3"/>
    <s v="Blend"/>
    <m/>
    <m/>
    <m/>
    <x v="0"/>
    <x v="0"/>
    <s v="€ 14,25"/>
    <n v="14.25"/>
    <n v="12.967500000000001"/>
  </r>
  <r>
    <x v="0"/>
    <n v="68"/>
    <s v="The Black Grouse Blended Scotch Whisky Peated"/>
    <s v="https://www.whiskybase.com/whiskies/whisky/76534/the-black-grouse-blended-scotch-whisky"/>
    <n v="40"/>
    <n v="50"/>
    <n v="46"/>
    <n v="3"/>
    <s v="Blend"/>
    <m/>
    <m/>
    <m/>
    <x v="0"/>
    <x v="0"/>
    <s v="€ 4,59"/>
    <n v="4.59"/>
    <n v="4.1768999999999998"/>
  </r>
  <r>
    <x v="0"/>
    <n v="69"/>
    <s v="Leopold Bros Rocky Mountain Blackberry Flavored Whiskey Single Barrel"/>
    <s v="https://www.whiskybase.com/whiskies/whisky/52448/leopold-bros-rocky-mountain-blackberry-flavored-whiskey"/>
    <n v="40"/>
    <n v="750"/>
    <n v="46.25"/>
    <n v="4"/>
    <s v="Blend"/>
    <s v="Leopold Bros"/>
    <s v="Distillery Bottling"/>
    <s v="Leopold Bros"/>
    <x v="0"/>
    <x v="1"/>
    <s v="€ 47,56"/>
    <n v="47.56"/>
    <n v="43.279600000000002"/>
  </r>
  <r>
    <x v="0"/>
    <n v="70"/>
    <s v="Hudson New York Corn "/>
    <s v="https://www.whiskybase.com/whiskies/whisky/24354/hudson-new-york-corn"/>
    <n v="46"/>
    <n v="350"/>
    <n v="46.67"/>
    <n v="5"/>
    <s v="Corn"/>
    <s v="Tuthilltown Spirits"/>
    <s v="Distillery Bottling"/>
    <s v="Tuthilltown Spirits"/>
    <x v="0"/>
    <x v="0"/>
    <s v="€ 51,35"/>
    <n v="51.35"/>
    <n v="46.728500000000004"/>
  </r>
  <r>
    <x v="0"/>
    <n v="71"/>
    <s v="Ole Smoky Tennessee Moonshine "/>
    <s v="https://www.whiskybase.com/whiskies/whisky/71575/ole-smoky-tennessee-moonshine"/>
    <n v="50"/>
    <n v="500"/>
    <n v="46.67"/>
    <n v="6"/>
    <s v="Spirit"/>
    <s v="Ole Smoky Distillery"/>
    <s v="Distillery Bottling"/>
    <s v="Ole Smoky Distillery"/>
    <x v="0"/>
    <x v="0"/>
    <s v="€ 22,97"/>
    <n v="22.97"/>
    <n v="20.902699999999999"/>
  </r>
  <r>
    <x v="0"/>
    <n v="72"/>
    <s v="Whisky Alpin Gerste + Roggen Miniature"/>
    <s v="https://www.whiskybase.com/whiskies/whisky/71512/whisky-alpin-gerste-roggen"/>
    <n v="40"/>
    <n v="50"/>
    <n v="46.71"/>
    <n v="9"/>
    <s v="Single Grain"/>
    <s v="Franz Kostenzer"/>
    <s v="Distillery Bottling"/>
    <s v="Franz Kostenzer"/>
    <x v="0"/>
    <x v="0"/>
    <m/>
    <m/>
    <m/>
  </r>
  <r>
    <x v="0"/>
    <n v="73"/>
    <s v="William Lawson's Finest Blended Scotch Whisky "/>
    <s v="https://www.whiskybase.com/whiskies/whisky/56274/william-lawsons-finest-blended-scotch-whisky"/>
    <n v="40"/>
    <n v="4500"/>
    <n v="47.25"/>
    <n v="4"/>
    <s v="Blend"/>
    <m/>
    <m/>
    <m/>
    <x v="0"/>
    <x v="0"/>
    <s v="€ 123,70"/>
    <n v="123.7"/>
    <n v="112.56700000000001"/>
  </r>
  <r>
    <x v="0"/>
    <n v="74"/>
    <s v="Glenkenny NAS "/>
    <s v="https://www.whiskybase.com/whiskies/whisky/74979/glenkenny-nas"/>
    <n v="40"/>
    <n v="700"/>
    <n v="47.33"/>
    <n v="5"/>
    <s v="Blended Malt"/>
    <m/>
    <m/>
    <m/>
    <x v="0"/>
    <x v="0"/>
    <s v="€ 19,45"/>
    <n v="19.45"/>
    <n v="17.6995"/>
  </r>
  <r>
    <x v="0"/>
    <n v="75"/>
    <s v="Isawa NAS "/>
    <s v="https://www.whiskybase.com/whiskies/whisky/32087/isawa-nas"/>
    <n v="40"/>
    <n v="500"/>
    <n v="47.43"/>
    <n v="9"/>
    <s v="Blended Malt"/>
    <s v="Monde Shuzou"/>
    <s v="Distillery Bottling"/>
    <s v="Monde Shuzou"/>
    <x v="0"/>
    <x v="0"/>
    <s v="€ 59,95"/>
    <n v="59.95"/>
    <n v="54.554500000000004"/>
  </r>
  <r>
    <x v="0"/>
    <n v="76"/>
    <s v="Sloupisti NAS "/>
    <s v="https://www.whiskybase.com/whiskies/whisky/53769/sloupisti-nas"/>
    <n v="66.400000000000006"/>
    <n v="500"/>
    <n v="47.67"/>
    <n v="3"/>
    <s v="Single Malt"/>
    <s v="Spreewald Brennerei"/>
    <s v="Distillery Bottling"/>
    <s v="Spreewald Brennerei"/>
    <x v="0"/>
    <x v="0"/>
    <m/>
    <m/>
    <m/>
  </r>
  <r>
    <x v="0"/>
    <n v="77"/>
    <s v="Seven Seals Peated Single Malt "/>
    <s v="https://www.whiskybase.com/whiskies/whisky/129107/seven-seals-peated-single-malt"/>
    <n v="46"/>
    <n v="700"/>
    <n v="47.67"/>
    <n v="3"/>
    <s v="Single Malt"/>
    <s v="Seven Seals"/>
    <s v="Distillery Bottling"/>
    <s v="Seven Seals"/>
    <x v="0"/>
    <x v="7"/>
    <s v="€ 74,43"/>
    <n v="74.430000000000007"/>
    <n v="67.731300000000005"/>
  </r>
  <r>
    <x v="0"/>
    <n v="78"/>
    <s v="Goalong Liquor 05-year-old Blended Malt Whiskey"/>
    <s v="https://www.whiskybase.com/whiskies/whisky/96231/goalong-liquor-05-year-old"/>
    <n v="40"/>
    <n v="700"/>
    <n v="47.8"/>
    <n v="7"/>
    <s v="Blended Malt"/>
    <s v="Goalong Liquor"/>
    <s v="Distillery Bottling"/>
    <s v="Goalong Liquor"/>
    <x v="1"/>
    <x v="0"/>
    <m/>
    <m/>
    <m/>
  </r>
  <r>
    <x v="0"/>
    <n v="79"/>
    <s v="Owen 06-year-old Single Grain Whisky"/>
    <s v="https://www.whiskybase.com/whiskies/whisky/50815/owen-06-year-old"/>
    <n v="40"/>
    <n v="700"/>
    <n v="47.81"/>
    <n v="29"/>
    <s v="Single Grain"/>
    <s v="Rabel"/>
    <s v="Distillery Bottling"/>
    <s v="Rabel"/>
    <x v="8"/>
    <x v="0"/>
    <s v="€ 29,50"/>
    <n v="29.5"/>
    <n v="26.845000000000002"/>
  </r>
  <r>
    <x v="0"/>
    <n v="80"/>
    <s v="Georgia Moon Corn Whiskey "/>
    <s v="https://www.whiskybase.com/whiskies/whisky/25234/georgia-moon-corn-whiskey"/>
    <n v="40"/>
    <n v="750"/>
    <n v="47.82"/>
    <n v="24"/>
    <s v="Corn"/>
    <s v="Heaven Hill Distilleries, Inc."/>
    <s v="Distillery Bottling"/>
    <s v="Heaven Hill Distilleries, Inc."/>
    <x v="0"/>
    <x v="0"/>
    <s v="€ 24,95"/>
    <n v="24.95"/>
    <n v="22.704499999999999"/>
  </r>
  <r>
    <x v="0"/>
    <n v="81"/>
    <s v="Whesskey 2011 Hessischer Single Malt Whisky"/>
    <s v="https://www.whiskybase.com/whiskies/whisky/64131/whesskey-2011"/>
    <n v="40"/>
    <n v="500"/>
    <n v="48"/>
    <n v="5"/>
    <s v="Single Malt"/>
    <s v="Brennerei Höhler"/>
    <s v="Distillery Bottling"/>
    <s v="Brennerei Höhler"/>
    <x v="3"/>
    <x v="0"/>
    <s v="€ 32,00"/>
    <n v="32"/>
    <n v="29.12"/>
  </r>
  <r>
    <x v="0"/>
    <n v="82"/>
    <s v="Glen Morgain Blended Scotch Whisky "/>
    <s v="https://www.whiskybase.com/whiskies/whisky/77759/glen-morgain-blended-scotch-whisky"/>
    <n v="40"/>
    <n v="700"/>
    <n v="48"/>
    <n v="3"/>
    <s v="Blend"/>
    <m/>
    <m/>
    <m/>
    <x v="0"/>
    <x v="0"/>
    <s v="€ 7,50"/>
    <n v="7.5"/>
    <n v="6.8250000000000002"/>
  </r>
  <r>
    <x v="0"/>
    <n v="83"/>
    <s v="Johnnie Walker Red Label Blended Scotch Whisky"/>
    <s v="https://www.whiskybase.com/whiskies/whisky/51076/johnnie-walker-red-label"/>
    <n v="40"/>
    <n v="750"/>
    <n v="48.03"/>
    <n v="32"/>
    <s v="Blend"/>
    <m/>
    <m/>
    <m/>
    <x v="0"/>
    <x v="0"/>
    <s v="€ 13,99"/>
    <n v="13.99"/>
    <n v="12.7309"/>
  </r>
  <r>
    <x v="0"/>
    <n v="84"/>
    <s v="Irish Diamonds 2005 AC Small Batch No. 03"/>
    <s v="https://www.whiskybase.com/whiskies/whisky/94580/irish-diamonds-2005-ac"/>
    <n v="59"/>
    <n v="700"/>
    <n v="48.57"/>
    <n v="37"/>
    <s v="Single Malt"/>
    <m/>
    <m/>
    <m/>
    <x v="2"/>
    <x v="0"/>
    <s v="€ 66,00"/>
    <n v="66"/>
    <n v="60.06"/>
  </r>
  <r>
    <x v="0"/>
    <n v="85"/>
    <s v="Blaue Maus 2001 Fassstärke - Single Cask"/>
    <s v="https://www.whiskybase.com/whiskies/whisky/58462/blaue-maus-2001"/>
    <n v="46.6"/>
    <n v="500"/>
    <n v="48.67"/>
    <n v="3"/>
    <s v="Single Malt"/>
    <s v="Blaue Maus"/>
    <s v="Distillery Bottling"/>
    <s v="Blaue Maus"/>
    <x v="0"/>
    <x v="0"/>
    <s v="€ 45,00"/>
    <n v="45"/>
    <n v="40.950000000000003"/>
  </r>
  <r>
    <x v="0"/>
    <n v="86"/>
    <s v="Stonewood 2012 Smokey Monk"/>
    <s v="https://www.whiskybase.com/whiskies/whisky/71216/stonewood-2012"/>
    <n v="40"/>
    <n v="700"/>
    <n v="49.08"/>
    <n v="16"/>
    <s v="Single Malt"/>
    <s v="Steinwälder Hausbrennerei Schraml"/>
    <s v="Distillery Bottling"/>
    <s v="Steinwälder Hausbrennerei Schraml"/>
    <x v="3"/>
    <x v="0"/>
    <s v="€ 43,95"/>
    <n v="43.95"/>
    <n v="39.994500000000002"/>
  </r>
  <r>
    <x v="0"/>
    <n v="87"/>
    <s v="Goldlys NAS Owners Reserve"/>
    <s v="https://www.whiskybase.com/whiskies/whisky/17788/goldlys-nas"/>
    <n v="40"/>
    <n v="700"/>
    <n v="49.2"/>
    <n v="17"/>
    <s v="Single Malt"/>
    <s v="Graanstokerij Filliers "/>
    <s v="Distillery Bottling"/>
    <s v="Graanstokerij Filliers "/>
    <x v="0"/>
    <x v="8"/>
    <s v="€ 22,49"/>
    <n v="22.49"/>
    <n v="20.465899999999998"/>
  </r>
  <r>
    <x v="0"/>
    <n v="88"/>
    <s v="Blackstone 08-year-old Canadian Whisky"/>
    <s v="https://www.whiskybase.com/whiskies/whisky/66492/blackstone-08-year-old"/>
    <n v="40"/>
    <n v="700"/>
    <n v="49.33"/>
    <n v="8"/>
    <s v="Blend"/>
    <m/>
    <s v="Canadian Whisky"/>
    <s v="Canadian Whisky"/>
    <x v="6"/>
    <x v="0"/>
    <s v="€ 8,99"/>
    <n v="8.99"/>
    <n v="8.1809000000000012"/>
  </r>
  <r>
    <x v="0"/>
    <n v="89"/>
    <s v="DutchSky 2010 Barrel #1"/>
    <s v="https://www.whiskybase.com/whiskies/whisky/41023/dutchsky-2010"/>
    <n v="43"/>
    <n v="700"/>
    <n v="49.64"/>
    <n v="16"/>
    <s v="Single Malt"/>
    <s v="Brouwerij de Molen"/>
    <s v="Distillery Bottling"/>
    <s v="Brouwerij de Molen"/>
    <x v="3"/>
    <x v="0"/>
    <s v="€ 48,00"/>
    <n v="48"/>
    <n v="43.68"/>
  </r>
  <r>
    <x v="0"/>
    <n v="90"/>
    <s v="Mandlberggut 05-year-old rock whisky"/>
    <s v="https://www.whiskybase.com/whiskies/whisky/58097/mandlberggut-05-year-old"/>
    <n v="40"/>
    <n v="50"/>
    <n v="49.67"/>
    <n v="5"/>
    <s v="Single Malt"/>
    <s v="Dachstein Destillerie Mandlberggut"/>
    <s v="Distillery Bottling"/>
    <s v="Dachstein Destillerie Mandlberggut"/>
    <x v="1"/>
    <x v="0"/>
    <s v="€ 5,00"/>
    <n v="5"/>
    <n v="4.55"/>
  </r>
  <r>
    <x v="0"/>
    <n v="91"/>
    <s v="Old Keeper Blended Scotch Whisky "/>
    <s v="https://www.whiskybase.com/whiskies/whisky/62586/old-keeper-blended-scotch-whisky"/>
    <n v="40"/>
    <n v="700"/>
    <n v="49.7"/>
    <n v="22"/>
    <s v="Blend"/>
    <m/>
    <m/>
    <m/>
    <x v="0"/>
    <x v="0"/>
    <s v="€ 7,95"/>
    <n v="7.95"/>
    <n v="7.2345000000000006"/>
  </r>
  <r>
    <x v="0"/>
    <n v="92"/>
    <s v="Stillhouse Original Moonshine "/>
    <s v="https://www.whiskybase.com/whiskies/whisky/89470/stillhouse-original-moonshine"/>
    <n v="40"/>
    <n v="750"/>
    <n v="49.75"/>
    <n v="4"/>
    <s v="Corn"/>
    <m/>
    <m/>
    <m/>
    <x v="0"/>
    <x v="0"/>
    <s v="€ 53,45"/>
    <n v="53.45"/>
    <n v="48.639500000000005"/>
  </r>
  <r>
    <x v="0"/>
    <n v="93"/>
    <s v="Mannochmore Loch Dhu Black Whisky"/>
    <s v="https://www.whiskybase.com/whiskies/whisky/15315/mannochmore-loch-dhu"/>
    <n v="40"/>
    <n v="700"/>
    <n v="49.8"/>
    <n v="148"/>
    <s v="Single Malt"/>
    <s v="Mannochmore"/>
    <s v="Distillery Bottling"/>
    <s v="Mannochmore"/>
    <x v="7"/>
    <x v="0"/>
    <s v="€ 236,76"/>
    <n v="236.76"/>
    <n v="215.45159999999998"/>
  </r>
  <r>
    <x v="0"/>
    <n v="94"/>
    <s v="Clontarf Black Label - Irish Grain Whiskey "/>
    <s v="https://www.whiskybase.com/whiskies/whisky/14307/clontarf-black-label-irish-grain-whiskey"/>
    <n v="40"/>
    <n v="700"/>
    <n v="49.82"/>
    <n v="13"/>
    <s v="Blended Grain"/>
    <m/>
    <m/>
    <m/>
    <x v="0"/>
    <x v="0"/>
    <s v="€ 31,13"/>
    <n v="31.13"/>
    <n v="28.328299999999999"/>
  </r>
  <r>
    <x v="0"/>
    <n v="95"/>
    <s v="P&amp;M Esprit de Corse Vintage"/>
    <s v="https://www.whiskybase.com/whiskies/whisky/97724/pm-esprit-de-corse"/>
    <n v="40"/>
    <n v="700"/>
    <n v="49.93"/>
    <n v="16"/>
    <s v="Blend"/>
    <s v="Distillerie Mavela"/>
    <s v="Distillery Bottling"/>
    <s v="Distillerie Mavela"/>
    <x v="0"/>
    <x v="0"/>
    <s v="€ 25,00"/>
    <n v="25"/>
    <n v="22.75"/>
  </r>
  <r>
    <x v="0"/>
    <n v="96"/>
    <s v="Grant's Sherry Cask Reserve Blended Scotch Whisky"/>
    <s v="https://www.whiskybase.com/whiskies/whisky/81916/grants-sherry-cask-reserve"/>
    <n v="40"/>
    <n v="700"/>
    <n v="50.33"/>
    <n v="3"/>
    <s v="Blend"/>
    <m/>
    <m/>
    <m/>
    <x v="0"/>
    <x v="9"/>
    <m/>
    <m/>
    <m/>
  </r>
  <r>
    <x v="0"/>
    <n v="97"/>
    <s v="Jim Beam White Label "/>
    <s v="https://www.whiskybase.com/whiskies/whisky/65811/jim-beam-white-label"/>
    <n v="40"/>
    <n v="500"/>
    <n v="50.5"/>
    <n v="4"/>
    <s v="Bourbon"/>
    <s v="Jim Beam"/>
    <s v="Distillery Bottling"/>
    <s v="Jim Beam"/>
    <x v="4"/>
    <x v="0"/>
    <s v="€ 14,99"/>
    <n v="14.99"/>
    <n v="13.6409"/>
  </r>
  <r>
    <x v="0"/>
    <n v="98"/>
    <s v="Kentucky Highway 06-year-old Kentucky Straight Bourbon Whiskey"/>
    <s v="https://www.whiskybase.com/whiskies/whisky/75593/kentucky-highway-06-year-old"/>
    <n v="40"/>
    <n v="40"/>
    <n v="50.53"/>
    <n v="17"/>
    <s v="Bourbon"/>
    <m/>
    <m/>
    <m/>
    <x v="8"/>
    <x v="0"/>
    <s v="€ 2,00"/>
    <n v="2"/>
    <n v="1.82"/>
  </r>
  <r>
    <x v="0"/>
    <n v="99"/>
    <s v="Black Ram NAS "/>
    <s v="https://www.whiskybase.com/whiskies/whisky/56967/black-ram-nas"/>
    <n v="40"/>
    <n v="700"/>
    <n v="50.86"/>
    <n v="16"/>
    <s v="Blend"/>
    <m/>
    <m/>
    <m/>
    <x v="0"/>
    <x v="0"/>
    <s v="€ 4,20"/>
    <n v="4.2"/>
    <n v="3.8220000000000005"/>
  </r>
  <r>
    <x v="0"/>
    <n v="100"/>
    <s v="Special Reserve 03-year-old Oak Aged"/>
    <s v="https://www.whiskybase.com/whiskies/whisky/101446/special-reserve-03-year-old"/>
    <n v="40"/>
    <n v="700"/>
    <n v="51"/>
    <n v="5"/>
    <s v="Blend"/>
    <m/>
    <m/>
    <m/>
    <x v="3"/>
    <x v="10"/>
    <s v="€ 15,00"/>
    <n v="15"/>
    <n v="13.65"/>
  </r>
  <r>
    <x v="1"/>
    <n v="1"/>
    <s v="Laphroaig 1967 RWD "/>
    <s v="https://www.whiskybase.com/whiskies/whisky/24413/laphroaig-1967-rwd"/>
    <n v="57"/>
    <n v="750"/>
    <n v="96.34"/>
    <n v="66"/>
    <s v="Single Malt"/>
    <s v="Laphroaig"/>
    <s v="R. W. Duthie &amp; Co. (RWD)"/>
    <s v="R. W. Duthie &amp; Co. (RWD)"/>
    <x v="9"/>
    <x v="11"/>
    <s v="€ 46.833,33"/>
    <n v="46833.33"/>
    <n v="42618.330300000001"/>
  </r>
  <r>
    <x v="1"/>
    <n v="2"/>
    <s v="Laphroaig 1970 RWD "/>
    <s v="https://www.whiskybase.com/whiskies/whisky/23249/laphroaig-1970-rwd"/>
    <n v="57.1"/>
    <n v="700"/>
    <n v="96.18"/>
    <n v="41"/>
    <s v="Single Malt"/>
    <s v="Laphroaig"/>
    <s v="R. W. Duthie &amp; Co. (RWD)"/>
    <s v="R. W. Duthie &amp; Co. (RWD)"/>
    <x v="0"/>
    <x v="0"/>
    <s v="€ 8.999,00"/>
    <n v="8999"/>
    <n v="8189.09"/>
  </r>
  <r>
    <x v="1"/>
    <n v="3"/>
    <s v="Strathisla 1967 RWD "/>
    <s v="https://www.whiskybase.com/whiskies/whisky/12078/strathisla-1967-rwd"/>
    <n v="57"/>
    <n v="750"/>
    <n v="96.16"/>
    <n v="53"/>
    <s v="Single Malt"/>
    <s v="Strathisla"/>
    <s v="R. W. Duthie &amp; Co. (RWD)"/>
    <s v="R. W. Duthie &amp; Co. (RWD)"/>
    <x v="0"/>
    <x v="12"/>
    <s v="€ 3.300,00"/>
    <n v="3300"/>
    <n v="3003"/>
  </r>
  <r>
    <x v="1"/>
    <n v="4"/>
    <s v="Bowmore 1966 Sa Bouquet"/>
    <s v="https://www.whiskybase.com/whiskies/whisky/8854/bowmore-1966-sa"/>
    <n v="53"/>
    <n v="750"/>
    <n v="96.08"/>
    <n v="93"/>
    <s v="Single Malt"/>
    <s v="Bowmore"/>
    <s v="Samaroli (Sa)"/>
    <s v="Samaroli (Sa)"/>
    <x v="0"/>
    <x v="0"/>
    <s v="€ 31.960,14"/>
    <n v="31960.14"/>
    <n v="29083.7274"/>
  </r>
  <r>
    <x v="1"/>
    <n v="5"/>
    <s v="Springbank 100 Proof Imported by Samaroli"/>
    <s v="https://www.whiskybase.com/whiskies/whisky/9260/springbank-100-proof"/>
    <n v="57.1"/>
    <n v="750"/>
    <n v="95.61"/>
    <n v="141"/>
    <s v="Single Malt"/>
    <s v="Springbank"/>
    <s v="Distillery Bottling"/>
    <s v="Springbank"/>
    <x v="2"/>
    <x v="12"/>
    <s v="€ 6.373,75"/>
    <n v="6373.75"/>
    <n v="5800.1125000000002"/>
  </r>
  <r>
    <x v="1"/>
    <n v="6"/>
    <s v="Ardbeg 1976 "/>
    <s v="https://www.whiskybase.com/whiskies/whisky/1292/ardbeg-1976"/>
    <n v="54.5"/>
    <n v="700"/>
    <n v="95.41"/>
    <n v="98"/>
    <s v="Single Malt"/>
    <s v="Ardbeg"/>
    <s v="Distillery Bottling"/>
    <s v="Ardbeg"/>
    <x v="10"/>
    <x v="13"/>
    <s v="€ 3.778,54"/>
    <n v="3778.54"/>
    <n v="3438.4713999999999"/>
  </r>
  <r>
    <x v="1"/>
    <n v="7"/>
    <s v="Springbank 1969 SV Cask Strength Collection"/>
    <s v="https://www.whiskybase.com/whiskies/whisky/15778/springbank-1969-sv"/>
    <n v="54.4"/>
    <n v="700"/>
    <n v="95.39"/>
    <n v="84"/>
    <s v="Single Malt"/>
    <s v="Springbank"/>
    <s v="Signatory Vintage (SV)"/>
    <s v="Signatory Vintage (SV)"/>
    <x v="11"/>
    <x v="0"/>
    <s v="€ 9.840,00"/>
    <n v="9840"/>
    <n v="8954.4"/>
  </r>
  <r>
    <x v="1"/>
    <n v="8"/>
    <s v="Caol Ila 1968 RWD Full proof"/>
    <s v="https://www.whiskybase.com/whiskies/whisky/17669/caol-ila-1968-rwd"/>
    <n v="57"/>
    <n v="750"/>
    <n v="95.38"/>
    <n v="64"/>
    <s v="Single Malt"/>
    <s v="Caol Ila"/>
    <s v="R. W. Duthie &amp; Co. (RWD)"/>
    <s v="R. W. Duthie &amp; Co. (RWD)"/>
    <x v="0"/>
    <x v="0"/>
    <s v="€ 2.440,00"/>
    <n v="2440"/>
    <n v="2220.4"/>
  </r>
  <r>
    <x v="1"/>
    <n v="9"/>
    <s v="Glen Cawdor 1964 RWD Pure Malt Scotch Whisky"/>
    <s v="https://www.whiskybase.com/whiskies/whisky/32205/glen-cawdor-1964-rwd"/>
    <n v="43"/>
    <n v="750"/>
    <n v="95.38"/>
    <n v="51"/>
    <s v="Single Malt"/>
    <m/>
    <m/>
    <m/>
    <x v="0"/>
    <x v="12"/>
    <s v="€ 1.100,00"/>
    <n v="1100"/>
    <n v="1001"/>
  </r>
  <r>
    <x v="1"/>
    <n v="10"/>
    <s v="The Prestonfield 1966 MBo "/>
    <s v="https://www.whiskybase.com/whiskies/whisky/15731/the-prestonfield-1966-mbo"/>
    <n v="43"/>
    <n v="750"/>
    <n v="95.32"/>
    <n v="35"/>
    <s v="Single Malt"/>
    <s v="Bowmore"/>
    <s v="Morrison Bowmore Distillers Ltd (MBo)"/>
    <s v="Morrison Bowmore Distillers Ltd (MBo)"/>
    <x v="12"/>
    <x v="12"/>
    <s v="€ 4.500,00"/>
    <n v="4500"/>
    <n v="4095"/>
  </r>
  <r>
    <x v="1"/>
    <n v="11"/>
    <s v="Macallan 65-year-old - Lalique Pearless Spirit"/>
    <s v="https://www.whiskybase.com/whiskies/whisky/83385/macallan-65-year-old-lalique"/>
    <n v="46.3"/>
    <n v="700"/>
    <n v="95.31"/>
    <n v="19"/>
    <s v="Single Malt"/>
    <s v="Macallan"/>
    <s v="Distillery Bottling"/>
    <s v="Macallan"/>
    <x v="13"/>
    <x v="14"/>
    <s v="€ 86.072,83"/>
    <n v="86072.83"/>
    <n v="78326.275300000008"/>
  </r>
  <r>
    <x v="1"/>
    <n v="12"/>
    <s v="Glenlivet 1955 RWD "/>
    <s v="https://www.whiskybase.com/whiskies/whisky/34544/glenlivet-1955-rwd"/>
    <n v="43"/>
    <n v="750"/>
    <n v="95.3"/>
    <n v="43"/>
    <s v="Single Malt"/>
    <s v="Glenlivet"/>
    <s v="R. W. Duthie &amp; Co. (RWD)"/>
    <s v="R. W. Duthie &amp; Co. (RWD)"/>
    <x v="14"/>
    <x v="0"/>
    <s v="€ 1.501,00"/>
    <n v="1501"/>
    <n v="1365.91"/>
  </r>
  <r>
    <x v="1"/>
    <n v="13"/>
    <s v="Glenfarclas 1958 SV 10th Anniversary 1988-1998 of Signatory"/>
    <s v="https://www.whiskybase.com/whiskies/whisky/25154/glenfarclas-1958-sv"/>
    <n v="52.8"/>
    <n v="700"/>
    <n v="95.29"/>
    <n v="55"/>
    <s v="Single Malt"/>
    <s v="Glenfarclas"/>
    <s v="Signatory Vintage (SV)"/>
    <s v="Signatory Vintage (SV)"/>
    <x v="11"/>
    <x v="0"/>
    <s v="€ 8.083,31"/>
    <n v="8083.31"/>
    <n v="7355.812100000001"/>
  </r>
  <r>
    <x v="1"/>
    <n v="14"/>
    <s v="Bowmore 1964 Fino Cask The Trilogy Series"/>
    <s v="https://www.whiskybase.com/whiskies/whisky/17300/bowmore-1964-fino-cask"/>
    <n v="49.6"/>
    <n v="700"/>
    <n v="95.29"/>
    <n v="68"/>
    <s v="Single Malt"/>
    <s v="Bowmore"/>
    <s v="Distillery Bottling"/>
    <s v="Bowmore"/>
    <x v="15"/>
    <x v="0"/>
    <s v="€ 13.246,36"/>
    <n v="13246.36"/>
    <n v="12054.187600000001"/>
  </r>
  <r>
    <x v="1"/>
    <n v="15"/>
    <s v="Glenlivet 1954 GM Private Collection"/>
    <s v="https://www.whiskybase.com/whiskies/whisky/21071/glenlivet-1954-gm"/>
    <n v="50.6"/>
    <n v="700"/>
    <n v="95.23"/>
    <n v="46"/>
    <s v="Single Malt"/>
    <s v="Glenlivet"/>
    <s v="Gordon &amp; MacPhail (GM)"/>
    <s v="Gordon &amp; MacPhail (GM)"/>
    <x v="16"/>
    <x v="0"/>
    <s v="€ 2.566,55"/>
    <n v="2566.5500000000002"/>
    <n v="2335.5605"/>
  </r>
  <r>
    <x v="1"/>
    <n v="16"/>
    <s v="Glen Cawdor 1951 RWD Pure Malt Scotch Whisky"/>
    <s v="https://www.whiskybase.com/whiskies/whisky/40090/glen-cawdor-1951-rwd"/>
    <n v="46"/>
    <n v="750"/>
    <n v="95.23"/>
    <n v="41"/>
    <s v="Single Malt"/>
    <m/>
    <m/>
    <m/>
    <x v="17"/>
    <x v="0"/>
    <s v="€ 2.999,99"/>
    <n v="2999.99"/>
    <n v="2729.9908999999998"/>
  </r>
  <r>
    <x v="1"/>
    <n v="17"/>
    <s v="Bowmore 1964 Islay Pure Malt"/>
    <s v="https://www.whiskybase.com/whiskies/whisky/33051/bowmore-1964"/>
    <n v="43"/>
    <n v="750"/>
    <n v="95.21"/>
    <n v="41"/>
    <s v="Single Malt"/>
    <s v="Bowmore"/>
    <s v="Distillery Bottling"/>
    <s v="Bowmore"/>
    <x v="0"/>
    <x v="11"/>
    <s v="€ 8.223,65"/>
    <n v="8223.65"/>
    <n v="7483.5214999999998"/>
  </r>
  <r>
    <x v="1"/>
    <n v="18"/>
    <s v="Ord 1962 Sa Bouquet"/>
    <s v="https://www.whiskybase.com/whiskies/whisky/12055/ord-1962-sa"/>
    <n v="58"/>
    <n v="750"/>
    <n v="95.18"/>
    <n v="66"/>
    <s v="Single Malt"/>
    <s v="Glen Ord"/>
    <s v="Samaroli (Sa)"/>
    <s v="Samaroli (Sa)"/>
    <x v="18"/>
    <x v="0"/>
    <s v="€ 19.799,82"/>
    <n v="19799.82"/>
    <n v="18017.836200000002"/>
  </r>
  <r>
    <x v="1"/>
    <n v="19"/>
    <s v="Ardbeg 1974 La Maison du Whisky"/>
    <s v="https://www.whiskybase.com/whiskies/whisky/1286/ardbeg-1974"/>
    <n v="52.5"/>
    <n v="700"/>
    <n v="95.14"/>
    <n v="54"/>
    <s v="Single Malt"/>
    <s v="Ardbeg"/>
    <s v="Distillery Bottling"/>
    <s v="Ardbeg"/>
    <x v="17"/>
    <x v="0"/>
    <s v="€ 4.800,00"/>
    <n v="4800"/>
    <n v="4368"/>
  </r>
  <r>
    <x v="1"/>
    <n v="20"/>
    <s v="Bowmore 1956 Islay Pure Malt"/>
    <s v="https://www.whiskybase.com/whiskies/whisky/7297/bowmore-1956"/>
    <n v="43"/>
    <n v="700"/>
    <n v="95.12"/>
    <n v="105"/>
    <s v="Single Malt"/>
    <s v="Bowmore"/>
    <s v="Distillery Bottling"/>
    <s v="Bowmore"/>
    <x v="0"/>
    <x v="11"/>
    <s v="€ 14.863,20"/>
    <n v="14863.2"/>
    <n v="13525.512000000001"/>
  </r>
  <r>
    <x v="1"/>
    <n v="21"/>
    <s v="Macallan 1951 "/>
    <s v="https://www.whiskybase.com/whiskies/whisky/17647/macallan-1951"/>
    <n v="48.8"/>
    <n v="700"/>
    <n v="95.06"/>
    <n v="34"/>
    <s v="Single Malt"/>
    <s v="Macallan"/>
    <s v="Distillery Bottling"/>
    <s v="Macallan"/>
    <x v="0"/>
    <x v="12"/>
    <s v="€ 26.695,00"/>
    <n v="26695"/>
    <n v="24292.45"/>
  </r>
  <r>
    <x v="1"/>
    <n v="22"/>
    <s v="Glen Garioch 1971 Sa Full Proof"/>
    <s v="https://www.whiskybase.com/whiskies/whisky/12513/glen-garioch-1971-sa"/>
    <n v="59.6"/>
    <n v="750"/>
    <n v="95.05"/>
    <n v="135"/>
    <s v="Single Malt"/>
    <s v="Glen Garioch"/>
    <s v="Samaroli (Sa)"/>
    <s v="Samaroli (Sa)"/>
    <x v="0"/>
    <x v="12"/>
    <s v="€ 13.310,00"/>
    <n v="13310"/>
    <n v="12112.1"/>
  </r>
  <r>
    <x v="1"/>
    <n v="23"/>
    <s v="Laphroaig 1970 RWD "/>
    <s v="https://www.whiskybase.com/whiskies/whisky/10733/laphroaig-1970-rwd"/>
    <n v="54"/>
    <n v="750"/>
    <n v="95.04"/>
    <n v="75"/>
    <s v="Single Malt"/>
    <s v="Laphroaig"/>
    <s v="R. W. Duthie &amp; Co. (RWD)"/>
    <s v="R. W. Duthie &amp; Co. (RWD)"/>
    <x v="19"/>
    <x v="0"/>
    <s v="€ 2.365,00"/>
    <n v="2365"/>
    <n v="2152.15"/>
  </r>
  <r>
    <x v="1"/>
    <n v="24"/>
    <s v="Brora 1972 Limited Edition"/>
    <s v="https://www.whiskybase.com/whiskies/whisky/52606/brora-1972"/>
    <n v="59.1"/>
    <n v="700"/>
    <n v="95.02"/>
    <n v="95"/>
    <s v="Single Malt"/>
    <s v="Brora"/>
    <s v="Distillery Bottling"/>
    <s v="Brora"/>
    <x v="11"/>
    <x v="0"/>
    <s v="€ 10.517,51"/>
    <n v="10517.51"/>
    <n v="9570.9341000000004"/>
  </r>
  <r>
    <x v="1"/>
    <n v="25"/>
    <s v="Bowmore 1964 Gold "/>
    <s v="https://www.whiskybase.com/whiskies/whisky/11164/bowmore-1964-gold"/>
    <n v="42.4"/>
    <n v="700"/>
    <n v="95.02"/>
    <n v="90"/>
    <s v="Single Malt"/>
    <s v="Bowmore"/>
    <s v="Distillery Bottling"/>
    <s v="Bowmore"/>
    <x v="20"/>
    <x v="15"/>
    <s v="€ 25.889,91"/>
    <n v="25889.91"/>
    <n v="23559.8181"/>
  </r>
  <r>
    <x v="1"/>
    <n v="26"/>
    <s v="Mortlach 1930 UD Mort Lach"/>
    <s v="https://www.whiskybase.com/whiskies/whisky/46607/mortlach-1930-ud"/>
    <n v="52"/>
    <n v="700"/>
    <n v="94.96"/>
    <n v="27"/>
    <s v="Single Malt"/>
    <s v="Mortlach"/>
    <s v="UD - bottler (UD)"/>
    <s v="UD - bottler (UD)"/>
    <x v="0"/>
    <x v="0"/>
    <s v="€ 700,00"/>
    <n v="700"/>
    <n v="637"/>
  </r>
  <r>
    <x v="1"/>
    <n v="27"/>
    <s v="Dalmore 50-year-old Crystal Decanter"/>
    <s v="https://www.whiskybase.com/whiskies/whisky/10160/dalmore-50-year-old"/>
    <n v="52"/>
    <n v="700"/>
    <n v="94.93"/>
    <n v="31"/>
    <s v="Single Malt"/>
    <s v="Dalmore"/>
    <s v="Distillery Bottling"/>
    <s v="Dalmore"/>
    <x v="21"/>
    <x v="0"/>
    <s v="€ 23.972,60"/>
    <n v="23972.6"/>
    <n v="21815.065999999999"/>
  </r>
  <r>
    <x v="1"/>
    <n v="28"/>
    <s v="Glendronach 1972 Single Cask - Batch 12"/>
    <s v="https://www.whiskybase.com/whiskies/whisky/72279/glendronach-1972"/>
    <n v="51.1"/>
    <n v="700"/>
    <n v="94.92"/>
    <n v="123"/>
    <s v="Single Malt"/>
    <s v="Glendronach"/>
    <s v="Distillery Bottling"/>
    <s v="Glendronach"/>
    <x v="22"/>
    <x v="0"/>
    <s v="€ 4.777,00"/>
    <n v="4777"/>
    <n v="4347.07"/>
  </r>
  <r>
    <x v="1"/>
    <n v="29"/>
    <s v="Ardbeg 1976 Feis Ile 2002"/>
    <s v="https://www.whiskybase.com/whiskies/whisky/1307/ardbeg-1976"/>
    <n v="53.1"/>
    <n v="700"/>
    <n v="94.91"/>
    <n v="96"/>
    <s v="Single Malt"/>
    <s v="Ardbeg"/>
    <s v="Distillery Bottling"/>
    <s v="Ardbeg"/>
    <x v="10"/>
    <x v="0"/>
    <s v="€ 5.448,55"/>
    <n v="5448.55"/>
    <n v="4958.1805000000004"/>
  </r>
  <r>
    <x v="1"/>
    <n v="30"/>
    <s v="Bowmore 1964 White "/>
    <s v="https://www.whiskybase.com/whiskies/whisky/3999/bowmore-1964-white"/>
    <n v="42.8"/>
    <n v="700"/>
    <n v="94.91"/>
    <n v="104"/>
    <s v="Single Malt"/>
    <s v="Bowmore"/>
    <s v="Distillery Bottling"/>
    <s v="Bowmore"/>
    <x v="22"/>
    <x v="16"/>
    <s v="€ 25.019,99"/>
    <n v="25019.99"/>
    <n v="22768.190900000001"/>
  </r>
  <r>
    <x v="1"/>
    <n v="31"/>
    <s v="Bowmore 1964 Black First Edition"/>
    <s v="https://www.whiskybase.com/whiskies/whisky/8342/bowmore-1964-black"/>
    <n v="50"/>
    <n v="700"/>
    <n v="94.9"/>
    <n v="118"/>
    <s v="Single Malt"/>
    <s v="Bowmore"/>
    <s v="Distillery Bottling"/>
    <s v="Bowmore"/>
    <x v="23"/>
    <x v="0"/>
    <s v="€ 30.014,83"/>
    <n v="30014.83"/>
    <n v="27313.495300000002"/>
  </r>
  <r>
    <x v="1"/>
    <n v="32"/>
    <s v="Bowmore 1966 Kb Celtic Series"/>
    <s v="https://www.whiskybase.com/whiskies/whisky/6284/bowmore-1966-kb"/>
    <n v="43.7"/>
    <n v="700"/>
    <n v="94.89"/>
    <n v="42"/>
    <s v="Single Malt"/>
    <s v="Bowmore"/>
    <s v="Kingsbury (Kb)"/>
    <s v="Kingsbury (Kb)"/>
    <x v="24"/>
    <x v="17"/>
    <s v="€ 2.149,41"/>
    <n v="2149.41"/>
    <n v="1955.9630999999999"/>
  </r>
  <r>
    <x v="1"/>
    <n v="33"/>
    <s v="Bowmore 1956 Islay Pure Malt"/>
    <s v="https://www.whiskybase.com/whiskies/whisky/93129/bowmore-1956"/>
    <n v="43"/>
    <n v="750"/>
    <n v="94.89"/>
    <n v="29"/>
    <s v="Single Malt"/>
    <s v="Bowmore"/>
    <s v="Distillery Bottling"/>
    <s v="Bowmore"/>
    <x v="0"/>
    <x v="11"/>
    <s v="€ 14.055,76"/>
    <n v="14055.76"/>
    <n v="12790.741600000001"/>
  </r>
  <r>
    <x v="1"/>
    <n v="34"/>
    <s v="Bowmore 1967 "/>
    <s v="https://www.whiskybase.com/whiskies/whisky/38897/bowmore-1967"/>
    <n v="50"/>
    <n v="750"/>
    <n v="94.89"/>
    <n v="41"/>
    <s v="Single Malt"/>
    <s v="Bowmore"/>
    <s v="Distillery Bottling"/>
    <s v="Bowmore"/>
    <x v="0"/>
    <x v="11"/>
    <s v="€ 5.727,00"/>
    <n v="5727"/>
    <n v="5211.5700000000006"/>
  </r>
  <r>
    <x v="1"/>
    <n v="35"/>
    <s v="Macallan 1972 Fine &amp; Rare"/>
    <s v="https://www.whiskybase.com/whiskies/whisky/21752/macallan-1972"/>
    <n v="58.4"/>
    <n v="700"/>
    <n v="94.89"/>
    <n v="40"/>
    <s v="Single Malt"/>
    <s v="Macallan"/>
    <s v="Distillery Bottling"/>
    <s v="Macallan"/>
    <x v="23"/>
    <x v="0"/>
    <s v="€ 18.241,00"/>
    <n v="18241"/>
    <n v="16599.310000000001"/>
  </r>
  <r>
    <x v="1"/>
    <n v="36"/>
    <s v="Glen Grant 27-year-old RWD "/>
    <s v="https://www.whiskybase.com/whiskies/whisky/39752/glen-grant-27-year-old-rwd"/>
    <n v="43"/>
    <n v="750"/>
    <n v="94.88"/>
    <n v="36"/>
    <s v="Single Malt"/>
    <s v="Glen Grant"/>
    <s v="R. W. Duthie &amp; Co. (RWD)"/>
    <s v="R. W. Duthie &amp; Co. (RWD)"/>
    <x v="14"/>
    <x v="12"/>
    <s v="€ 980,00"/>
    <n v="980"/>
    <n v="891.80000000000007"/>
  </r>
  <r>
    <x v="1"/>
    <n v="37"/>
    <s v="Bowmore 1964 "/>
    <s v="https://www.whiskybase.com/whiskies/whisky/34513/bowmore-1964"/>
    <n v="42.9"/>
    <n v="700"/>
    <n v="94.88"/>
    <n v="27"/>
    <s v="Single Malt"/>
    <s v="Bowmore"/>
    <s v="Distillery Bottling"/>
    <s v="Bowmore"/>
    <x v="0"/>
    <x v="18"/>
    <s v="€ 17.241,38"/>
    <n v="17241.38"/>
    <n v="15689.655800000002"/>
  </r>
  <r>
    <x v="1"/>
    <n v="38"/>
    <s v="Bowmore 1966 HSC The Scottish Colourists"/>
    <s v="https://www.whiskybase.com/whiskies/whisky/8855/bowmore-1966-hsc"/>
    <n v="43.7"/>
    <n v="750"/>
    <n v="94.87"/>
    <n v="34"/>
    <s v="Single Malt"/>
    <s v="Bowmore"/>
    <s v="High Spirits' Collection (HSC)"/>
    <s v="High Spirits' Collection (HSC)"/>
    <x v="24"/>
    <x v="0"/>
    <s v="€ 4.244,00"/>
    <n v="4244"/>
    <n v="3862.04"/>
  </r>
  <r>
    <x v="1"/>
    <n v="39"/>
    <s v="Glenglassaugh 1972 Rare Cask Release - Batch 1"/>
    <s v="https://www.whiskybase.com/whiskies/whisky/53760/glenglassaugh-1972"/>
    <n v="50.6"/>
    <n v="700"/>
    <n v="94.86"/>
    <n v="298"/>
    <s v="Single Malt"/>
    <s v="Glenglassaugh"/>
    <s v="Distillery Bottling"/>
    <s v="Glenglassaugh"/>
    <x v="25"/>
    <x v="0"/>
    <s v="€ 1.298,77"/>
    <n v="1298.77"/>
    <n v="1181.8806999999999"/>
  </r>
  <r>
    <x v="1"/>
    <n v="40"/>
    <s v="Macallan 1958/59 The Anniversary Malt"/>
    <s v="https://www.whiskybase.com/whiskies/whisky/20157/macallan-195859"/>
    <n v="43"/>
    <n v="750"/>
    <n v="94.84"/>
    <n v="34"/>
    <s v="Single Malt"/>
    <s v="Macallan"/>
    <s v="Distillery Bottling"/>
    <s v="Macallan"/>
    <x v="10"/>
    <x v="0"/>
    <s v="€ 7.599,00"/>
    <n v="7599"/>
    <n v="6915.09"/>
  </r>
  <r>
    <x v="1"/>
    <n v="41"/>
    <s v="Springbank 1962 White Label Big Golden S"/>
    <s v="https://www.whiskybase.com/whiskies/whisky/14330/springbank-1962"/>
    <n v="46"/>
    <n v="700"/>
    <n v="94.84"/>
    <n v="40"/>
    <s v="Single Malt"/>
    <s v="Springbank"/>
    <s v="Distillery Bottling"/>
    <s v="Springbank"/>
    <x v="23"/>
    <x v="0"/>
    <s v="€ 1.850,00"/>
    <n v="1850"/>
    <n v="1683.5"/>
  </r>
  <r>
    <x v="1"/>
    <n v="42"/>
    <s v="Bowmore 1965 Islay Pure Malt"/>
    <s v="https://www.whiskybase.com/whiskies/whisky/15931/bowmore-1965"/>
    <n v="50"/>
    <n v="750"/>
    <n v="94.83"/>
    <n v="83"/>
    <s v="Single Malt"/>
    <s v="Bowmore"/>
    <s v="Distillery Bottling"/>
    <s v="Bowmore"/>
    <x v="0"/>
    <x v="11"/>
    <s v="€ 8.690,65"/>
    <n v="8690.65"/>
    <n v="7908.4915000000001"/>
  </r>
  <r>
    <x v="1"/>
    <n v="43"/>
    <s v="Springbank 1966 Local Barley - West Highland"/>
    <s v="https://www.whiskybase.com/whiskies/whisky/14391/springbank-1966"/>
    <n v="58.1"/>
    <n v="750"/>
    <n v="94.82"/>
    <n v="79"/>
    <s v="Single Malt"/>
    <s v="Springbank"/>
    <s v="Distillery Bottling"/>
    <s v="Springbank"/>
    <x v="26"/>
    <x v="0"/>
    <s v="€ 10.492,00"/>
    <n v="10492"/>
    <n v="9547.7200000000012"/>
  </r>
  <r>
    <x v="1"/>
    <n v="44"/>
    <s v="The Prestonfield 1965 MBo "/>
    <s v="https://www.whiskybase.com/whiskies/whisky/9248/the-prestonfield-1965-mbo"/>
    <n v="43"/>
    <n v="750"/>
    <n v="94.81"/>
    <n v="99"/>
    <s v="Single Malt"/>
    <s v="Bowmore"/>
    <s v="Morrison Bowmore Distillers Ltd (MBo)"/>
    <s v="Morrison Bowmore Distillers Ltd (MBo)"/>
    <x v="18"/>
    <x v="12"/>
    <s v="€ 3.029,00"/>
    <n v="3029"/>
    <n v="2756.39"/>
  </r>
  <r>
    <x v="1"/>
    <n v="45"/>
    <s v="Macallan 1955 Rinaldi Import"/>
    <s v="https://www.whiskybase.com/whiskies/whisky/9422/macallan-1955"/>
    <n v="45.8"/>
    <n v="750"/>
    <n v="94.81"/>
    <n v="33"/>
    <s v="Single Malt"/>
    <s v="Macallan"/>
    <s v="Distillery Bottling"/>
    <s v="Macallan"/>
    <x v="9"/>
    <x v="12"/>
    <s v="€ 10.226,76"/>
    <n v="10226.76"/>
    <n v="9306.3516"/>
  </r>
  <r>
    <x v="1"/>
    <n v="46"/>
    <s v="Bowmore 1964 Black Final Edition"/>
    <s v="https://www.whiskybase.com/whiskies/whisky/8341/bowmore-1964-black"/>
    <n v="49"/>
    <n v="700"/>
    <n v="94.79"/>
    <n v="96"/>
    <s v="Single Malt"/>
    <s v="Bowmore"/>
    <s v="Distillery Bottling"/>
    <s v="Bowmore"/>
    <x v="27"/>
    <x v="0"/>
    <s v="€ 26.367,52"/>
    <n v="26367.52"/>
    <n v="23994.443200000002"/>
  </r>
  <r>
    <x v="1"/>
    <n v="47"/>
    <s v="Brora 1972 Rare Malts Selection"/>
    <s v="https://www.whiskybase.com/whiskies/whisky/9530/brora-1972"/>
    <n v="61.1"/>
    <n v="700"/>
    <n v="94.75"/>
    <n v="75"/>
    <s v="Single Malt"/>
    <s v="Brora"/>
    <s v="Distillery Bottling"/>
    <s v="Brora"/>
    <x v="18"/>
    <x v="0"/>
    <s v="€ 10.999,66"/>
    <n v="10999.66"/>
    <n v="10009.6906"/>
  </r>
  <r>
    <x v="1"/>
    <n v="48"/>
    <s v="Ardbeg 1976 Manager's Choice"/>
    <s v="https://www.whiskybase.com/whiskies/whisky/1306/ardbeg-1976"/>
    <n v="56"/>
    <n v="700"/>
    <n v="94.74"/>
    <n v="60"/>
    <s v="Single Malt"/>
    <s v="Ardbeg"/>
    <s v="Distillery Bottling"/>
    <s v="Ardbeg"/>
    <x v="18"/>
    <x v="0"/>
    <s v="€ 6.821,79"/>
    <n v="6821.79"/>
    <n v="6207.8289000000004"/>
  </r>
  <r>
    <x v="1"/>
    <n v="49"/>
    <s v="Glenfarclas 1959 The Family Casks (Release IV)"/>
    <s v="https://www.whiskybase.com/whiskies/whisky/14861/glenfarclas-1959"/>
    <n v="48.8"/>
    <n v="700"/>
    <n v="94.71"/>
    <n v="37"/>
    <s v="Single Malt"/>
    <s v="Glenfarclas"/>
    <s v="Distillery Bottling"/>
    <s v="Glenfarclas"/>
    <x v="21"/>
    <x v="0"/>
    <s v="€ 6.450,00"/>
    <n v="6450"/>
    <n v="5869.5"/>
  </r>
  <r>
    <x v="1"/>
    <n v="50"/>
    <s v="Brora 1972 Rare Malts Selection"/>
    <s v="https://www.whiskybase.com/whiskies/whisky/9531/brora-1972"/>
    <n v="58.7"/>
    <n v="700"/>
    <n v="94.71"/>
    <n v="93"/>
    <s v="Single Malt"/>
    <s v="Brora"/>
    <s v="Distillery Bottling"/>
    <s v="Brora"/>
    <x v="18"/>
    <x v="0"/>
    <s v="€ 10.952,57"/>
    <n v="10952.57"/>
    <n v="9966.8387000000002"/>
  </r>
  <r>
    <x v="1"/>
    <n v="51"/>
    <s v="Bowmore 1955 Ceramic decanter - commemorate opening Visitor Centre"/>
    <s v="https://www.whiskybase.com/whiskies/whisky/15471/bowmore-1955"/>
    <n v="40"/>
    <n v="375"/>
    <n v="94.71"/>
    <n v="23"/>
    <s v="Single Malt"/>
    <s v="Bowmore"/>
    <s v="Distillery Bottling"/>
    <s v="Bowmore"/>
    <x v="0"/>
    <x v="0"/>
    <s v="€ 5.747,13"/>
    <n v="5747.13"/>
    <n v="5229.8883000000005"/>
  </r>
  <r>
    <x v="1"/>
    <n v="52"/>
    <s v="Bowmore 1957 "/>
    <s v="https://www.whiskybase.com/whiskies/whisky/200/bowmore-1957"/>
    <n v="40.1"/>
    <n v="700"/>
    <n v="94.68"/>
    <n v="37"/>
    <s v="Single Malt"/>
    <s v="Bowmore"/>
    <s v="Distillery Bottling"/>
    <s v="Bowmore"/>
    <x v="28"/>
    <x v="0"/>
    <s v="€ 26.486,19"/>
    <n v="26486.19"/>
    <n v="24102.4329"/>
  </r>
  <r>
    <x v="1"/>
    <n v="53"/>
    <s v="Highland Park 35-year-old John Goodwin - Cask Strength"/>
    <s v="https://www.whiskybase.com/whiskies/whisky/15579/highland-park-35-year-old"/>
    <n v="50"/>
    <n v="700"/>
    <n v="94.68"/>
    <n v="42"/>
    <s v="Single Malt"/>
    <s v="Highland Park"/>
    <s v="Distillery Bottling"/>
    <s v="Highland Park"/>
    <x v="24"/>
    <x v="0"/>
    <s v="€ 5.968,46"/>
    <n v="5968.46"/>
    <n v="5431.2986000000001"/>
  </r>
  <r>
    <x v="1"/>
    <n v="54"/>
    <s v="Dalmore 50-year-old "/>
    <s v="https://www.whiskybase.com/whiskies/whisky/53352/dalmore-50-year-old"/>
    <n v="52.8"/>
    <n v="100"/>
    <n v="94.67"/>
    <n v="22"/>
    <s v="Single Malt"/>
    <s v="Dalmore"/>
    <s v="Distillery Bottling"/>
    <s v="Dalmore"/>
    <x v="21"/>
    <x v="0"/>
    <s v="€ 4.950,00"/>
    <n v="4950"/>
    <n v="4504.5"/>
  </r>
  <r>
    <x v="1"/>
    <n v="55"/>
    <s v="Highland Park 1964 Orcadian Vintage Series"/>
    <s v="https://www.whiskybase.com/whiskies/whisky/11895/highland-park-1964"/>
    <n v="42.2"/>
    <n v="700"/>
    <n v="94.64"/>
    <n v="50"/>
    <s v="Single Malt"/>
    <s v="Highland Park"/>
    <s v="Distillery Bottling"/>
    <s v="Highland Park"/>
    <x v="0"/>
    <x v="0"/>
    <s v="€ 15.354,00"/>
    <n v="15354"/>
    <n v="13972.140000000001"/>
  </r>
  <r>
    <x v="1"/>
    <n v="56"/>
    <s v="Macallan 1970 Fine &amp; Rare"/>
    <s v="https://www.whiskybase.com/whiskies/whisky/22175/macallan-1970"/>
    <n v="54.9"/>
    <n v="700"/>
    <n v="94.64"/>
    <n v="36"/>
    <s v="Single Malt"/>
    <s v="Macallan"/>
    <s v="Distillery Bottling"/>
    <s v="Macallan"/>
    <x v="0"/>
    <x v="19"/>
    <s v="€ 41.400,00"/>
    <n v="41400"/>
    <n v="37674"/>
  </r>
  <r>
    <x v="1"/>
    <n v="57"/>
    <s v="Auchentoshan 1957 Decanter"/>
    <s v="https://www.whiskybase.com/whiskies/whisky/1369/auchentoshan-1957"/>
    <n v="49.1"/>
    <n v="700"/>
    <n v="94.63"/>
    <n v="35"/>
    <s v="Single Malt"/>
    <s v="Auchentoshan"/>
    <s v="Distillery Bottling"/>
    <s v="Auchentoshan"/>
    <x v="21"/>
    <x v="0"/>
    <s v="€ 8.990,00"/>
    <n v="8990"/>
    <n v="8180.9000000000005"/>
  </r>
  <r>
    <x v="1"/>
    <n v="58"/>
    <s v="Ardbeg 1972 "/>
    <s v="https://www.whiskybase.com/whiskies/whisky/1295/ardbeg-1972"/>
    <n v="49.9"/>
    <n v="700"/>
    <n v="94.62"/>
    <n v="94"/>
    <s v="Single Malt"/>
    <s v="Ardbeg"/>
    <s v="Distillery Bottling"/>
    <s v="Ardbeg"/>
    <x v="29"/>
    <x v="10"/>
    <s v="€ 6.100,00"/>
    <n v="6100"/>
    <n v="5551"/>
  </r>
  <r>
    <x v="1"/>
    <n v="59"/>
    <s v="Bowmore 1965 Islay Pure Malt"/>
    <s v="https://www.whiskybase.com/whiskies/whisky/15932/bowmore-1965"/>
    <n v="57.8"/>
    <n v="750"/>
    <n v="94.62"/>
    <n v="31"/>
    <s v="Single Malt"/>
    <s v="Bowmore"/>
    <s v="Distillery Bottling"/>
    <s v="Bowmore"/>
    <x v="0"/>
    <x v="11"/>
    <s v="€ 1.250,00"/>
    <n v="1250"/>
    <n v="1137.5"/>
  </r>
  <r>
    <x v="1"/>
    <n v="60"/>
    <s v="Ledaig 1972 Dùsgadh"/>
    <s v="https://www.whiskybase.com/whiskies/whisky/65422/ledaig-1972"/>
    <n v="46.7"/>
    <n v="700"/>
    <n v="94.62"/>
    <n v="60"/>
    <s v="Single Malt"/>
    <s v="Tobermory"/>
    <s v="Distillery Bottling"/>
    <s v="Tobermory"/>
    <x v="30"/>
    <x v="0"/>
    <s v="€ 4.151,62"/>
    <n v="4151.62"/>
    <n v="3777.9742000000001"/>
  </r>
  <r>
    <x v="1"/>
    <n v="61"/>
    <s v="Glenury Royal 1953 Special Release"/>
    <s v="https://www.whiskybase.com/whiskies/whisky/8102/glenury-royal-1953"/>
    <n v="42.8"/>
    <n v="700"/>
    <n v="94.61"/>
    <n v="73"/>
    <s v="Single Malt"/>
    <s v="Glenury Royal"/>
    <s v="Distillery Bottling"/>
    <s v="Glenury Royal"/>
    <x v="21"/>
    <x v="0"/>
    <s v="€ 14.257,36"/>
    <n v="14257.36"/>
    <n v="12974.197600000001"/>
  </r>
  <r>
    <x v="1"/>
    <n v="62"/>
    <s v="Bruichladdich 40-year-old "/>
    <s v="https://www.whiskybase.com/whiskies/whisky/91/bruichladdich-40-year-old"/>
    <n v="43.1"/>
    <n v="700"/>
    <n v="94.6"/>
    <n v="48"/>
    <s v="Single Malt"/>
    <s v="Bruichladdich"/>
    <s v="Distillery Bottling"/>
    <s v="Bruichladdich"/>
    <x v="11"/>
    <x v="16"/>
    <s v="€ 3.919,51"/>
    <n v="3919.51"/>
    <n v="3566.7541000000001"/>
  </r>
  <r>
    <x v="1"/>
    <n v="63"/>
    <s v="Glenglassaugh 1963 "/>
    <s v="https://www.whiskybase.com/whiskies/whisky/61889/glenglassaugh-1963"/>
    <n v="41.7"/>
    <n v="700"/>
    <n v="94.59"/>
    <n v="23"/>
    <s v="Single Malt"/>
    <s v="Glenglassaugh"/>
    <s v="Distillery Bottling"/>
    <s v="Glenglassaugh"/>
    <x v="31"/>
    <x v="16"/>
    <s v="€ 6.363,44"/>
    <n v="6363.44"/>
    <n v="5790.7303999999995"/>
  </r>
  <r>
    <x v="1"/>
    <n v="64"/>
    <s v="Ardbeg 1972 Ping No. 1"/>
    <s v="https://www.whiskybase.com/whiskies/whisky/889/ardbeg-1972"/>
    <n v="51.4"/>
    <n v="700"/>
    <n v="94.58"/>
    <n v="63"/>
    <s v="Single Malt"/>
    <s v="Ardbeg"/>
    <s v="Distillery Bottling"/>
    <s v="Ardbeg"/>
    <x v="27"/>
    <x v="0"/>
    <s v="€ 6.912,36"/>
    <n v="6912.36"/>
    <n v="6290.2475999999997"/>
  </r>
  <r>
    <x v="1"/>
    <n v="65"/>
    <s v="Bowmore 1964 Black Bowmore - The Last Cask"/>
    <s v="https://www.whiskybase.com/whiskies/whisky/88662/bowmore-1964"/>
    <n v="40.9"/>
    <n v="700"/>
    <n v="94.57"/>
    <n v="23"/>
    <s v="Single Malt"/>
    <s v="Bowmore"/>
    <s v="Distillery Bottling"/>
    <s v="Bowmore"/>
    <x v="21"/>
    <x v="0"/>
    <s v="€ 88.990,20"/>
    <n v="88990.2"/>
    <n v="80981.081999999995"/>
  </r>
  <r>
    <x v="1"/>
    <n v="66"/>
    <s v="Longmorn 1964 RWD "/>
    <s v="https://www.whiskybase.com/whiskies/whisky/17559/longmorn-1964-rwd"/>
    <n v="46"/>
    <n v="750"/>
    <n v="94.57"/>
    <n v="37"/>
    <s v="Single Malt"/>
    <s v="Longmorn"/>
    <s v="R. W. Duthie &amp; Co. (RWD)"/>
    <s v="R. W. Duthie &amp; Co. (RWD)"/>
    <x v="0"/>
    <x v="0"/>
    <s v="€ 1.320,00"/>
    <n v="1320"/>
    <n v="1201.2"/>
  </r>
  <r>
    <x v="1"/>
    <n v="67"/>
    <s v="Highland Park 50-year-old Sterling silver frame - exclusively from Harrods "/>
    <s v="https://www.whiskybase.com/whiskies/whisky/18250/highland-park-50-year-old"/>
    <n v="44.8"/>
    <n v="700"/>
    <n v="94.56"/>
    <n v="58"/>
    <s v="Single Malt"/>
    <s v="Highland Park"/>
    <s v="Distillery Bottling"/>
    <s v="Highland Park"/>
    <x v="21"/>
    <x v="0"/>
    <s v="€ 29.222,05"/>
    <n v="29222.05"/>
    <n v="26592.065500000001"/>
  </r>
  <r>
    <x v="1"/>
    <n v="68"/>
    <s v="Highland Park 1958 "/>
    <s v="https://www.whiskybase.com/whiskies/whisky/16477/highland-park-1958"/>
    <n v="44"/>
    <n v="700"/>
    <n v="94.56"/>
    <n v="41"/>
    <s v="Single Malt"/>
    <s v="Highland Park"/>
    <s v="Distillery Bottling"/>
    <s v="Highland Park"/>
    <x v="11"/>
    <x v="0"/>
    <s v="€ 10.231,19"/>
    <n v="10231.19"/>
    <n v="9310.3829000000005"/>
  </r>
  <r>
    <x v="1"/>
    <n v="69"/>
    <s v="Glendronach 1968 Recherché"/>
    <s v="https://www.whiskybase.com/whiskies/whisky/43383/glendronach-1968"/>
    <n v="48.6"/>
    <n v="700"/>
    <n v="94.56"/>
    <n v="72"/>
    <s v="Single Malt"/>
    <s v="Glendronach"/>
    <s v="Distillery Bottling"/>
    <s v="Glendronach"/>
    <x v="20"/>
    <x v="0"/>
    <s v="€ 7.306,80"/>
    <n v="7306.8"/>
    <n v="6649.1880000000001"/>
  </r>
  <r>
    <x v="1"/>
    <n v="70"/>
    <s v="Glen Moray 1959 RWD "/>
    <s v="https://www.whiskybase.com/whiskies/whisky/41864/glen-moray-1959-rwd"/>
    <n v="46"/>
    <n v="750"/>
    <n v="94.55"/>
    <n v="55"/>
    <s v="Single Malt"/>
    <s v="Glen Moray"/>
    <s v="R. W. Duthie &amp; Co. (RWD)"/>
    <s v="R. W. Duthie &amp; Co. (RWD)"/>
    <x v="10"/>
    <x v="20"/>
    <s v="€ 1.203,61"/>
    <n v="1203.6099999999999"/>
    <n v="1095.2851000000001"/>
  </r>
  <r>
    <x v="1"/>
    <n v="71"/>
    <s v="Tormore 1966 RWD "/>
    <s v="https://www.whiskybase.com/whiskies/whisky/9189/tormore-1966-rwd"/>
    <n v="57"/>
    <n v="750"/>
    <n v="94.55"/>
    <n v="80"/>
    <s v="Single Malt"/>
    <s v="Tormore"/>
    <s v="R. W. Duthie &amp; Co. (RWD)"/>
    <s v="R. W. Duthie &amp; Co. (RWD)"/>
    <x v="19"/>
    <x v="12"/>
    <s v="€ 52.500,00"/>
    <n v="52500"/>
    <n v="47775"/>
  </r>
  <r>
    <x v="1"/>
    <n v="72"/>
    <s v="Macallan 1972 Fine &amp; Rare"/>
    <s v="https://www.whiskybase.com/whiskies/whisky/31152/macallan-1972"/>
    <n v="49.2"/>
    <n v="750"/>
    <n v="94.54"/>
    <n v="30"/>
    <s v="Single Malt"/>
    <s v="Macallan"/>
    <s v="Distillery Bottling"/>
    <s v="Macallan"/>
    <x v="23"/>
    <x v="0"/>
    <m/>
    <m/>
    <m/>
  </r>
  <r>
    <x v="1"/>
    <n v="73"/>
    <s v="Glendronach 1968 Single Cask - Batch 13"/>
    <s v="https://www.whiskybase.com/whiskies/whisky/78379/glendronach-1968"/>
    <n v="45.9"/>
    <n v="700"/>
    <n v="94.51"/>
    <n v="67"/>
    <s v="Single Malt"/>
    <s v="Glendronach"/>
    <s v="Distillery Bottling"/>
    <s v="Glendronach"/>
    <x v="32"/>
    <x v="0"/>
    <s v="€ 6.346,34"/>
    <n v="6346.34"/>
    <n v="5775.1694000000007"/>
  </r>
  <r>
    <x v="1"/>
    <n v="74"/>
    <s v="Ardbeg 1974 "/>
    <s v="https://www.whiskybase.com/whiskies/whisky/892/ardbeg-1974"/>
    <n v="44.5"/>
    <n v="700"/>
    <n v="94.5"/>
    <n v="58"/>
    <s v="Single Malt"/>
    <s v="Ardbeg"/>
    <s v="Distillery Bottling"/>
    <s v="Ardbeg"/>
    <x v="33"/>
    <x v="10"/>
    <s v="€ 10.125,00"/>
    <n v="10125"/>
    <n v="9213.75"/>
  </r>
  <r>
    <x v="1"/>
    <n v="75"/>
    <s v="Ardbeg 1975 Feis Ile 2006"/>
    <s v="https://www.whiskybase.com/whiskies/whisky/1303/ardbeg-1975"/>
    <n v="46.3"/>
    <n v="700"/>
    <n v="94.49"/>
    <n v="56"/>
    <s v="Single Malt"/>
    <s v="Ardbeg"/>
    <s v="Distillery Bottling"/>
    <s v="Ardbeg"/>
    <x v="29"/>
    <x v="0"/>
    <s v="€ 8.314,92"/>
    <n v="8314.92"/>
    <n v="7566.5772000000006"/>
  </r>
  <r>
    <x v="1"/>
    <n v="76"/>
    <s v="Ardbeg 1974 "/>
    <s v="https://www.whiskybase.com/whiskies/whisky/1627/ardbeg-1974"/>
    <n v="53.5"/>
    <n v="700"/>
    <n v="94.47"/>
    <n v="36"/>
    <s v="Single Malt"/>
    <s v="Ardbeg"/>
    <s v="Distillery Bottling"/>
    <s v="Ardbeg"/>
    <x v="17"/>
    <x v="16"/>
    <s v="€ 5.700,75"/>
    <n v="5700.75"/>
    <n v="5187.6824999999999"/>
  </r>
  <r>
    <x v="1"/>
    <n v="77"/>
    <s v="Laphroaig 1980 "/>
    <s v="https://www.whiskybase.com/whiskies/whisky/633/laphroaig-1980"/>
    <n v="57.4"/>
    <n v="700"/>
    <n v="94.45"/>
    <n v="147"/>
    <s v="Single Malt"/>
    <s v="Laphroaig"/>
    <s v="Distillery Bottling"/>
    <s v="Laphroaig"/>
    <x v="14"/>
    <x v="21"/>
    <s v="€ 7.033,73"/>
    <n v="7033.73"/>
    <n v="6400.6943000000001"/>
  </r>
  <r>
    <x v="1"/>
    <n v="78"/>
    <s v="Ardbeg 1972 "/>
    <s v="https://www.whiskybase.com/whiskies/whisky/577/ardbeg-1972"/>
    <n v="48.3"/>
    <n v="700"/>
    <n v="94.44"/>
    <n v="47"/>
    <s v="Single Malt"/>
    <s v="Ardbeg"/>
    <s v="Distillery Bottling"/>
    <s v="Ardbeg"/>
    <x v="17"/>
    <x v="16"/>
    <s v="€ 7.626,22"/>
    <n v="7626.22"/>
    <n v="6939.8602000000001"/>
  </r>
  <r>
    <x v="1"/>
    <n v="79"/>
    <s v="Ardbeg 1967 Kb "/>
    <s v="https://www.whiskybase.com/whiskies/whisky/23004/ardbeg-1967-kb"/>
    <n v="54.6"/>
    <n v="700"/>
    <n v="94.44"/>
    <n v="48"/>
    <s v="Single Malt"/>
    <s v="Ardbeg"/>
    <s v="Kingsbury (Kb)"/>
    <s v="Kingsbury (Kb)"/>
    <x v="23"/>
    <x v="14"/>
    <s v="€ 53.300,00"/>
    <n v="53300"/>
    <n v="48503"/>
  </r>
  <r>
    <x v="1"/>
    <n v="80"/>
    <s v="Ardbeg 1967 Kb "/>
    <s v="https://www.whiskybase.com/whiskies/whisky/23005/ardbeg-1967-kb"/>
    <n v="52"/>
    <n v="700"/>
    <n v="94.44"/>
    <n v="36"/>
    <s v="Single Malt"/>
    <s v="Ardbeg"/>
    <s v="Kingsbury (Kb)"/>
    <s v="Kingsbury (Kb)"/>
    <x v="23"/>
    <x v="11"/>
    <s v="€ 53.300,00"/>
    <n v="53300"/>
    <n v="48503"/>
  </r>
  <r>
    <x v="1"/>
    <n v="81"/>
    <s v="Laphroaig 1974 La Maison du Whisky"/>
    <s v="https://www.whiskybase.com/whiskies/whisky/493/laphroaig-1974"/>
    <n v="49.7"/>
    <n v="700"/>
    <n v="94.44"/>
    <n v="105"/>
    <s v="Single Malt"/>
    <s v="Laphroaig"/>
    <s v="Distillery Bottling"/>
    <s v="Laphroaig"/>
    <x v="27"/>
    <x v="0"/>
    <s v="€ 14.629,44"/>
    <n v="14629.44"/>
    <n v="13312.790400000002"/>
  </r>
  <r>
    <x v="1"/>
    <n v="82"/>
    <s v="Ardbeg 1974 "/>
    <s v="https://www.whiskybase.com/whiskies/whisky/682/ardbeg-1974"/>
    <n v="54.1"/>
    <n v="700"/>
    <n v="94.42"/>
    <n v="33"/>
    <s v="Single Malt"/>
    <s v="Ardbeg"/>
    <s v="Distillery Bottling"/>
    <s v="Ardbeg"/>
    <x v="17"/>
    <x v="16"/>
    <s v="€ 4.526,50"/>
    <n v="4526.5"/>
    <n v="4119.1149999999998"/>
  </r>
  <r>
    <x v="1"/>
    <n v="83"/>
    <s v="Ardbeg 1976 Islay festival 2004"/>
    <s v="https://www.whiskybase.com/whiskies/whisky/1432/ardbeg-1976"/>
    <n v="51.4"/>
    <n v="700"/>
    <n v="94.41"/>
    <n v="88"/>
    <s v="Single Malt"/>
    <s v="Ardbeg"/>
    <s v="Distillery Bottling"/>
    <s v="Ardbeg"/>
    <x v="14"/>
    <x v="0"/>
    <s v="€ 6.083,29"/>
    <n v="6083.29"/>
    <n v="5535.7939000000006"/>
  </r>
  <r>
    <x v="1"/>
    <n v="84"/>
    <s v="Ardbeg 1972 "/>
    <s v="https://www.whiskybase.com/whiskies/whisky/888/ardbeg-1972"/>
    <n v="49.2"/>
    <n v="700"/>
    <n v="94.4"/>
    <n v="56"/>
    <s v="Single Malt"/>
    <s v="Ardbeg"/>
    <s v="Distillery Bottling"/>
    <s v="Ardbeg"/>
    <x v="27"/>
    <x v="0"/>
    <s v="€ 4.880,00"/>
    <n v="4880"/>
    <n v="4440.8"/>
  </r>
  <r>
    <x v="1"/>
    <n v="85"/>
    <s v="Ardbeg 1974 Provenance 4th Release"/>
    <s v="https://www.whiskybase.com/whiskies/whisky/7307/ardbeg-1974-provenance"/>
    <n v="55"/>
    <n v="750"/>
    <n v="94.39"/>
    <n v="53"/>
    <s v="Single Malt"/>
    <s v="Ardbeg"/>
    <s v="Distillery Bottling"/>
    <s v="Ardbeg"/>
    <x v="0"/>
    <x v="0"/>
    <s v="€ 4.950,00"/>
    <n v="4950"/>
    <n v="4504.5"/>
  </r>
  <r>
    <x v="1"/>
    <n v="86"/>
    <s v="Macallan 1971 Fine &amp; Rare"/>
    <s v="https://www.whiskybase.com/whiskies/whisky/86531/macallan-1971"/>
    <n v="55.9"/>
    <n v="50"/>
    <n v="94.38"/>
    <n v="15"/>
    <s v="Single Malt"/>
    <s v="Macallan"/>
    <s v="Distillery Bottling"/>
    <s v="Macallan"/>
    <x v="29"/>
    <x v="0"/>
    <s v="€ 20.519,31"/>
    <n v="20519.310000000001"/>
    <n v="18672.572100000001"/>
  </r>
  <r>
    <x v="1"/>
    <n v="87"/>
    <s v="Macallan 1970 The Anniversary Malt"/>
    <s v="https://www.whiskybase.com/whiskies/whisky/54289/macallan-1970"/>
    <n v="43"/>
    <n v="750"/>
    <n v="94.37"/>
    <n v="30"/>
    <s v="Single Malt"/>
    <s v="Macallan"/>
    <s v="Distillery Bottling"/>
    <s v="Macallan"/>
    <x v="10"/>
    <x v="0"/>
    <s v="€ 1.148,00"/>
    <n v="1148"/>
    <n v="1044.68"/>
  </r>
  <r>
    <x v="1"/>
    <n v="88"/>
    <s v="Macallan 1938 The Malt"/>
    <s v="https://www.whiskybase.com/whiskies/whisky/17000/macallan-1938"/>
    <n v="43"/>
    <n v="750"/>
    <n v="94.33"/>
    <n v="20"/>
    <s v="Single Malt"/>
    <s v="Macallan"/>
    <s v="Distillery Bottling"/>
    <s v="Macallan"/>
    <x v="0"/>
    <x v="0"/>
    <s v="€ 39.211,35"/>
    <n v="39211.35"/>
    <n v="35682.328500000003"/>
  </r>
  <r>
    <x v="1"/>
    <n v="89"/>
    <s v="Ardbeg 1972 "/>
    <s v="https://www.whiskybase.com/whiskies/whisky/1289/ardbeg-1972"/>
    <n v="45.3"/>
    <n v="700"/>
    <n v="94.31"/>
    <n v="57"/>
    <s v="Single Malt"/>
    <s v="Ardbeg"/>
    <s v="Distillery Bottling"/>
    <s v="Ardbeg"/>
    <x v="17"/>
    <x v="22"/>
    <s v="€ 8.350,00"/>
    <n v="8350"/>
    <n v="7598.5"/>
  </r>
  <r>
    <x v="1"/>
    <n v="90"/>
    <s v="Ardbeg 1976 The Ardbeg Committee"/>
    <s v="https://www.whiskybase.com/whiskies/whisky/1434/ardbeg-1976"/>
    <n v="53.2"/>
    <n v="700"/>
    <n v="94.31"/>
    <n v="48"/>
    <s v="Single Malt"/>
    <s v="Ardbeg"/>
    <s v="Distillery Bottling"/>
    <s v="Ardbeg"/>
    <x v="34"/>
    <x v="0"/>
    <s v="€ 5.389,81"/>
    <n v="5389.81"/>
    <n v="4904.727100000001"/>
  </r>
  <r>
    <x v="1"/>
    <n v="91"/>
    <s v="Ardbeg 1975 Manager's Choice"/>
    <s v="https://www.whiskybase.com/whiskies/whisky/1305/ardbeg-1975"/>
    <n v="46.7"/>
    <n v="700"/>
    <n v="94.3"/>
    <n v="36"/>
    <s v="Single Malt"/>
    <s v="Ardbeg"/>
    <s v="Distillery Bottling"/>
    <s v="Ardbeg"/>
    <x v="26"/>
    <x v="0"/>
    <s v="€ 3.076,40"/>
    <n v="3076.4"/>
    <n v="2799.5240000000003"/>
  </r>
  <r>
    <x v="1"/>
    <n v="92"/>
    <s v="Mortlach 70-year-old GM Generations Crystal Decanter"/>
    <s v="https://www.whiskybase.com/whiskies/whisky/14352/mortlach-70-year-old-gm-generations"/>
    <n v="46.1"/>
    <n v="700"/>
    <n v="94.29"/>
    <n v="56"/>
    <s v="Single Malt"/>
    <s v="Mortlach"/>
    <s v="Gordon &amp; MacPhail (GM)"/>
    <s v="Gordon &amp; MacPhail (GM)"/>
    <x v="35"/>
    <x v="0"/>
    <s v="€ 6.183,35"/>
    <n v="6183.35"/>
    <n v="5626.848500000001"/>
  </r>
  <r>
    <x v="1"/>
    <n v="93"/>
    <s v="Macallan 1952 80 proof Rinaldi Import"/>
    <s v="https://www.whiskybase.com/whiskies/whisky/17255/macallan-1952-80-proof"/>
    <n v="45.8"/>
    <n v="750"/>
    <n v="94.29"/>
    <n v="29"/>
    <s v="Single Malt"/>
    <s v="Macallan"/>
    <s v="Distillery Bottling"/>
    <s v="Macallan"/>
    <x v="9"/>
    <x v="0"/>
    <s v="€ 4.550,00"/>
    <n v="4550"/>
    <n v="4140.5"/>
  </r>
  <r>
    <x v="1"/>
    <n v="94"/>
    <s v="Bowmore 1973 Limited Release"/>
    <s v="https://www.whiskybase.com/whiskies/whisky/99588/bowmore-1973"/>
    <n v="43.2"/>
    <n v="700"/>
    <n v="94.26"/>
    <n v="44"/>
    <s v="Single Malt"/>
    <s v="Bowmore"/>
    <s v="Distillery Bottling"/>
    <s v="Bowmore"/>
    <x v="22"/>
    <x v="0"/>
    <s v="€ 7.117,69"/>
    <n v="7117.69"/>
    <n v="6477.0978999999998"/>
  </r>
  <r>
    <x v="1"/>
    <n v="95"/>
    <s v="Springbank 35-year-old Millennium Bottling Limited Edition"/>
    <s v="https://www.whiskybase.com/whiskies/whisky/11046/springbank-35-year-old"/>
    <n v="46"/>
    <n v="700"/>
    <n v="94.26"/>
    <n v="101"/>
    <s v="Single Malt"/>
    <s v="Springbank"/>
    <s v="Distillery Bottling"/>
    <s v="Springbank"/>
    <x v="24"/>
    <x v="0"/>
    <s v="€ 6.411,22"/>
    <n v="6411.22"/>
    <n v="5834.2102000000004"/>
  </r>
  <r>
    <x v="1"/>
    <n v="96"/>
    <s v="Macallan 1970 Fine &amp; Rare"/>
    <s v="https://www.whiskybase.com/whiskies/whisky/31151/macallan-1970"/>
    <n v="52.4"/>
    <n v="750"/>
    <n v="94.26"/>
    <n v="21"/>
    <s v="Single Malt"/>
    <s v="Macallan"/>
    <s v="Distillery Bottling"/>
    <s v="Macallan"/>
    <x v="27"/>
    <x v="0"/>
    <m/>
    <m/>
    <m/>
  </r>
  <r>
    <x v="1"/>
    <n v="97"/>
    <s v="Longmorn 1974 Sa Natural Strength"/>
    <s v="https://www.whiskybase.com/whiskies/whisky/17395/longmorn-1974-sa"/>
    <n v="60.8"/>
    <n v="750"/>
    <n v="94.26"/>
    <n v="62"/>
    <s v="Single Malt"/>
    <s v="Longmorn"/>
    <m/>
    <m/>
    <x v="0"/>
    <x v="12"/>
    <s v="€ 700,00"/>
    <n v="700"/>
    <n v="637"/>
  </r>
  <r>
    <x v="1"/>
    <n v="98"/>
    <s v="Macallan Private Eye Bonded: -1961"/>
    <s v="https://www.whiskybase.com/whiskies/whisky/11165/macallan-private-eye"/>
    <n v="40"/>
    <n v="700"/>
    <n v="94.25"/>
    <n v="57"/>
    <s v="Single Malt"/>
    <s v="Macallan"/>
    <s v="Distillery Bottling"/>
    <s v="Macallan"/>
    <x v="0"/>
    <x v="0"/>
    <s v="€ 7.651,14"/>
    <n v="7651.14"/>
    <n v="6962.5374000000002"/>
  </r>
  <r>
    <x v="1"/>
    <n v="99"/>
    <s v="Ardbeg 1976 "/>
    <s v="https://www.whiskybase.com/whiskies/whisky/4255/ardbeg-1976"/>
    <n v="52.4"/>
    <n v="700"/>
    <n v="94.25"/>
    <n v="159"/>
    <s v="Single Malt"/>
    <s v="Ardbeg"/>
    <s v="Distillery Bottling"/>
    <s v="Ardbeg"/>
    <x v="27"/>
    <x v="13"/>
    <s v="€ 5.170,49"/>
    <n v="5170.49"/>
    <n v="4705.1458999999995"/>
  </r>
  <r>
    <x v="1"/>
    <n v="100"/>
    <s v="Glenfarclas 1971 Cask Strength"/>
    <s v="https://www.whiskybase.com/whiskies/whisky/1759/glenfarclas-1971"/>
    <n v="57.1"/>
    <n v="700"/>
    <n v="94.25"/>
    <n v="27"/>
    <s v="Single Malt"/>
    <s v="Glenfarclas"/>
    <s v="Distillery Bottling"/>
    <s v="Glenfarclas"/>
    <x v="26"/>
    <x v="0"/>
    <s v="€ 2.247,19"/>
    <n v="2247.19"/>
    <n v="2044.942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n v="1"/>
    <s v="Highlands Whisky Red "/>
    <s v="https://www.whiskybase.com/whiskies/whisky/71120/highlands-whisky-red"/>
    <n v="40"/>
    <n v="700"/>
    <x v="0"/>
    <n v="18"/>
    <x v="0"/>
    <s v="Bolanachi"/>
    <s v="Distillery Bottling"/>
    <s v="Bolanachi"/>
    <m/>
    <m/>
    <m/>
    <m/>
    <x v="0"/>
  </r>
  <r>
    <x v="0"/>
    <n v="2"/>
    <s v="Whesskey Hessischer Mais Whisky "/>
    <s v="https://www.whiskybase.com/whiskies/whisky/18419/whesskey-hessischer-mais-whisky"/>
    <n v="44"/>
    <n v="500"/>
    <x v="1"/>
    <n v="5"/>
    <x v="1"/>
    <s v="Brennerei Höhler"/>
    <s v="Distillery Bottling"/>
    <s v="Brennerei Höhler"/>
    <m/>
    <m/>
    <s v="€ 35,00"/>
    <n v="35"/>
    <x v="1"/>
  </r>
  <r>
    <x v="0"/>
    <n v="3"/>
    <s v="White Castle 05-year-old "/>
    <s v="https://www.whiskybase.com/whiskies/whisky/74947/white-castle-05-year-old"/>
    <n v="40"/>
    <n v="700"/>
    <x v="2"/>
    <n v="4"/>
    <x v="0"/>
    <s v="Destileria Limtuaco &amp; Co., Inc."/>
    <s v="Distillery Bottling"/>
    <s v="Destileria Limtuaco &amp; Co., Inc."/>
    <n v="5"/>
    <s v="American White Oak Barrel"/>
    <s v="€ 21,54"/>
    <n v="21.54"/>
    <x v="2"/>
  </r>
  <r>
    <x v="0"/>
    <n v="4"/>
    <s v="Aviator 05-year-old "/>
    <s v="https://www.whiskybase.com/whiskies/whisky/123412/aviator-05-year-old"/>
    <n v="40"/>
    <n v="500"/>
    <x v="3"/>
    <n v="7"/>
    <x v="2"/>
    <m/>
    <s v="Distillery Bottling"/>
    <m/>
    <n v="5"/>
    <m/>
    <s v="€ 5,53"/>
    <n v="5.53"/>
    <x v="3"/>
  </r>
  <r>
    <x v="0"/>
    <n v="5"/>
    <s v="Z. Kozuba White Dog "/>
    <s v="https://www.whiskybase.com/whiskies/whisky/51452/z-kozuba-white-dog"/>
    <n v="40"/>
    <n v="700"/>
    <x v="4"/>
    <n v="6"/>
    <x v="3"/>
    <s v="Z.Kozuba i Synowie"/>
    <s v="Distillery Bottling"/>
    <s v="Z.Kozuba i Synowie"/>
    <m/>
    <s v="Rye Barrel"/>
    <s v="€ 30,00"/>
    <n v="30"/>
    <x v="4"/>
  </r>
  <r>
    <x v="0"/>
    <n v="6"/>
    <s v="t Koelschip 2010 Real Dutch Lowland Single Malt Whisky"/>
    <s v="https://www.whiskybase.com/whiskies/whisky/101772/t-koelschip-2010"/>
    <n v="65"/>
    <n v="700"/>
    <x v="5"/>
    <n v="6"/>
    <x v="1"/>
    <s v="'t Koelschip"/>
    <s v="Distillery Bottling"/>
    <s v="'t Koelschip"/>
    <m/>
    <m/>
    <s v="€ 60,00"/>
    <n v="60"/>
    <x v="5"/>
  </r>
  <r>
    <x v="0"/>
    <n v="7"/>
    <s v="Granit Torfrauch-Gerstenmalz "/>
    <s v="https://www.whiskybase.com/whiskies/whisky/71513/granit-torfrauch-gerstenmalz"/>
    <n v="42"/>
    <n v="500"/>
    <x v="6"/>
    <n v="4"/>
    <x v="1"/>
    <s v="Granit Destillerie"/>
    <s v="Distillery Bottling"/>
    <s v="Granit Destillerie"/>
    <m/>
    <m/>
    <s v="€ 0,00"/>
    <n v="0"/>
    <x v="6"/>
  </r>
  <r>
    <x v="0"/>
    <n v="8"/>
    <s v="Waldviertler Whisky J.H. Single Malt - Peated Edition "/>
    <s v="https://www.whiskybase.com/whiskies/whisky/71526/waldviertler-whisky-jh-single-malt-peated-edition"/>
    <n v="46"/>
    <n v="50"/>
    <x v="7"/>
    <n v="7"/>
    <x v="1"/>
    <s v="Waldviertler Roggenhof"/>
    <s v="Distillery Bottling"/>
    <s v="Waldviertler Roggenhof"/>
    <m/>
    <m/>
    <s v="€ 0,00"/>
    <n v="0"/>
    <x v="6"/>
  </r>
  <r>
    <x v="0"/>
    <n v="9"/>
    <s v="Waldviertler Whisky J.H. J.H. Single Malt "/>
    <s v="https://www.whiskybase.com/whiskies/whisky/71522/waldviertler-whisky-jh-jh-single-malt"/>
    <n v="41"/>
    <n v="50"/>
    <x v="8"/>
    <n v="6"/>
    <x v="1"/>
    <s v="Waldviertler Roggenhof"/>
    <s v="Distillery Bottling"/>
    <s v="Waldviertler Roggenhof"/>
    <m/>
    <m/>
    <s v="€ 0,00"/>
    <n v="0"/>
    <x v="6"/>
  </r>
  <r>
    <x v="0"/>
    <n v="10"/>
    <s v="Mykulynetsky Brovar Mykulynetske "/>
    <s v="https://www.whiskybase.com/whiskies/whisky/71312/mykulynetsky-brovar-mykulynetske"/>
    <n v="43"/>
    <n v="700"/>
    <x v="9"/>
    <n v="9"/>
    <x v="1"/>
    <s v="Mykulynetsky Brovar"/>
    <s v="Distillery Bottling"/>
    <s v="Mykulynetsky Brovar"/>
    <m/>
    <m/>
    <s v="€ 9,00"/>
    <n v="9"/>
    <x v="7"/>
  </r>
  <r>
    <x v="0"/>
    <n v="11"/>
    <s v="Reisetbauer 12-year-old Edition Dallmayr"/>
    <s v="https://www.whiskybase.com/whiskies/whisky/16832/reisetbauer-12-year-old"/>
    <n v="48"/>
    <n v="700"/>
    <x v="10"/>
    <n v="6"/>
    <x v="1"/>
    <s v="Reisetbauer"/>
    <s v="Distillery Bottling"/>
    <s v="Reisetbauer"/>
    <n v="12"/>
    <m/>
    <s v="€ 125,00"/>
    <n v="125"/>
    <x v="8"/>
  </r>
  <r>
    <x v="0"/>
    <n v="12"/>
    <s v="Mount Everest NAS "/>
    <s v="https://www.whiskybase.com/whiskies/whisky/20646/mount-everest-nas"/>
    <n v="42.8"/>
    <n v="180"/>
    <x v="11"/>
    <n v="6"/>
    <x v="0"/>
    <m/>
    <m/>
    <m/>
    <m/>
    <m/>
    <s v="€ 10,00"/>
    <n v="10"/>
    <x v="9"/>
  </r>
  <r>
    <x v="0"/>
    <n v="13"/>
    <s v="Lost Spirits Paradiso American Peated Single Malt"/>
    <s v="https://www.whiskybase.com/whiskies/whisky/39519/lost-spirits-paradiso"/>
    <n v="57"/>
    <n v="750"/>
    <x v="12"/>
    <n v="4"/>
    <x v="1"/>
    <s v="Lost Spirits Distillery"/>
    <s v="Distillery Bottling"/>
    <s v="Lost Spirits Distillery"/>
    <n v="3"/>
    <m/>
    <m/>
    <m/>
    <x v="0"/>
  </r>
  <r>
    <x v="0"/>
    <n v="14"/>
    <s v="Waldviertler Whisky J.H. Gute Saat - Reiche Ernte "/>
    <s v="https://www.whiskybase.com/whiskies/whisky/71520/waldviertler-whisky-jh-gute-saat-reiche-ernte"/>
    <n v="42"/>
    <n v="50"/>
    <x v="13"/>
    <n v="7"/>
    <x v="2"/>
    <s v="Waldviertler Roggenhof"/>
    <m/>
    <m/>
    <m/>
    <m/>
    <s v="€ 0,00"/>
    <n v="0"/>
    <x v="6"/>
  </r>
  <r>
    <x v="0"/>
    <n v="15"/>
    <s v="Jim Beam White Label "/>
    <s v="https://www.whiskybase.com/whiskies/whisky/100201/jim-beam-white-label"/>
    <n v="40"/>
    <n v="1140"/>
    <x v="14"/>
    <n v="5"/>
    <x v="4"/>
    <s v="Jim Beam"/>
    <s v="Distillery Bottling"/>
    <s v="Jim Beam"/>
    <n v="4"/>
    <s v="American White Oak Barrel"/>
    <m/>
    <m/>
    <x v="0"/>
  </r>
  <r>
    <x v="0"/>
    <n v="16"/>
    <s v="Mekong Gold Label "/>
    <s v="https://www.whiskybase.com/whiskies/whisky/81288/mekong-gold-label"/>
    <n v="35"/>
    <n v="375"/>
    <x v="15"/>
    <n v="7"/>
    <x v="2"/>
    <m/>
    <s v="Distillery Bottling"/>
    <m/>
    <m/>
    <m/>
    <s v="€ 10,00"/>
    <n v="10"/>
    <x v="9"/>
  </r>
  <r>
    <x v="0"/>
    <n v="17"/>
    <s v="Bunratty Irish Potcheen "/>
    <s v="https://www.whiskybase.com/whiskies/whisky/32802/bunratty-irish-potcheen"/>
    <n v="40"/>
    <n v="700"/>
    <x v="16"/>
    <n v="8"/>
    <x v="5"/>
    <m/>
    <m/>
    <m/>
    <m/>
    <m/>
    <s v="€ 25,14"/>
    <n v="25.14"/>
    <x v="10"/>
  </r>
  <r>
    <x v="0"/>
    <n v="18"/>
    <s v="Ole Smoky Tennessee Moonshine "/>
    <s v="https://www.whiskybase.com/whiskies/whisky/36391/ole-smoky-tennessee-moonshine"/>
    <n v="50"/>
    <n v="750"/>
    <x v="16"/>
    <n v="24"/>
    <x v="5"/>
    <s v="Ole Smoky Distillery"/>
    <s v="Distillery Bottling"/>
    <s v="Ole Smoky Distillery"/>
    <m/>
    <m/>
    <s v="€ 22,99"/>
    <n v="22.99"/>
    <x v="11"/>
  </r>
  <r>
    <x v="0"/>
    <n v="19"/>
    <s v="Wädi-Brau-Huus 2004 8820 Waedenswiler Single Malt"/>
    <s v="https://www.whiskybase.com/whiskies/whisky/44802/wdi-brau-huus-2004"/>
    <n v="43"/>
    <n v="200"/>
    <x v="17"/>
    <n v="4"/>
    <x v="1"/>
    <s v="Wädi-Brau-Huus"/>
    <s v="Distillery Bottling"/>
    <s v="Wädi-Brau-Huus"/>
    <n v="7"/>
    <m/>
    <s v="€ 40,00"/>
    <n v="40"/>
    <x v="12"/>
  </r>
  <r>
    <x v="0"/>
    <n v="20"/>
    <s v="Maple Leaf 08-year-old Canadian Blended Whisky"/>
    <s v="https://www.whiskybase.com/whiskies/whisky/75592/maple-leaf-08-year-old"/>
    <n v="40"/>
    <n v="40"/>
    <x v="18"/>
    <n v="15"/>
    <x v="0"/>
    <m/>
    <s v="Canadian Blended Whisky"/>
    <s v="Canadian Blended Whisky"/>
    <n v="8"/>
    <m/>
    <s v="€ 2,00"/>
    <n v="2"/>
    <x v="13"/>
  </r>
  <r>
    <x v="0"/>
    <n v="21"/>
    <s v="t Koelschip 2005 Real Dutch Lowland Single Malt Whisky"/>
    <s v="https://www.whiskybase.com/whiskies/whisky/101771/t-koelschip-2005"/>
    <n v="40"/>
    <n v="700"/>
    <x v="19"/>
    <n v="7"/>
    <x v="1"/>
    <s v="'t Koelschip"/>
    <s v="Distillery Bottling"/>
    <s v="'t Koelschip"/>
    <m/>
    <m/>
    <s v="€ 45,00"/>
    <n v="45"/>
    <x v="14"/>
  </r>
  <r>
    <x v="0"/>
    <n v="22"/>
    <s v="Old Fellow NORMA Straight Old Kentucky Bourbon Whiskey"/>
    <s v="https://www.whiskybase.com/whiskies/whisky/21197/old-fellow-norma"/>
    <n v="40"/>
    <n v="700"/>
    <x v="20"/>
    <n v="7"/>
    <x v="4"/>
    <m/>
    <m/>
    <m/>
    <m/>
    <s v="American White Oak Barrel"/>
    <s v="€ 7,00"/>
    <n v="7"/>
    <x v="15"/>
  </r>
  <r>
    <x v="0"/>
    <n v="23"/>
    <s v="Ole Smoky Blue Flame Moonshine "/>
    <s v="https://www.whiskybase.com/whiskies/whisky/77744/ole-smoky-blue-flame-moonshine"/>
    <n v="64"/>
    <n v="750"/>
    <x v="21"/>
    <n v="3"/>
    <x v="5"/>
    <s v="Ole Smoky Distillery"/>
    <s v="Distillery Bottling"/>
    <s v="Ole Smoky Distillery"/>
    <m/>
    <m/>
    <s v="€ 63,50"/>
    <n v="63.5"/>
    <x v="16"/>
  </r>
  <r>
    <x v="0"/>
    <n v="24"/>
    <s v="Whesskey Torfrauch "/>
    <s v="https://www.whiskybase.com/whiskies/whisky/60873/whesskey-torfrauch"/>
    <n v="44"/>
    <n v="500"/>
    <x v="21"/>
    <n v="5"/>
    <x v="1"/>
    <s v="Brennerei Höhler"/>
    <s v="Distillery Bottling"/>
    <s v="Brennerei Höhler"/>
    <n v="5"/>
    <m/>
    <s v="€ 48,00"/>
    <n v="48"/>
    <x v="17"/>
  </r>
  <r>
    <x v="0"/>
    <n v="25"/>
    <s v="Queen Margot Blended Scotch Whisky Cd "/>
    <s v="https://www.whiskybase.com/whiskies/whisky/128767/queen-margot-blended-scotch-whisky-cd"/>
    <n v="40"/>
    <n v="700"/>
    <x v="21"/>
    <n v="3"/>
    <x v="0"/>
    <m/>
    <m/>
    <m/>
    <m/>
    <m/>
    <m/>
    <m/>
    <x v="0"/>
  </r>
  <r>
    <x v="0"/>
    <n v="26"/>
    <s v="Palatinatus 2012 "/>
    <s v="https://www.whiskybase.com/whiskies/whisky/76254/palatinatus-2012"/>
    <n v="45"/>
    <n v="500"/>
    <x v="22"/>
    <n v="6"/>
    <x v="1"/>
    <s v="Thomas Sippel"/>
    <s v="Distillery Bottling"/>
    <s v="Thomas Sippel"/>
    <n v="3"/>
    <m/>
    <s v="€ 52,00"/>
    <n v="52"/>
    <x v="18"/>
  </r>
  <r>
    <x v="0"/>
    <n v="27"/>
    <s v="Abhainn Dearg The Spirit of Lewis "/>
    <s v="https://www.whiskybase.com/whiskies/whisky/63882/abhainn-dearg-the-spirit-of-lewis"/>
    <n v="46"/>
    <n v="500"/>
    <x v="23"/>
    <n v="18"/>
    <x v="5"/>
    <s v="Abhainn Dearg"/>
    <s v="Distillery Bottling"/>
    <s v="Abhainn Dearg"/>
    <m/>
    <m/>
    <s v="€ 75,00"/>
    <n v="75"/>
    <x v="19"/>
  </r>
  <r>
    <x v="0"/>
    <n v="28"/>
    <s v="William Lawson's Finest Blended Scotch Whisky "/>
    <s v="https://www.whiskybase.com/whiskies/whisky/95746/william-lawsons-finest-blended-scotch-whisky"/>
    <n v="40"/>
    <n v="700"/>
    <x v="24"/>
    <n v="8"/>
    <x v="0"/>
    <m/>
    <m/>
    <m/>
    <m/>
    <m/>
    <s v="€ 9,80"/>
    <n v="9.8000000000000007"/>
    <x v="20"/>
  </r>
  <r>
    <x v="0"/>
    <n v="29"/>
    <s v="Stonewood 2012 Smokey Monk"/>
    <s v="https://www.whiskybase.com/whiskies/whisky/99161/stonewood-2012"/>
    <n v="40"/>
    <n v="50"/>
    <x v="25"/>
    <n v="4"/>
    <x v="1"/>
    <s v="Steinwälder Hausbrennerei Schraml"/>
    <s v="Distillery Bottling"/>
    <s v="Steinwälder Hausbrennerei Schraml"/>
    <n v="3"/>
    <m/>
    <s v="€ 3,90"/>
    <n v="3.9"/>
    <x v="21"/>
  </r>
  <r>
    <x v="0"/>
    <n v="30"/>
    <s v="Brennerei Ludwig Faber 2005 Whisky aus der Eifel"/>
    <s v="https://www.whiskybase.com/whiskies/whisky/66243/brennerei-ludwig-faber-2005"/>
    <n v="46"/>
    <n v="500"/>
    <x v="26"/>
    <n v="4"/>
    <x v="1"/>
    <s v="Brennerei Ludwig Faber"/>
    <s v="Distillery Bottling"/>
    <s v="Brennerei Ludwig Faber"/>
    <m/>
    <m/>
    <s v="€ 36,40"/>
    <n v="36.4"/>
    <x v="22"/>
  </r>
  <r>
    <x v="0"/>
    <n v="31"/>
    <s v="Abhainn Dearg Single Malt Scotch Whisky Cask Strength - Miniature"/>
    <s v="https://www.whiskybase.com/whiskies/whisky/85216/abhainn-dearg-single-malt-scotch-whisky"/>
    <n v="58"/>
    <n v="50"/>
    <x v="27"/>
    <n v="10"/>
    <x v="1"/>
    <s v="Abhainn Dearg"/>
    <s v="Distillery Bottling"/>
    <s v="Abhainn Dearg"/>
    <m/>
    <s v="Bourbon Barrel"/>
    <s v="€ 2,79"/>
    <n v="2.79"/>
    <x v="23"/>
  </r>
  <r>
    <x v="0"/>
    <n v="32"/>
    <s v="Jim Beam Apple "/>
    <s v="https://www.whiskybase.com/whiskies/whisky/146137/jim-beam-apple"/>
    <n v="35"/>
    <n v="700"/>
    <x v="28"/>
    <n v="3"/>
    <x v="4"/>
    <s v="Jim Beam"/>
    <s v="Distillery Bottling"/>
    <s v="Jim Beam"/>
    <m/>
    <s v="American White Oak Barrel"/>
    <s v="€ 15,00"/>
    <n v="15"/>
    <x v="24"/>
  </r>
  <r>
    <x v="0"/>
    <n v="33"/>
    <s v="Johnnie Walker Red Label Highest Awards"/>
    <s v="https://www.whiskybase.com/whiskies/whisky/96487/johnnie-walker-red-label"/>
    <m/>
    <n v="1125"/>
    <x v="29"/>
    <n v="3"/>
    <x v="0"/>
    <m/>
    <m/>
    <m/>
    <m/>
    <m/>
    <m/>
    <m/>
    <x v="0"/>
  </r>
  <r>
    <x v="0"/>
    <n v="34"/>
    <s v="Owen Single Grain Whisky "/>
    <s v="https://www.whiskybase.com/whiskies/whisky/53811/owen-single-grain-whisky"/>
    <n v="40"/>
    <n v="350"/>
    <x v="30"/>
    <n v="9"/>
    <x v="6"/>
    <s v="Rabel"/>
    <s v="Distillery Bottling"/>
    <s v="Rabel"/>
    <m/>
    <s v="German Oak 100L"/>
    <s v="€ 17,90"/>
    <n v="17.899999999999999"/>
    <x v="25"/>
  </r>
  <r>
    <x v="0"/>
    <n v="35"/>
    <s v="Safari Whisky A Distinctive Special Drink "/>
    <s v="https://www.whiskybase.com/whiskies/whisky/145801/safari-whisky-a-distinctive-special-drink"/>
    <n v="40"/>
    <n v="375"/>
    <x v="31"/>
    <n v="3"/>
    <x v="1"/>
    <s v="London Distillers (K) Ltd."/>
    <s v="Distillery Bottling"/>
    <s v="London Distillers (K) Ltd."/>
    <m/>
    <m/>
    <s v="€ 10,00"/>
    <n v="10"/>
    <x v="9"/>
  </r>
  <r>
    <x v="0"/>
    <n v="36"/>
    <s v="t Koelschip 03-year-old Janz Whisky"/>
    <s v="https://www.whiskybase.com/whiskies/whisky/37870/t-koelschip-03-year-old"/>
    <n v="40"/>
    <n v="700"/>
    <x v="32"/>
    <n v="9"/>
    <x v="1"/>
    <s v="'t Koelschip"/>
    <s v="Distillery Bottling"/>
    <s v="'t Koelschip"/>
    <n v="3"/>
    <m/>
    <s v="€ 40,00"/>
    <n v="40"/>
    <x v="12"/>
  </r>
  <r>
    <x v="0"/>
    <n v="37"/>
    <s v="Abhainn Dearg 2008 "/>
    <s v="https://www.whiskybase.com/whiskies/whisky/37886/abhainn-dearg-2008"/>
    <n v="46"/>
    <n v="500"/>
    <x v="33"/>
    <n v="35"/>
    <x v="1"/>
    <s v="Abhainn Dearg"/>
    <s v="Distillery Bottling"/>
    <s v="Abhainn Dearg"/>
    <n v="3"/>
    <m/>
    <s v="€ 249,00"/>
    <n v="249"/>
    <x v="26"/>
  </r>
  <r>
    <x v="0"/>
    <n v="38"/>
    <s v="Duvel Moortgat Limited Edition 2009"/>
    <s v="https://www.whiskybase.com/whiskies/whisky/50927/duvel-moortgat-limited-edition"/>
    <n v="40"/>
    <n v="500"/>
    <x v="34"/>
    <n v="16"/>
    <x v="1"/>
    <s v="Duvel Moortgat Brouwerij "/>
    <s v="Distillery Bottling"/>
    <s v="Duvel Moortgat Brouwerij "/>
    <n v="3"/>
    <m/>
    <s v="€ 150,00"/>
    <n v="150"/>
    <x v="27"/>
  </r>
  <r>
    <x v="0"/>
    <n v="39"/>
    <s v="Coillmór 2009 Peated - Single Cask"/>
    <s v="https://www.whiskybase.com/whiskies/whisky/51312/coillmr-2009"/>
    <n v="46"/>
    <n v="700"/>
    <x v="35"/>
    <n v="4"/>
    <x v="1"/>
    <s v="Coillmór"/>
    <s v="Distillery Bottling"/>
    <s v="Coillmór"/>
    <n v="4"/>
    <m/>
    <m/>
    <m/>
    <x v="0"/>
  </r>
  <r>
    <x v="0"/>
    <n v="40"/>
    <s v="8 PM Rare Blend of Indian Whisky &amp; Scotch "/>
    <s v="https://www.whiskybase.com/whiskies/whisky/72616/8-pm-rare-blend-of-indian-whisky-scotch"/>
    <n v="42.8"/>
    <n v="750"/>
    <x v="36"/>
    <n v="3"/>
    <x v="7"/>
    <s v="Radico Khaitan Ltd"/>
    <s v="Distillery Bottling"/>
    <s v="Radico Khaitan Ltd"/>
    <m/>
    <m/>
    <s v="€ 24,85"/>
    <n v="24.85"/>
    <x v="28"/>
  </r>
  <r>
    <x v="0"/>
    <n v="41"/>
    <s v="Mic Mac Finest Blended Whisky "/>
    <s v="https://www.whiskybase.com/whiskies/whisky/77431/mic-mac-finest-blended-whisky"/>
    <n v="40"/>
    <n v="700"/>
    <x v="37"/>
    <n v="4"/>
    <x v="0"/>
    <m/>
    <m/>
    <m/>
    <m/>
    <m/>
    <s v="€ 6,99"/>
    <n v="6.99"/>
    <x v="29"/>
  </r>
  <r>
    <x v="0"/>
    <n v="42"/>
    <s v="Blaue Maus 1999 Single Cask Malt Whisky"/>
    <s v="https://www.whiskybase.com/whiskies/whisky/16949/blaue-maus-1999"/>
    <n v="40"/>
    <n v="700"/>
    <x v="38"/>
    <n v="4"/>
    <x v="1"/>
    <s v="Blaue Maus"/>
    <s v="Distillery Bottling"/>
    <s v="Blaue Maus"/>
    <m/>
    <m/>
    <s v="€ 36,00"/>
    <n v="36"/>
    <x v="30"/>
  </r>
  <r>
    <x v="0"/>
    <n v="43"/>
    <s v="Old Canada Imported Superior Quality"/>
    <s v="https://www.whiskybase.com/whiskies/whisky/80015/old-canada-imported"/>
    <n v="40"/>
    <n v="700"/>
    <x v="38"/>
    <n v="9"/>
    <x v="8"/>
    <m/>
    <m/>
    <m/>
    <m/>
    <s v="American White Oak Barrel"/>
    <s v="€ 16,25"/>
    <n v="16.25"/>
    <x v="31"/>
  </r>
  <r>
    <x v="0"/>
    <n v="44"/>
    <s v="Frysk Hynder 2010 "/>
    <s v="https://www.whiskybase.com/whiskies/whisky/106444/frysk-hynder-2010"/>
    <n v="40"/>
    <n v="700"/>
    <x v="38"/>
    <n v="6"/>
    <x v="1"/>
    <s v="Us Heit Distillery"/>
    <s v="Distillery Bottling"/>
    <s v="Us Heit Distillery"/>
    <m/>
    <m/>
    <s v="€ 48,00"/>
    <n v="48"/>
    <x v="17"/>
  </r>
  <r>
    <x v="0"/>
    <n v="45"/>
    <s v="Canadian Mist Blended Canadian Whisky "/>
    <s v="https://www.whiskybase.com/whiskies/whisky/87487/canadian-mist-blended-canadian-whisky"/>
    <n v="40"/>
    <n v="750"/>
    <x v="39"/>
    <n v="4"/>
    <x v="0"/>
    <s v="Canadian Mist"/>
    <s v="Distillery Bottling"/>
    <s v="Canadian Mist"/>
    <n v="3"/>
    <m/>
    <m/>
    <m/>
    <x v="0"/>
  </r>
  <r>
    <x v="0"/>
    <n v="46"/>
    <s v="RoughStock Montana Whiskey "/>
    <s v="https://www.whiskybase.com/whiskies/whisky/26742/roughstock-montana-whiskey"/>
    <n v="45"/>
    <n v="750"/>
    <x v="40"/>
    <n v="4"/>
    <x v="1"/>
    <s v="RoughStock"/>
    <s v="Distillery Bottling"/>
    <s v="RoughStock"/>
    <m/>
    <s v="American White Oak Barrel"/>
    <s v="€ 54,08"/>
    <n v="54.08"/>
    <x v="32"/>
  </r>
  <r>
    <x v="0"/>
    <n v="47"/>
    <s v="Old Flag NAS - Blended Irish Whiskey "/>
    <s v="https://www.whiskybase.com/whiskies/whisky/70437/old-flag-nas-blended-irish-whiskey"/>
    <n v="40"/>
    <n v="40"/>
    <x v="41"/>
    <n v="15"/>
    <x v="0"/>
    <m/>
    <m/>
    <m/>
    <m/>
    <m/>
    <m/>
    <m/>
    <x v="0"/>
  </r>
  <r>
    <x v="0"/>
    <n v="48"/>
    <s v="Preussischer Whisky 2011 "/>
    <s v="https://www.whiskybase.com/whiskies/whisky/94014/preussischer-whisky-2011"/>
    <n v="55.4"/>
    <n v="500"/>
    <x v="42"/>
    <n v="5"/>
    <x v="1"/>
    <s v="Preussische Whisky Destillerie"/>
    <s v="Distillery Bottling"/>
    <s v="Preussische Whisky Destillerie"/>
    <n v="5"/>
    <m/>
    <s v="€ 79,80"/>
    <n v="79.8"/>
    <x v="33"/>
  </r>
  <r>
    <x v="0"/>
    <n v="49"/>
    <s v="Golden Shoe 2014 Blended Scotch Whisky"/>
    <s v="https://www.whiskybase.com/whiskies/whisky/62719/golden-shoe-2014"/>
    <n v="40"/>
    <n v="700"/>
    <x v="43"/>
    <n v="4"/>
    <x v="0"/>
    <m/>
    <m/>
    <m/>
    <m/>
    <m/>
    <s v="€ 30,00"/>
    <n v="30"/>
    <x v="4"/>
  </r>
  <r>
    <x v="0"/>
    <n v="50"/>
    <s v="Broger Burn Out Heavily Peated Malt"/>
    <s v="https://www.whiskybase.com/whiskies/whisky/38435/broger-burn-out"/>
    <n v="42"/>
    <n v="700"/>
    <x v="44"/>
    <n v="17"/>
    <x v="1"/>
    <s v="Broger"/>
    <s v="Distillery Bottling"/>
    <s v="Broger"/>
    <m/>
    <m/>
    <s v="€ 54,00"/>
    <n v="54"/>
    <x v="34"/>
  </r>
  <r>
    <x v="0"/>
    <n v="51"/>
    <s v="Bird Dog Kentucky Bourbon Whiskey "/>
    <s v="https://www.whiskybase.com/whiskies/whisky/82262/bird-dog-kentucky-bourbon-whiskey"/>
    <n v="40"/>
    <n v="750"/>
    <x v="45"/>
    <n v="3"/>
    <x v="4"/>
    <s v="Western Spirits Beverage Company"/>
    <s v="Distillery Bottling"/>
    <s v="Western Spirits Beverage Company"/>
    <m/>
    <s v="American White Oak Barrel"/>
    <s v="€ 64,00"/>
    <n v="64"/>
    <x v="35"/>
  </r>
  <r>
    <x v="0"/>
    <n v="52"/>
    <s v="Stonewood 2012 Drà"/>
    <s v="https://www.whiskybase.com/whiskies/whisky/111753/stonewood-2012"/>
    <n v="43"/>
    <n v="50"/>
    <x v="45"/>
    <n v="3"/>
    <x v="1"/>
    <s v="Steinwälder Hausbrennerei Schraml"/>
    <s v="Distillery Bottling"/>
    <s v="Steinwälder Hausbrennerei Schraml"/>
    <n v="3"/>
    <m/>
    <m/>
    <m/>
    <x v="0"/>
  </r>
  <r>
    <x v="0"/>
    <n v="53"/>
    <s v="Vielanker Brauhaus AurOx "/>
    <s v="https://www.whiskybase.com/whiskies/whisky/40810/vielanker-brauhaus-aurox"/>
    <n v="46"/>
    <n v="700"/>
    <x v="46"/>
    <n v="8"/>
    <x v="1"/>
    <s v="Vielanker Brauhaus"/>
    <s v="Distillery Bottling"/>
    <s v="Vielanker Brauhaus"/>
    <m/>
    <s v="Bourbon Barrel"/>
    <s v="€ 46,00"/>
    <n v="46"/>
    <x v="36"/>
  </r>
  <r>
    <x v="0"/>
    <n v="54"/>
    <s v="Stauning 2010 Traditional - Rye Cask Finish"/>
    <s v="https://www.whiskybase.com/whiskies/whisky/53376/stauning-2010"/>
    <n v="47.5"/>
    <n v="500"/>
    <x v="47"/>
    <n v="6"/>
    <x v="1"/>
    <s v="Stauning"/>
    <s v="Distillery Bottling"/>
    <s v="Stauning"/>
    <n v="3"/>
    <s v="Traditional - Rye Cask Finish"/>
    <s v="€ 199,00"/>
    <n v="199"/>
    <x v="37"/>
  </r>
  <r>
    <x v="0"/>
    <n v="55"/>
    <s v="Waldviertler Whisky J.H. Special Single Malt Peated"/>
    <s v="https://www.whiskybase.com/whiskies/whisky/35679/waldviertler-whisky-jh-special"/>
    <n v="46"/>
    <n v="700"/>
    <x v="48"/>
    <n v="8"/>
    <x v="1"/>
    <s v="Waldviertler Roggenhof"/>
    <s v="Distillery Bottling"/>
    <s v="Waldviertler Roggenhof"/>
    <m/>
    <m/>
    <s v="€ 29,00"/>
    <n v="29"/>
    <x v="38"/>
  </r>
  <r>
    <x v="0"/>
    <n v="56"/>
    <s v="Mannochmore Loch Dhu Black Whisky - 80° proof"/>
    <s v="https://www.whiskybase.com/whiskies/whisky/40632/mannochmore-loch-dhu"/>
    <n v="40"/>
    <n v="200"/>
    <x v="49"/>
    <n v="4"/>
    <x v="1"/>
    <s v="Mannochmore"/>
    <s v="Distillery Bottling"/>
    <s v="Mannochmore"/>
    <n v="10"/>
    <m/>
    <s v="€ 55,00"/>
    <n v="55"/>
    <x v="39"/>
  </r>
  <r>
    <x v="0"/>
    <n v="57"/>
    <s v="Canadian Guard House - Old Special Whisky Special Reserve"/>
    <s v="https://www.whiskybase.com/whiskies/whisky/110123/canadian-guard-house-old-special-whisky"/>
    <n v="40"/>
    <n v="700"/>
    <x v="50"/>
    <n v="3"/>
    <x v="0"/>
    <m/>
    <m/>
    <m/>
    <m/>
    <m/>
    <s v="€ 10,00"/>
    <n v="10"/>
    <x v="9"/>
  </r>
  <r>
    <x v="0"/>
    <n v="58"/>
    <s v="Wasmund's Single Malt Whisky Rappahannock Pot Stilled"/>
    <s v="https://www.whiskybase.com/whiskies/whisky/25484/wasmunds-single-malt-whisky"/>
    <n v="48"/>
    <n v="750"/>
    <x v="51"/>
    <n v="6"/>
    <x v="1"/>
    <s v="Copper Fox Distillery"/>
    <s v="Distillery Bottling"/>
    <s v="Copper Fox Distillery"/>
    <m/>
    <m/>
    <s v="€ 35,71"/>
    <n v="35.71"/>
    <x v="40"/>
  </r>
  <r>
    <x v="0"/>
    <n v="59"/>
    <s v="Mannochmore Loch Dhu Black Whisky"/>
    <s v="https://www.whiskybase.com/whiskies/whisky/57815/mannochmore-loch-dhu"/>
    <n v="40"/>
    <n v="200"/>
    <x v="52"/>
    <n v="7"/>
    <x v="1"/>
    <s v="Mannochmore"/>
    <s v="Distillery Bottling"/>
    <s v="Mannochmore"/>
    <n v="10"/>
    <m/>
    <s v="€ 347,46"/>
    <n v="347.46"/>
    <x v="41"/>
  </r>
  <r>
    <x v="0"/>
    <n v="60"/>
    <s v="Jack Daniel's Old No. 7 "/>
    <s v="https://www.whiskybase.com/whiskies/whisky/93686/jack-daniels-old-no-7"/>
    <n v="40"/>
    <n v="3000"/>
    <x v="53"/>
    <n v="7"/>
    <x v="4"/>
    <s v="Jack Daniel's"/>
    <s v="Distillery Bottling"/>
    <s v="Jack Daniel's"/>
    <m/>
    <s v="White Oak Barrel"/>
    <s v="€ 118,39"/>
    <n v="118.39"/>
    <x v="42"/>
  </r>
  <r>
    <x v="0"/>
    <n v="61"/>
    <s v="Braunstein Cask Edition no.2 "/>
    <s v="https://www.whiskybase.com/whiskies/whisky/19323/braunstein-cask-edition-no2"/>
    <n v="62.3"/>
    <n v="500"/>
    <x v="54"/>
    <n v="7"/>
    <x v="1"/>
    <s v="Braunstein"/>
    <s v="Distillery Bottling"/>
    <s v="Braunstein"/>
    <n v="3"/>
    <m/>
    <s v="€ 670,55"/>
    <n v="670.55"/>
    <x v="43"/>
  </r>
  <r>
    <x v="0"/>
    <n v="62"/>
    <s v="Abhainn Dearg 2011 The Spirit of Lewis"/>
    <s v="https://www.whiskybase.com/whiskies/whisky/26159/abhainn-dearg-2011"/>
    <n v="40"/>
    <n v="500"/>
    <x v="55"/>
    <n v="50"/>
    <x v="5"/>
    <s v="Abhainn Dearg"/>
    <s v="Distillery Bottling"/>
    <s v="Abhainn Dearg"/>
    <m/>
    <m/>
    <s v="€ 115,66"/>
    <n v="115.66"/>
    <x v="44"/>
  </r>
  <r>
    <x v="0"/>
    <n v="63"/>
    <s v="Mc Illroy Blended Scotch Whisky "/>
    <s v="https://www.whiskybase.com/whiskies/whisky/68536/mc-illroy-blended-scotch-whisky"/>
    <n v="40"/>
    <n v="700"/>
    <x v="56"/>
    <n v="15"/>
    <x v="0"/>
    <m/>
    <m/>
    <m/>
    <m/>
    <m/>
    <s v="€ 5,99"/>
    <n v="5.99"/>
    <x v="45"/>
  </r>
  <r>
    <x v="0"/>
    <n v="64"/>
    <s v="Waldviertler Whisky J.H. Special Rye Malt - Nougat Rye Malt Nougat"/>
    <s v="https://www.whiskybase.com/whiskies/whisky/33715/waldviertler-whisky-jh-special-rye-malt-nougat"/>
    <n v="41"/>
    <n v="700"/>
    <x v="57"/>
    <n v="11"/>
    <x v="3"/>
    <s v="Waldviertler Roggenhof"/>
    <s v="Distillery Bottling"/>
    <s v="Waldviertler Roggenhof"/>
    <m/>
    <m/>
    <s v="€ 33,00"/>
    <n v="33"/>
    <x v="46"/>
  </r>
  <r>
    <x v="0"/>
    <n v="65"/>
    <s v="Sikkim Old Gold "/>
    <s v="https://www.whiskybase.com/whiskies/whisky/102230/sikkim-old-gold"/>
    <n v="40"/>
    <n v="700"/>
    <x v="58"/>
    <n v="8"/>
    <x v="1"/>
    <s v="Sikkim"/>
    <s v="Distillery Bottling"/>
    <s v="Sikkim"/>
    <m/>
    <m/>
    <s v="€ 18,00"/>
    <n v="18"/>
    <x v="47"/>
  </r>
  <r>
    <x v="0"/>
    <n v="66"/>
    <s v="Dolleruper 2015 Molt Whisky"/>
    <s v="https://www.whiskybase.com/whiskies/whisky/120896/dolleruper-2015"/>
    <n v="46"/>
    <n v="500"/>
    <x v="59"/>
    <n v="4"/>
    <x v="1"/>
    <s v="Dolleruper Destille"/>
    <s v="Distillery Bottling"/>
    <s v="Dolleruper Destille"/>
    <m/>
    <m/>
    <m/>
    <m/>
    <x v="0"/>
  </r>
  <r>
    <x v="0"/>
    <n v="67"/>
    <s v="Glen Mansion Premium Quality "/>
    <s v="https://www.whiskybase.com/whiskies/whisky/80033/glen-mansion-premium-quality"/>
    <n v="40"/>
    <n v="700"/>
    <x v="59"/>
    <n v="3"/>
    <x v="0"/>
    <m/>
    <m/>
    <m/>
    <m/>
    <m/>
    <s v="€ 14,25"/>
    <n v="14.25"/>
    <x v="48"/>
  </r>
  <r>
    <x v="0"/>
    <n v="68"/>
    <s v="The Black Grouse Blended Scotch Whisky Peated"/>
    <s v="https://www.whiskybase.com/whiskies/whisky/76534/the-black-grouse-blended-scotch-whisky"/>
    <n v="40"/>
    <n v="50"/>
    <x v="59"/>
    <n v="3"/>
    <x v="0"/>
    <m/>
    <m/>
    <m/>
    <m/>
    <m/>
    <s v="€ 4,59"/>
    <n v="4.59"/>
    <x v="49"/>
  </r>
  <r>
    <x v="0"/>
    <n v="69"/>
    <s v="Leopold Bros Rocky Mountain Blackberry Flavored Whiskey Single Barrel"/>
    <s v="https://www.whiskybase.com/whiskies/whisky/52448/leopold-bros-rocky-mountain-blackberry-flavored-whiskey"/>
    <n v="40"/>
    <n v="750"/>
    <x v="60"/>
    <n v="4"/>
    <x v="0"/>
    <s v="Leopold Bros"/>
    <s v="Distillery Bottling"/>
    <s v="Leopold Bros"/>
    <m/>
    <s v="American White Oak Barrel"/>
    <s v="€ 47,56"/>
    <n v="47.56"/>
    <x v="50"/>
  </r>
  <r>
    <x v="0"/>
    <n v="70"/>
    <s v="Hudson New York Corn "/>
    <s v="https://www.whiskybase.com/whiskies/whisky/24354/hudson-new-york-corn"/>
    <n v="46"/>
    <n v="350"/>
    <x v="61"/>
    <n v="5"/>
    <x v="9"/>
    <s v="Tuthilltown Spirits"/>
    <s v="Distillery Bottling"/>
    <s v="Tuthilltown Spirits"/>
    <m/>
    <m/>
    <s v="€ 51,35"/>
    <n v="51.35"/>
    <x v="51"/>
  </r>
  <r>
    <x v="0"/>
    <n v="71"/>
    <s v="Ole Smoky Tennessee Moonshine "/>
    <s v="https://www.whiskybase.com/whiskies/whisky/71575/ole-smoky-tennessee-moonshine"/>
    <n v="50"/>
    <n v="500"/>
    <x v="61"/>
    <n v="6"/>
    <x v="5"/>
    <s v="Ole Smoky Distillery"/>
    <s v="Distillery Bottling"/>
    <s v="Ole Smoky Distillery"/>
    <m/>
    <m/>
    <s v="€ 22,97"/>
    <n v="22.97"/>
    <x v="52"/>
  </r>
  <r>
    <x v="0"/>
    <n v="72"/>
    <s v="Whisky Alpin Gerste + Roggen Miniature"/>
    <s v="https://www.whiskybase.com/whiskies/whisky/71512/whisky-alpin-gerste-roggen"/>
    <n v="40"/>
    <n v="50"/>
    <x v="62"/>
    <n v="9"/>
    <x v="6"/>
    <s v="Franz Kostenzer"/>
    <s v="Distillery Bottling"/>
    <s v="Franz Kostenzer"/>
    <m/>
    <m/>
    <m/>
    <m/>
    <x v="0"/>
  </r>
  <r>
    <x v="0"/>
    <n v="73"/>
    <s v="William Lawson's Finest Blended Scotch Whisky "/>
    <s v="https://www.whiskybase.com/whiskies/whisky/56274/william-lawsons-finest-blended-scotch-whisky"/>
    <n v="40"/>
    <n v="4500"/>
    <x v="63"/>
    <n v="4"/>
    <x v="0"/>
    <m/>
    <m/>
    <m/>
    <m/>
    <m/>
    <s v="€ 123,70"/>
    <n v="123.7"/>
    <x v="53"/>
  </r>
  <r>
    <x v="0"/>
    <n v="74"/>
    <s v="Glenkenny NAS "/>
    <s v="https://www.whiskybase.com/whiskies/whisky/74979/glenkenny-nas"/>
    <n v="40"/>
    <n v="700"/>
    <x v="64"/>
    <n v="5"/>
    <x v="8"/>
    <m/>
    <m/>
    <m/>
    <m/>
    <m/>
    <s v="€ 19,45"/>
    <n v="19.45"/>
    <x v="54"/>
  </r>
  <r>
    <x v="0"/>
    <n v="75"/>
    <s v="Isawa NAS "/>
    <s v="https://www.whiskybase.com/whiskies/whisky/32087/isawa-nas"/>
    <n v="40"/>
    <n v="500"/>
    <x v="65"/>
    <n v="9"/>
    <x v="8"/>
    <s v="Monde Shuzou"/>
    <s v="Distillery Bottling"/>
    <s v="Monde Shuzou"/>
    <m/>
    <m/>
    <s v="€ 59,95"/>
    <n v="59.95"/>
    <x v="55"/>
  </r>
  <r>
    <x v="0"/>
    <n v="76"/>
    <s v="Sloupisti NAS "/>
    <s v="https://www.whiskybase.com/whiskies/whisky/53769/sloupisti-nas"/>
    <n v="66.400000000000006"/>
    <n v="500"/>
    <x v="66"/>
    <n v="3"/>
    <x v="1"/>
    <s v="Spreewald Brennerei"/>
    <s v="Distillery Bottling"/>
    <s v="Spreewald Brennerei"/>
    <m/>
    <m/>
    <m/>
    <m/>
    <x v="0"/>
  </r>
  <r>
    <x v="0"/>
    <n v="77"/>
    <s v="Seven Seals Peated Single Malt "/>
    <s v="https://www.whiskybase.com/whiskies/whisky/129107/seven-seals-peated-single-malt"/>
    <n v="46"/>
    <n v="700"/>
    <x v="66"/>
    <n v="3"/>
    <x v="1"/>
    <s v="Seven Seals"/>
    <s v="Distillery Bottling"/>
    <s v="Seven Seals"/>
    <m/>
    <s v="Port Wood Finish"/>
    <s v="€ 74,43"/>
    <n v="74.430000000000007"/>
    <x v="56"/>
  </r>
  <r>
    <x v="0"/>
    <n v="78"/>
    <s v="Goalong Liquor 05-year-old Blended Malt Whiskey"/>
    <s v="https://www.whiskybase.com/whiskies/whisky/96231/goalong-liquor-05-year-old"/>
    <n v="40"/>
    <n v="700"/>
    <x v="67"/>
    <n v="7"/>
    <x v="8"/>
    <s v="Goalong Liquor"/>
    <s v="Distillery Bottling"/>
    <s v="Goalong Liquor"/>
    <n v="5"/>
    <m/>
    <m/>
    <m/>
    <x v="0"/>
  </r>
  <r>
    <x v="0"/>
    <n v="79"/>
    <s v="Owen 06-year-old Single Grain Whisky"/>
    <s v="https://www.whiskybase.com/whiskies/whisky/50815/owen-06-year-old"/>
    <n v="40"/>
    <n v="700"/>
    <x v="68"/>
    <n v="29"/>
    <x v="6"/>
    <s v="Rabel"/>
    <s v="Distillery Bottling"/>
    <s v="Rabel"/>
    <n v="6"/>
    <m/>
    <s v="€ 29,50"/>
    <n v="29.5"/>
    <x v="57"/>
  </r>
  <r>
    <x v="0"/>
    <n v="80"/>
    <s v="Georgia Moon Corn Whiskey "/>
    <s v="https://www.whiskybase.com/whiskies/whisky/25234/georgia-moon-corn-whiskey"/>
    <n v="40"/>
    <n v="750"/>
    <x v="69"/>
    <n v="24"/>
    <x v="9"/>
    <s v="Heaven Hill Distilleries, Inc."/>
    <s v="Distillery Bottling"/>
    <s v="Heaven Hill Distilleries, Inc."/>
    <m/>
    <m/>
    <s v="€ 24,95"/>
    <n v="24.95"/>
    <x v="58"/>
  </r>
  <r>
    <x v="0"/>
    <n v="81"/>
    <s v="Whesskey 2011 Hessischer Single Malt Whisky"/>
    <s v="https://www.whiskybase.com/whiskies/whisky/64131/whesskey-2011"/>
    <n v="40"/>
    <n v="500"/>
    <x v="70"/>
    <n v="5"/>
    <x v="1"/>
    <s v="Brennerei Höhler"/>
    <s v="Distillery Bottling"/>
    <s v="Brennerei Höhler"/>
    <n v="3"/>
    <m/>
    <s v="€ 32,00"/>
    <n v="32"/>
    <x v="59"/>
  </r>
  <r>
    <x v="0"/>
    <n v="82"/>
    <s v="Glen Morgain Blended Scotch Whisky "/>
    <s v="https://www.whiskybase.com/whiskies/whisky/77759/glen-morgain-blended-scotch-whisky"/>
    <n v="40"/>
    <n v="700"/>
    <x v="70"/>
    <n v="3"/>
    <x v="0"/>
    <m/>
    <m/>
    <m/>
    <m/>
    <m/>
    <s v="€ 7,50"/>
    <n v="7.5"/>
    <x v="60"/>
  </r>
  <r>
    <x v="0"/>
    <n v="83"/>
    <s v="Johnnie Walker Red Label Blended Scotch Whisky"/>
    <s v="https://www.whiskybase.com/whiskies/whisky/51076/johnnie-walker-red-label"/>
    <n v="40"/>
    <n v="750"/>
    <x v="71"/>
    <n v="32"/>
    <x v="0"/>
    <m/>
    <m/>
    <m/>
    <m/>
    <m/>
    <s v="€ 13,99"/>
    <n v="13.99"/>
    <x v="61"/>
  </r>
  <r>
    <x v="0"/>
    <n v="84"/>
    <s v="Irish Diamonds 2005 AC Small Batch No. 03"/>
    <s v="https://www.whiskybase.com/whiskies/whisky/94580/irish-diamonds-2005-ac"/>
    <n v="59"/>
    <n v="700"/>
    <x v="72"/>
    <n v="37"/>
    <x v="1"/>
    <m/>
    <m/>
    <m/>
    <n v="12"/>
    <m/>
    <s v="€ 66,00"/>
    <n v="66"/>
    <x v="62"/>
  </r>
  <r>
    <x v="0"/>
    <n v="85"/>
    <s v="Blaue Maus 2001 Fassstärke - Single Cask"/>
    <s v="https://www.whiskybase.com/whiskies/whisky/58462/blaue-maus-2001"/>
    <n v="46.6"/>
    <n v="500"/>
    <x v="73"/>
    <n v="3"/>
    <x v="1"/>
    <s v="Blaue Maus"/>
    <s v="Distillery Bottling"/>
    <s v="Blaue Maus"/>
    <m/>
    <m/>
    <s v="€ 45,00"/>
    <n v="45"/>
    <x v="14"/>
  </r>
  <r>
    <x v="0"/>
    <n v="86"/>
    <s v="Stonewood 2012 Smokey Monk"/>
    <s v="https://www.whiskybase.com/whiskies/whisky/71216/stonewood-2012"/>
    <n v="40"/>
    <n v="700"/>
    <x v="74"/>
    <n v="16"/>
    <x v="1"/>
    <s v="Steinwälder Hausbrennerei Schraml"/>
    <s v="Distillery Bottling"/>
    <s v="Steinwälder Hausbrennerei Schraml"/>
    <n v="3"/>
    <m/>
    <s v="€ 43,95"/>
    <n v="43.95"/>
    <x v="63"/>
  </r>
  <r>
    <x v="0"/>
    <n v="87"/>
    <s v="Goldlys NAS Owners Reserve"/>
    <s v="https://www.whiskybase.com/whiskies/whisky/17788/goldlys-nas"/>
    <n v="40"/>
    <n v="700"/>
    <x v="75"/>
    <n v="17"/>
    <x v="1"/>
    <s v="Graanstokerij Filliers "/>
    <s v="Distillery Bottling"/>
    <s v="Graanstokerij Filliers "/>
    <m/>
    <s v="1st Fill Bourbon Cask"/>
    <s v="€ 22,49"/>
    <n v="22.49"/>
    <x v="64"/>
  </r>
  <r>
    <x v="0"/>
    <n v="88"/>
    <s v="Blackstone 08-year-old Canadian Whisky"/>
    <s v="https://www.whiskybase.com/whiskies/whisky/66492/blackstone-08-year-old"/>
    <n v="40"/>
    <n v="700"/>
    <x v="76"/>
    <n v="8"/>
    <x v="0"/>
    <m/>
    <s v="Canadian Whisky"/>
    <s v="Canadian Whisky"/>
    <n v="8"/>
    <m/>
    <s v="€ 8,99"/>
    <n v="8.99"/>
    <x v="65"/>
  </r>
  <r>
    <x v="0"/>
    <n v="89"/>
    <s v="DutchSky 2010 Barrel #1"/>
    <s v="https://www.whiskybase.com/whiskies/whisky/41023/dutchsky-2010"/>
    <n v="43"/>
    <n v="700"/>
    <x v="77"/>
    <n v="16"/>
    <x v="1"/>
    <s v="Brouwerij de Molen"/>
    <s v="Distillery Bottling"/>
    <s v="Brouwerij de Molen"/>
    <n v="3"/>
    <m/>
    <s v="€ 48,00"/>
    <n v="48"/>
    <x v="17"/>
  </r>
  <r>
    <x v="0"/>
    <n v="90"/>
    <s v="Mandlberggut 05-year-old rock whisky"/>
    <s v="https://www.whiskybase.com/whiskies/whisky/58097/mandlberggut-05-year-old"/>
    <n v="40"/>
    <n v="50"/>
    <x v="78"/>
    <n v="5"/>
    <x v="1"/>
    <s v="Dachstein Destillerie Mandlberggut"/>
    <s v="Distillery Bottling"/>
    <s v="Dachstein Destillerie Mandlberggut"/>
    <n v="5"/>
    <m/>
    <s v="€ 5,00"/>
    <n v="5"/>
    <x v="66"/>
  </r>
  <r>
    <x v="0"/>
    <n v="91"/>
    <s v="Old Keeper Blended Scotch Whisky "/>
    <s v="https://www.whiskybase.com/whiskies/whisky/62586/old-keeper-blended-scotch-whisky"/>
    <n v="40"/>
    <n v="700"/>
    <x v="79"/>
    <n v="22"/>
    <x v="0"/>
    <m/>
    <m/>
    <m/>
    <m/>
    <m/>
    <s v="€ 7,95"/>
    <n v="7.95"/>
    <x v="67"/>
  </r>
  <r>
    <x v="0"/>
    <n v="92"/>
    <s v="Stillhouse Original Moonshine "/>
    <s v="https://www.whiskybase.com/whiskies/whisky/89470/stillhouse-original-moonshine"/>
    <n v="40"/>
    <n v="750"/>
    <x v="80"/>
    <n v="4"/>
    <x v="9"/>
    <m/>
    <m/>
    <m/>
    <m/>
    <m/>
    <s v="€ 53,45"/>
    <n v="53.45"/>
    <x v="68"/>
  </r>
  <r>
    <x v="0"/>
    <n v="93"/>
    <s v="Mannochmore Loch Dhu Black Whisky"/>
    <s v="https://www.whiskybase.com/whiskies/whisky/15315/mannochmore-loch-dhu"/>
    <n v="40"/>
    <n v="700"/>
    <x v="81"/>
    <n v="148"/>
    <x v="1"/>
    <s v="Mannochmore"/>
    <s v="Distillery Bottling"/>
    <s v="Mannochmore"/>
    <n v="10"/>
    <m/>
    <s v="€ 236,76"/>
    <n v="236.76"/>
    <x v="69"/>
  </r>
  <r>
    <x v="0"/>
    <n v="94"/>
    <s v="Clontarf Black Label - Irish Grain Whiskey "/>
    <s v="https://www.whiskybase.com/whiskies/whisky/14307/clontarf-black-label-irish-grain-whiskey"/>
    <n v="40"/>
    <n v="700"/>
    <x v="82"/>
    <n v="13"/>
    <x v="7"/>
    <m/>
    <m/>
    <m/>
    <m/>
    <m/>
    <s v="€ 31,13"/>
    <n v="31.13"/>
    <x v="70"/>
  </r>
  <r>
    <x v="0"/>
    <n v="95"/>
    <s v="P&amp;M Esprit de Corse Vintage"/>
    <s v="https://www.whiskybase.com/whiskies/whisky/97724/pm-esprit-de-corse"/>
    <n v="40"/>
    <n v="700"/>
    <x v="83"/>
    <n v="16"/>
    <x v="0"/>
    <s v="Distillerie Mavela"/>
    <s v="Distillery Bottling"/>
    <s v="Distillerie Mavela"/>
    <m/>
    <m/>
    <s v="€ 25,00"/>
    <n v="25"/>
    <x v="71"/>
  </r>
  <r>
    <x v="0"/>
    <n v="96"/>
    <s v="Grant's Sherry Cask Reserve Blended Scotch Whisky"/>
    <s v="https://www.whiskybase.com/whiskies/whisky/81916/grants-sherry-cask-reserve"/>
    <n v="40"/>
    <n v="700"/>
    <x v="84"/>
    <n v="3"/>
    <x v="0"/>
    <m/>
    <m/>
    <m/>
    <m/>
    <s v="Oloroso Sherry Casks Finish"/>
    <m/>
    <m/>
    <x v="0"/>
  </r>
  <r>
    <x v="0"/>
    <n v="97"/>
    <s v="Jim Beam White Label "/>
    <s v="https://www.whiskybase.com/whiskies/whisky/65811/jim-beam-white-label"/>
    <n v="40"/>
    <n v="500"/>
    <x v="85"/>
    <n v="4"/>
    <x v="4"/>
    <s v="Jim Beam"/>
    <s v="Distillery Bottling"/>
    <s v="Jim Beam"/>
    <n v="4"/>
    <m/>
    <s v="€ 14,99"/>
    <n v="14.99"/>
    <x v="72"/>
  </r>
  <r>
    <x v="0"/>
    <n v="98"/>
    <s v="Kentucky Highway 06-year-old Kentucky Straight Bourbon Whiskey"/>
    <s v="https://www.whiskybase.com/whiskies/whisky/75593/kentucky-highway-06-year-old"/>
    <n v="40"/>
    <n v="40"/>
    <x v="86"/>
    <n v="17"/>
    <x v="4"/>
    <m/>
    <m/>
    <m/>
    <n v="6"/>
    <m/>
    <s v="€ 2,00"/>
    <n v="2"/>
    <x v="13"/>
  </r>
  <r>
    <x v="0"/>
    <n v="99"/>
    <s v="Black Ram NAS "/>
    <s v="https://www.whiskybase.com/whiskies/whisky/56967/black-ram-nas"/>
    <n v="40"/>
    <n v="700"/>
    <x v="87"/>
    <n v="16"/>
    <x v="0"/>
    <m/>
    <m/>
    <m/>
    <m/>
    <m/>
    <s v="€ 4,20"/>
    <n v="4.2"/>
    <x v="73"/>
  </r>
  <r>
    <x v="0"/>
    <n v="100"/>
    <s v="Special Reserve 03-year-old Oak Aged"/>
    <s v="https://www.whiskybase.com/whiskies/whisky/101446/special-reserve-03-year-old"/>
    <n v="40"/>
    <n v="700"/>
    <x v="88"/>
    <n v="5"/>
    <x v="0"/>
    <m/>
    <m/>
    <m/>
    <n v="3"/>
    <s v="Oak Barrel"/>
    <s v="€ 15,00"/>
    <n v="15"/>
    <x v="24"/>
  </r>
  <r>
    <x v="1"/>
    <n v="1"/>
    <s v="Laphroaig 1967 RWD "/>
    <s v="https://www.whiskybase.com/whiskies/whisky/24413/laphroaig-1967-rwd"/>
    <n v="57"/>
    <n v="750"/>
    <x v="89"/>
    <n v="66"/>
    <x v="1"/>
    <s v="Laphroaig"/>
    <s v="R. W. Duthie &amp; Co. (RWD)"/>
    <s v="R. W. Duthie &amp; Co. (RWD)"/>
    <n v="15"/>
    <s v="Sherry Casks"/>
    <s v="€ 46.833,33"/>
    <n v="46833.33"/>
    <x v="74"/>
  </r>
  <r>
    <x v="1"/>
    <n v="2"/>
    <s v="Laphroaig 1970 RWD "/>
    <s v="https://www.whiskybase.com/whiskies/whisky/23249/laphroaig-1970-rwd"/>
    <n v="57.1"/>
    <n v="700"/>
    <x v="90"/>
    <n v="41"/>
    <x v="1"/>
    <s v="Laphroaig"/>
    <s v="R. W. Duthie &amp; Co. (RWD)"/>
    <s v="R. W. Duthie &amp; Co. (RWD)"/>
    <m/>
    <m/>
    <s v="€ 8.999,00"/>
    <n v="8999"/>
    <x v="75"/>
  </r>
  <r>
    <x v="1"/>
    <n v="3"/>
    <s v="Strathisla 1967 RWD "/>
    <s v="https://www.whiskybase.com/whiskies/whisky/12078/strathisla-1967-rwd"/>
    <n v="57"/>
    <n v="750"/>
    <x v="91"/>
    <n v="53"/>
    <x v="1"/>
    <s v="Strathisla"/>
    <s v="R. W. Duthie &amp; Co. (RWD)"/>
    <s v="R. W. Duthie &amp; Co. (RWD)"/>
    <m/>
    <s v="Sherry Wood"/>
    <s v="€ 3.300,00"/>
    <n v="3300"/>
    <x v="76"/>
  </r>
  <r>
    <x v="1"/>
    <n v="4"/>
    <s v="Bowmore 1966 Sa Bouquet"/>
    <s v="https://www.whiskybase.com/whiskies/whisky/8854/bowmore-1966-sa"/>
    <n v="53"/>
    <n v="750"/>
    <x v="92"/>
    <n v="93"/>
    <x v="1"/>
    <s v="Bowmore"/>
    <s v="Samaroli (Sa)"/>
    <s v="Samaroli (Sa)"/>
    <m/>
    <m/>
    <s v="€ 31.960,14"/>
    <n v="31960.14"/>
    <x v="77"/>
  </r>
  <r>
    <x v="1"/>
    <n v="5"/>
    <s v="Springbank 100 Proof Imported by Samaroli"/>
    <s v="https://www.whiskybase.com/whiskies/whisky/9260/springbank-100-proof"/>
    <n v="57.1"/>
    <n v="750"/>
    <x v="93"/>
    <n v="141"/>
    <x v="1"/>
    <s v="Springbank"/>
    <s v="Distillery Bottling"/>
    <s v="Springbank"/>
    <n v="12"/>
    <s v="Sherry Wood"/>
    <s v="€ 6.373,75"/>
    <n v="6373.75"/>
    <x v="78"/>
  </r>
  <r>
    <x v="1"/>
    <n v="6"/>
    <s v="Ardbeg 1976 "/>
    <s v="https://www.whiskybase.com/whiskies/whisky/1292/ardbeg-1976"/>
    <n v="54.5"/>
    <n v="700"/>
    <x v="94"/>
    <n v="98"/>
    <x v="1"/>
    <s v="Ardbeg"/>
    <s v="Distillery Bottling"/>
    <s v="Ardbeg"/>
    <n v="25"/>
    <s v="Sherry Butt"/>
    <s v="€ 3.778,54"/>
    <n v="3778.54"/>
    <x v="79"/>
  </r>
  <r>
    <x v="1"/>
    <n v="7"/>
    <s v="Springbank 1969 SV Cask Strength Collection"/>
    <s v="https://www.whiskybase.com/whiskies/whisky/15778/springbank-1969-sv"/>
    <n v="54.4"/>
    <n v="700"/>
    <x v="95"/>
    <n v="84"/>
    <x v="1"/>
    <s v="Springbank"/>
    <s v="Signatory Vintage (SV)"/>
    <s v="Signatory Vintage (SV)"/>
    <n v="40"/>
    <m/>
    <s v="€ 9.840,00"/>
    <n v="9840"/>
    <x v="80"/>
  </r>
  <r>
    <x v="1"/>
    <n v="8"/>
    <s v="Caol Ila 1968 RWD Full proof"/>
    <s v="https://www.whiskybase.com/whiskies/whisky/17669/caol-ila-1968-rwd"/>
    <n v="57"/>
    <n v="750"/>
    <x v="96"/>
    <n v="64"/>
    <x v="1"/>
    <s v="Caol Ila"/>
    <s v="R. W. Duthie &amp; Co. (RWD)"/>
    <s v="R. W. Duthie &amp; Co. (RWD)"/>
    <m/>
    <m/>
    <s v="€ 2.440,00"/>
    <n v="2440"/>
    <x v="81"/>
  </r>
  <r>
    <x v="1"/>
    <n v="9"/>
    <s v="Glen Cawdor 1964 RWD Pure Malt Scotch Whisky"/>
    <s v="https://www.whiskybase.com/whiskies/whisky/32205/glen-cawdor-1964-rwd"/>
    <n v="43"/>
    <n v="750"/>
    <x v="96"/>
    <n v="51"/>
    <x v="1"/>
    <m/>
    <m/>
    <m/>
    <m/>
    <s v="Sherry Wood"/>
    <s v="€ 1.100,00"/>
    <n v="1100"/>
    <x v="82"/>
  </r>
  <r>
    <x v="1"/>
    <n v="10"/>
    <s v="The Prestonfield 1966 MBo "/>
    <s v="https://www.whiskybase.com/whiskies/whisky/15731/the-prestonfield-1966-mbo"/>
    <n v="43"/>
    <n v="750"/>
    <x v="97"/>
    <n v="35"/>
    <x v="1"/>
    <s v="Bowmore"/>
    <s v="Morrison Bowmore Distillers Ltd (MBo)"/>
    <s v="Morrison Bowmore Distillers Ltd (MBo)"/>
    <n v="21"/>
    <s v="Sherry Wood"/>
    <s v="€ 4.500,00"/>
    <n v="4500"/>
    <x v="83"/>
  </r>
  <r>
    <x v="1"/>
    <n v="11"/>
    <s v="Macallan 65-year-old - Lalique Pearless Spirit"/>
    <s v="https://www.whiskybase.com/whiskies/whisky/83385/macallan-65-year-old-lalique"/>
    <n v="46.3"/>
    <n v="700"/>
    <x v="98"/>
    <n v="19"/>
    <x v="1"/>
    <s v="Macallan"/>
    <s v="Distillery Bottling"/>
    <s v="Macallan"/>
    <n v="65"/>
    <s v="Ex-Sherry Cask"/>
    <s v="€ 86.072,83"/>
    <n v="86072.83"/>
    <x v="84"/>
  </r>
  <r>
    <x v="1"/>
    <n v="12"/>
    <s v="Glenlivet 1955 RWD "/>
    <s v="https://www.whiskybase.com/whiskies/whisky/34544/glenlivet-1955-rwd"/>
    <n v="43"/>
    <n v="750"/>
    <x v="99"/>
    <n v="43"/>
    <x v="1"/>
    <s v="Glenlivet"/>
    <s v="R. W. Duthie &amp; Co. (RWD)"/>
    <s v="R. W. Duthie &amp; Co. (RWD)"/>
    <n v="27"/>
    <m/>
    <s v="€ 1.501,00"/>
    <n v="1501"/>
    <x v="85"/>
  </r>
  <r>
    <x v="1"/>
    <n v="13"/>
    <s v="Glenfarclas 1958 SV 10th Anniversary 1988-1998 of Signatory"/>
    <s v="https://www.whiskybase.com/whiskies/whisky/25154/glenfarclas-1958-sv"/>
    <n v="52.8"/>
    <n v="700"/>
    <x v="100"/>
    <n v="55"/>
    <x v="1"/>
    <s v="Glenfarclas"/>
    <s v="Signatory Vintage (SV)"/>
    <s v="Signatory Vintage (SV)"/>
    <n v="40"/>
    <m/>
    <s v="€ 8.083,31"/>
    <n v="8083.31"/>
    <x v="86"/>
  </r>
  <r>
    <x v="1"/>
    <n v="14"/>
    <s v="Bowmore 1964 Fino Cask The Trilogy Series"/>
    <s v="https://www.whiskybase.com/whiskies/whisky/17300/bowmore-1964-fino-cask"/>
    <n v="49.6"/>
    <n v="700"/>
    <x v="100"/>
    <n v="68"/>
    <x v="1"/>
    <s v="Bowmore"/>
    <s v="Distillery Bottling"/>
    <s v="Bowmore"/>
    <n v="37"/>
    <m/>
    <s v="€ 13.246,36"/>
    <n v="13246.36"/>
    <x v="87"/>
  </r>
  <r>
    <x v="1"/>
    <n v="15"/>
    <s v="Glenlivet 1954 GM Private Collection"/>
    <s v="https://www.whiskybase.com/whiskies/whisky/21071/glenlivet-1954-gm"/>
    <n v="50.6"/>
    <n v="700"/>
    <x v="101"/>
    <n v="46"/>
    <x v="1"/>
    <s v="Glenlivet"/>
    <s v="Gordon &amp; MacPhail (GM)"/>
    <s v="Gordon &amp; MacPhail (GM)"/>
    <n v="56"/>
    <m/>
    <s v="€ 2.566,55"/>
    <n v="2566.5500000000002"/>
    <x v="88"/>
  </r>
  <r>
    <x v="1"/>
    <n v="16"/>
    <s v="Glen Cawdor 1951 RWD Pure Malt Scotch Whisky"/>
    <s v="https://www.whiskybase.com/whiskies/whisky/40090/glen-cawdor-1951-rwd"/>
    <n v="46"/>
    <n v="750"/>
    <x v="101"/>
    <n v="41"/>
    <x v="1"/>
    <m/>
    <m/>
    <m/>
    <n v="32"/>
    <m/>
    <s v="€ 2.999,99"/>
    <n v="2999.99"/>
    <x v="89"/>
  </r>
  <r>
    <x v="1"/>
    <n v="17"/>
    <s v="Bowmore 1964 Islay Pure Malt"/>
    <s v="https://www.whiskybase.com/whiskies/whisky/33051/bowmore-1964"/>
    <n v="43"/>
    <n v="750"/>
    <x v="102"/>
    <n v="41"/>
    <x v="1"/>
    <s v="Bowmore"/>
    <s v="Distillery Bottling"/>
    <s v="Bowmore"/>
    <m/>
    <s v="Sherry Casks"/>
    <s v="€ 8.223,65"/>
    <n v="8223.65"/>
    <x v="90"/>
  </r>
  <r>
    <x v="1"/>
    <n v="18"/>
    <s v="Ord 1962 Sa Bouquet"/>
    <s v="https://www.whiskybase.com/whiskies/whisky/12055/ord-1962-sa"/>
    <n v="58"/>
    <n v="750"/>
    <x v="103"/>
    <n v="66"/>
    <x v="1"/>
    <s v="Glen Ord"/>
    <s v="Samaroli (Sa)"/>
    <s v="Samaroli (Sa)"/>
    <n v="22"/>
    <m/>
    <s v="€ 19.799,82"/>
    <n v="19799.82"/>
    <x v="91"/>
  </r>
  <r>
    <x v="1"/>
    <n v="19"/>
    <s v="Ardbeg 1974 La Maison du Whisky"/>
    <s v="https://www.whiskybase.com/whiskies/whisky/1286/ardbeg-1974"/>
    <n v="52.5"/>
    <n v="700"/>
    <x v="104"/>
    <n v="54"/>
    <x v="1"/>
    <s v="Ardbeg"/>
    <s v="Distillery Bottling"/>
    <s v="Ardbeg"/>
    <n v="32"/>
    <m/>
    <s v="€ 4.800,00"/>
    <n v="4800"/>
    <x v="92"/>
  </r>
  <r>
    <x v="1"/>
    <n v="20"/>
    <s v="Bowmore 1956 Islay Pure Malt"/>
    <s v="https://www.whiskybase.com/whiskies/whisky/7297/bowmore-1956"/>
    <n v="43"/>
    <n v="700"/>
    <x v="105"/>
    <n v="105"/>
    <x v="1"/>
    <s v="Bowmore"/>
    <s v="Distillery Bottling"/>
    <s v="Bowmore"/>
    <m/>
    <s v="Sherry Casks"/>
    <s v="€ 14.863,20"/>
    <n v="14863.2"/>
    <x v="93"/>
  </r>
  <r>
    <x v="1"/>
    <n v="21"/>
    <s v="Macallan 1951 "/>
    <s v="https://www.whiskybase.com/whiskies/whisky/17647/macallan-1951"/>
    <n v="48.8"/>
    <n v="700"/>
    <x v="106"/>
    <n v="34"/>
    <x v="1"/>
    <s v="Macallan"/>
    <s v="Distillery Bottling"/>
    <s v="Macallan"/>
    <m/>
    <s v="Sherry Wood"/>
    <s v="€ 26.695,00"/>
    <n v="26695"/>
    <x v="94"/>
  </r>
  <r>
    <x v="1"/>
    <n v="22"/>
    <s v="Glen Garioch 1971 Sa Full Proof"/>
    <s v="https://www.whiskybase.com/whiskies/whisky/12513/glen-garioch-1971-sa"/>
    <n v="59.6"/>
    <n v="750"/>
    <x v="107"/>
    <n v="135"/>
    <x v="1"/>
    <s v="Glen Garioch"/>
    <s v="Samaroli (Sa)"/>
    <s v="Samaroli (Sa)"/>
    <m/>
    <s v="Sherry Wood"/>
    <s v="€ 13.310,00"/>
    <n v="13310"/>
    <x v="95"/>
  </r>
  <r>
    <x v="1"/>
    <n v="23"/>
    <s v="Laphroaig 1970 RWD "/>
    <s v="https://www.whiskybase.com/whiskies/whisky/10733/laphroaig-1970-rwd"/>
    <n v="54"/>
    <n v="750"/>
    <x v="108"/>
    <n v="75"/>
    <x v="1"/>
    <s v="Laphroaig"/>
    <s v="R. W. Duthie &amp; Co. (RWD)"/>
    <s v="R. W. Duthie &amp; Co. (RWD)"/>
    <n v="16"/>
    <m/>
    <s v="€ 2.365,00"/>
    <n v="2365"/>
    <x v="96"/>
  </r>
  <r>
    <x v="1"/>
    <n v="24"/>
    <s v="Brora 1972 Limited Edition"/>
    <s v="https://www.whiskybase.com/whiskies/whisky/52606/brora-1972"/>
    <n v="59.1"/>
    <n v="700"/>
    <x v="109"/>
    <n v="95"/>
    <x v="1"/>
    <s v="Brora"/>
    <s v="Distillery Bottling"/>
    <s v="Brora"/>
    <n v="40"/>
    <m/>
    <s v="€ 10.517,51"/>
    <n v="10517.51"/>
    <x v="97"/>
  </r>
  <r>
    <x v="1"/>
    <n v="25"/>
    <s v="Bowmore 1964 Gold "/>
    <s v="https://www.whiskybase.com/whiskies/whisky/11164/bowmore-1964-gold"/>
    <n v="42.4"/>
    <n v="700"/>
    <x v="109"/>
    <n v="90"/>
    <x v="1"/>
    <s v="Bowmore"/>
    <s v="Distillery Bottling"/>
    <s v="Bowmore"/>
    <n v="44"/>
    <s v="3 Bourbon &amp; 1 Oloroso Sherry Casks"/>
    <s v="€ 25.889,91"/>
    <n v="25889.91"/>
    <x v="98"/>
  </r>
  <r>
    <x v="1"/>
    <n v="26"/>
    <s v="Mortlach 1930 UD Mort Lach"/>
    <s v="https://www.whiskybase.com/whiskies/whisky/46607/mortlach-1930-ud"/>
    <n v="52"/>
    <n v="700"/>
    <x v="110"/>
    <n v="27"/>
    <x v="1"/>
    <s v="Mortlach"/>
    <s v="UD - bottler (UD)"/>
    <s v="UD - bottler (UD)"/>
    <m/>
    <m/>
    <s v="€ 700,00"/>
    <n v="700"/>
    <x v="99"/>
  </r>
  <r>
    <x v="1"/>
    <n v="27"/>
    <s v="Dalmore 50-year-old Crystal Decanter"/>
    <s v="https://www.whiskybase.com/whiskies/whisky/10160/dalmore-50-year-old"/>
    <n v="52"/>
    <n v="700"/>
    <x v="111"/>
    <n v="31"/>
    <x v="1"/>
    <s v="Dalmore"/>
    <s v="Distillery Bottling"/>
    <s v="Dalmore"/>
    <n v="50"/>
    <m/>
    <s v="€ 23.972,60"/>
    <n v="23972.6"/>
    <x v="100"/>
  </r>
  <r>
    <x v="1"/>
    <n v="28"/>
    <s v="Glendronach 1972 Single Cask - Batch 12"/>
    <s v="https://www.whiskybase.com/whiskies/whisky/72279/glendronach-1972"/>
    <n v="51.1"/>
    <n v="700"/>
    <x v="112"/>
    <n v="123"/>
    <x v="1"/>
    <s v="Glendronach"/>
    <s v="Distillery Bottling"/>
    <s v="Glendronach"/>
    <n v="43"/>
    <m/>
    <s v="€ 4.777,00"/>
    <n v="4777"/>
    <x v="101"/>
  </r>
  <r>
    <x v="1"/>
    <n v="29"/>
    <s v="Ardbeg 1976 Feis Ile 2002"/>
    <s v="https://www.whiskybase.com/whiskies/whisky/1307/ardbeg-1976"/>
    <n v="53.1"/>
    <n v="700"/>
    <x v="113"/>
    <n v="96"/>
    <x v="1"/>
    <s v="Ardbeg"/>
    <s v="Distillery Bottling"/>
    <s v="Ardbeg"/>
    <n v="25"/>
    <m/>
    <s v="€ 5.448,55"/>
    <n v="5448.55"/>
    <x v="102"/>
  </r>
  <r>
    <x v="1"/>
    <n v="30"/>
    <s v="Bowmore 1964 White "/>
    <s v="https://www.whiskybase.com/whiskies/whisky/3999/bowmore-1964-white"/>
    <n v="42.8"/>
    <n v="700"/>
    <x v="113"/>
    <n v="104"/>
    <x v="1"/>
    <s v="Bowmore"/>
    <s v="Distillery Bottling"/>
    <s v="Bowmore"/>
    <n v="43"/>
    <s v="Bourbon cask"/>
    <s v="€ 25.019,99"/>
    <n v="25019.99"/>
    <x v="103"/>
  </r>
  <r>
    <x v="1"/>
    <n v="31"/>
    <s v="Bowmore 1964 Black First Edition"/>
    <s v="https://www.whiskybase.com/whiskies/whisky/8342/bowmore-1964-black"/>
    <n v="50"/>
    <n v="700"/>
    <x v="114"/>
    <n v="118"/>
    <x v="1"/>
    <s v="Bowmore"/>
    <s v="Distillery Bottling"/>
    <s v="Bowmore"/>
    <n v="29"/>
    <m/>
    <s v="€ 30.014,83"/>
    <n v="30014.83"/>
    <x v="104"/>
  </r>
  <r>
    <x v="1"/>
    <n v="32"/>
    <s v="Bowmore 1966 Kb Celtic Series"/>
    <s v="https://www.whiskybase.com/whiskies/whisky/6284/bowmore-1966-kb"/>
    <n v="43.7"/>
    <n v="700"/>
    <x v="115"/>
    <n v="42"/>
    <x v="1"/>
    <s v="Bowmore"/>
    <s v="Kingsbury (Kb)"/>
    <s v="Kingsbury (Kb)"/>
    <n v="35"/>
    <s v="Hogshead"/>
    <s v="€ 2.149,41"/>
    <n v="2149.41"/>
    <x v="105"/>
  </r>
  <r>
    <x v="1"/>
    <n v="33"/>
    <s v="Bowmore 1956 Islay Pure Malt"/>
    <s v="https://www.whiskybase.com/whiskies/whisky/93129/bowmore-1956"/>
    <n v="43"/>
    <n v="750"/>
    <x v="115"/>
    <n v="29"/>
    <x v="1"/>
    <s v="Bowmore"/>
    <s v="Distillery Bottling"/>
    <s v="Bowmore"/>
    <m/>
    <s v="Sherry Casks"/>
    <s v="€ 14.055,76"/>
    <n v="14055.76"/>
    <x v="106"/>
  </r>
  <r>
    <x v="1"/>
    <n v="34"/>
    <s v="Bowmore 1967 "/>
    <s v="https://www.whiskybase.com/whiskies/whisky/38897/bowmore-1967"/>
    <n v="50"/>
    <n v="750"/>
    <x v="115"/>
    <n v="41"/>
    <x v="1"/>
    <s v="Bowmore"/>
    <s v="Distillery Bottling"/>
    <s v="Bowmore"/>
    <m/>
    <s v="Sherry Casks"/>
    <s v="€ 5.727,00"/>
    <n v="5727"/>
    <x v="107"/>
  </r>
  <r>
    <x v="1"/>
    <n v="35"/>
    <s v="Macallan 1972 Fine &amp; Rare"/>
    <s v="https://www.whiskybase.com/whiskies/whisky/21752/macallan-1972"/>
    <n v="58.4"/>
    <n v="700"/>
    <x v="115"/>
    <n v="40"/>
    <x v="1"/>
    <s v="Macallan"/>
    <s v="Distillery Bottling"/>
    <s v="Macallan"/>
    <n v="29"/>
    <m/>
    <s v="€ 18.241,00"/>
    <n v="18241"/>
    <x v="108"/>
  </r>
  <r>
    <x v="1"/>
    <n v="36"/>
    <s v="Glen Grant 27-year-old RWD "/>
    <s v="https://www.whiskybase.com/whiskies/whisky/39752/glen-grant-27-year-old-rwd"/>
    <n v="43"/>
    <n v="750"/>
    <x v="116"/>
    <n v="36"/>
    <x v="1"/>
    <s v="Glen Grant"/>
    <s v="R. W. Duthie &amp; Co. (RWD)"/>
    <s v="R. W. Duthie &amp; Co. (RWD)"/>
    <n v="27"/>
    <s v="Sherry Wood"/>
    <s v="€ 980,00"/>
    <n v="980"/>
    <x v="109"/>
  </r>
  <r>
    <x v="1"/>
    <n v="37"/>
    <s v="Bowmore 1964 "/>
    <s v="https://www.whiskybase.com/whiskies/whisky/34513/bowmore-1964"/>
    <n v="42.9"/>
    <n v="700"/>
    <x v="116"/>
    <n v="27"/>
    <x v="1"/>
    <s v="Bowmore"/>
    <s v="Distillery Bottling"/>
    <s v="Bowmore"/>
    <m/>
    <s v="Fino Sherry Finish"/>
    <s v="€ 17.241,38"/>
    <n v="17241.38"/>
    <x v="110"/>
  </r>
  <r>
    <x v="1"/>
    <n v="38"/>
    <s v="Bowmore 1966 HSC The Scottish Colourists"/>
    <s v="https://www.whiskybase.com/whiskies/whisky/8855/bowmore-1966-hsc"/>
    <n v="43.7"/>
    <n v="750"/>
    <x v="117"/>
    <n v="34"/>
    <x v="1"/>
    <s v="Bowmore"/>
    <s v="High Spirits' Collection (HSC)"/>
    <s v="High Spirits' Collection (HSC)"/>
    <n v="35"/>
    <m/>
    <s v="€ 4.244,00"/>
    <n v="4244"/>
    <x v="111"/>
  </r>
  <r>
    <x v="1"/>
    <n v="39"/>
    <s v="Glenglassaugh 1972 Rare Cask Release - Batch 1"/>
    <s v="https://www.whiskybase.com/whiskies/whisky/53760/glenglassaugh-1972"/>
    <n v="50.6"/>
    <n v="700"/>
    <x v="118"/>
    <n v="298"/>
    <x v="1"/>
    <s v="Glenglassaugh"/>
    <s v="Distillery Bottling"/>
    <s v="Glenglassaugh"/>
    <n v="41"/>
    <m/>
    <s v="€ 1.298,77"/>
    <n v="1298.77"/>
    <x v="112"/>
  </r>
  <r>
    <x v="1"/>
    <n v="40"/>
    <s v="Macallan 1958/59 The Anniversary Malt"/>
    <s v="https://www.whiskybase.com/whiskies/whisky/20157/macallan-195859"/>
    <n v="43"/>
    <n v="750"/>
    <x v="119"/>
    <n v="34"/>
    <x v="1"/>
    <s v="Macallan"/>
    <s v="Distillery Bottling"/>
    <s v="Macallan"/>
    <n v="25"/>
    <m/>
    <s v="€ 7.599,00"/>
    <n v="7599"/>
    <x v="113"/>
  </r>
  <r>
    <x v="1"/>
    <n v="41"/>
    <s v="Springbank 1962 White Label Big Golden S"/>
    <s v="https://www.whiskybase.com/whiskies/whisky/14330/springbank-1962"/>
    <n v="46"/>
    <n v="700"/>
    <x v="119"/>
    <n v="40"/>
    <x v="1"/>
    <s v="Springbank"/>
    <s v="Distillery Bottling"/>
    <s v="Springbank"/>
    <n v="29"/>
    <m/>
    <s v="€ 1.850,00"/>
    <n v="1850"/>
    <x v="114"/>
  </r>
  <r>
    <x v="1"/>
    <n v="42"/>
    <s v="Bowmore 1965 Islay Pure Malt"/>
    <s v="https://www.whiskybase.com/whiskies/whisky/15931/bowmore-1965"/>
    <n v="50"/>
    <n v="750"/>
    <x v="120"/>
    <n v="83"/>
    <x v="1"/>
    <s v="Bowmore"/>
    <s v="Distillery Bottling"/>
    <s v="Bowmore"/>
    <m/>
    <s v="Sherry Casks"/>
    <s v="€ 8.690,65"/>
    <n v="8690.65"/>
    <x v="115"/>
  </r>
  <r>
    <x v="1"/>
    <n v="43"/>
    <s v="Springbank 1966 Local Barley - West Highland"/>
    <s v="https://www.whiskybase.com/whiskies/whisky/14391/springbank-1966"/>
    <n v="58.1"/>
    <n v="750"/>
    <x v="121"/>
    <n v="79"/>
    <x v="1"/>
    <s v="Springbank"/>
    <s v="Distillery Bottling"/>
    <s v="Springbank"/>
    <n v="24"/>
    <m/>
    <s v="€ 10.492,00"/>
    <n v="10492"/>
    <x v="116"/>
  </r>
  <r>
    <x v="1"/>
    <n v="44"/>
    <s v="The Prestonfield 1965 MBo "/>
    <s v="https://www.whiskybase.com/whiskies/whisky/9248/the-prestonfield-1965-mbo"/>
    <n v="43"/>
    <n v="750"/>
    <x v="122"/>
    <n v="99"/>
    <x v="1"/>
    <s v="Bowmore"/>
    <s v="Morrison Bowmore Distillers Ltd (MBo)"/>
    <s v="Morrison Bowmore Distillers Ltd (MBo)"/>
    <n v="22"/>
    <s v="Sherry Wood"/>
    <s v="€ 3.029,00"/>
    <n v="3029"/>
    <x v="117"/>
  </r>
  <r>
    <x v="1"/>
    <n v="45"/>
    <s v="Macallan 1955 Rinaldi Import"/>
    <s v="https://www.whiskybase.com/whiskies/whisky/9422/macallan-1955"/>
    <n v="45.8"/>
    <n v="750"/>
    <x v="122"/>
    <n v="33"/>
    <x v="1"/>
    <s v="Macallan"/>
    <s v="Distillery Bottling"/>
    <s v="Macallan"/>
    <n v="15"/>
    <s v="Sherry Wood"/>
    <s v="€ 10.226,76"/>
    <n v="10226.76"/>
    <x v="118"/>
  </r>
  <r>
    <x v="1"/>
    <n v="46"/>
    <s v="Bowmore 1964 Black Final Edition"/>
    <s v="https://www.whiskybase.com/whiskies/whisky/8341/bowmore-1964-black"/>
    <n v="49"/>
    <n v="700"/>
    <x v="123"/>
    <n v="96"/>
    <x v="1"/>
    <s v="Bowmore"/>
    <s v="Distillery Bottling"/>
    <s v="Bowmore"/>
    <n v="31"/>
    <m/>
    <s v="€ 26.367,52"/>
    <n v="26367.52"/>
    <x v="119"/>
  </r>
  <r>
    <x v="1"/>
    <n v="47"/>
    <s v="Brora 1972 Rare Malts Selection"/>
    <s v="https://www.whiskybase.com/whiskies/whisky/9530/brora-1972"/>
    <n v="61.1"/>
    <n v="700"/>
    <x v="124"/>
    <n v="75"/>
    <x v="1"/>
    <s v="Brora"/>
    <s v="Distillery Bottling"/>
    <s v="Brora"/>
    <n v="22"/>
    <m/>
    <s v="€ 10.999,66"/>
    <n v="10999.66"/>
    <x v="120"/>
  </r>
  <r>
    <x v="1"/>
    <n v="48"/>
    <s v="Ardbeg 1976 Manager's Choice"/>
    <s v="https://www.whiskybase.com/whiskies/whisky/1306/ardbeg-1976"/>
    <n v="56"/>
    <n v="700"/>
    <x v="125"/>
    <n v="60"/>
    <x v="1"/>
    <s v="Ardbeg"/>
    <s v="Distillery Bottling"/>
    <s v="Ardbeg"/>
    <n v="22"/>
    <m/>
    <s v="€ 6.821,79"/>
    <n v="6821.79"/>
    <x v="121"/>
  </r>
  <r>
    <x v="1"/>
    <n v="49"/>
    <s v="Glenfarclas 1959 The Family Casks (Release IV)"/>
    <s v="https://www.whiskybase.com/whiskies/whisky/14861/glenfarclas-1959"/>
    <n v="48.8"/>
    <n v="700"/>
    <x v="126"/>
    <n v="37"/>
    <x v="1"/>
    <s v="Glenfarclas"/>
    <s v="Distillery Bottling"/>
    <s v="Glenfarclas"/>
    <n v="50"/>
    <m/>
    <s v="€ 6.450,00"/>
    <n v="6450"/>
    <x v="122"/>
  </r>
  <r>
    <x v="1"/>
    <n v="50"/>
    <s v="Brora 1972 Rare Malts Selection"/>
    <s v="https://www.whiskybase.com/whiskies/whisky/9531/brora-1972"/>
    <n v="58.7"/>
    <n v="700"/>
    <x v="126"/>
    <n v="93"/>
    <x v="1"/>
    <s v="Brora"/>
    <s v="Distillery Bottling"/>
    <s v="Brora"/>
    <n v="22"/>
    <m/>
    <s v="€ 10.952,57"/>
    <n v="10952.57"/>
    <x v="123"/>
  </r>
  <r>
    <x v="1"/>
    <n v="51"/>
    <s v="Bowmore 1955 Ceramic decanter - commemorate opening Visitor Centre"/>
    <s v="https://www.whiskybase.com/whiskies/whisky/15471/bowmore-1955"/>
    <n v="40"/>
    <n v="375"/>
    <x v="126"/>
    <n v="23"/>
    <x v="1"/>
    <s v="Bowmore"/>
    <s v="Distillery Bottling"/>
    <s v="Bowmore"/>
    <m/>
    <m/>
    <s v="€ 5.747,13"/>
    <n v="5747.13"/>
    <x v="124"/>
  </r>
  <r>
    <x v="1"/>
    <n v="52"/>
    <s v="Bowmore 1957 "/>
    <s v="https://www.whiskybase.com/whiskies/whisky/200/bowmore-1957"/>
    <n v="40.1"/>
    <n v="700"/>
    <x v="127"/>
    <n v="37"/>
    <x v="1"/>
    <s v="Bowmore"/>
    <s v="Distillery Bottling"/>
    <s v="Bowmore"/>
    <n v="38"/>
    <m/>
    <s v="€ 26.486,19"/>
    <n v="26486.19"/>
    <x v="125"/>
  </r>
  <r>
    <x v="1"/>
    <n v="53"/>
    <s v="Highland Park 35-year-old John Goodwin - Cask Strength"/>
    <s v="https://www.whiskybase.com/whiskies/whisky/15579/highland-park-35-year-old"/>
    <n v="50"/>
    <n v="700"/>
    <x v="127"/>
    <n v="42"/>
    <x v="1"/>
    <s v="Highland Park"/>
    <s v="Distillery Bottling"/>
    <s v="Highland Park"/>
    <n v="35"/>
    <m/>
    <s v="€ 5.968,46"/>
    <n v="5968.46"/>
    <x v="126"/>
  </r>
  <r>
    <x v="1"/>
    <n v="54"/>
    <s v="Dalmore 50-year-old "/>
    <s v="https://www.whiskybase.com/whiskies/whisky/53352/dalmore-50-year-old"/>
    <n v="52.8"/>
    <n v="100"/>
    <x v="128"/>
    <n v="22"/>
    <x v="1"/>
    <s v="Dalmore"/>
    <s v="Distillery Bottling"/>
    <s v="Dalmore"/>
    <n v="50"/>
    <m/>
    <s v="€ 4.950,00"/>
    <n v="4950"/>
    <x v="127"/>
  </r>
  <r>
    <x v="1"/>
    <n v="55"/>
    <s v="Highland Park 1964 Orcadian Vintage Series"/>
    <s v="https://www.whiskybase.com/whiskies/whisky/11895/highland-park-1964"/>
    <n v="42.2"/>
    <n v="700"/>
    <x v="129"/>
    <n v="50"/>
    <x v="1"/>
    <s v="Highland Park"/>
    <s v="Distillery Bottling"/>
    <s v="Highland Park"/>
    <m/>
    <m/>
    <s v="€ 15.354,00"/>
    <n v="15354"/>
    <x v="128"/>
  </r>
  <r>
    <x v="1"/>
    <n v="56"/>
    <s v="Macallan 1970 Fine &amp; Rare"/>
    <s v="https://www.whiskybase.com/whiskies/whisky/22175/macallan-1970"/>
    <n v="54.9"/>
    <n v="700"/>
    <x v="129"/>
    <n v="36"/>
    <x v="1"/>
    <s v="Macallan"/>
    <s v="Distillery Bottling"/>
    <s v="Macallan"/>
    <m/>
    <s v="Dark Sherry"/>
    <s v="€ 41.400,00"/>
    <n v="41400"/>
    <x v="129"/>
  </r>
  <r>
    <x v="1"/>
    <n v="57"/>
    <s v="Auchentoshan 1957 Decanter"/>
    <s v="https://www.whiskybase.com/whiskies/whisky/1369/auchentoshan-1957"/>
    <n v="49.1"/>
    <n v="700"/>
    <x v="130"/>
    <n v="35"/>
    <x v="1"/>
    <s v="Auchentoshan"/>
    <s v="Distillery Bottling"/>
    <s v="Auchentoshan"/>
    <n v="50"/>
    <m/>
    <s v="€ 8.990,00"/>
    <n v="8990"/>
    <x v="130"/>
  </r>
  <r>
    <x v="1"/>
    <n v="58"/>
    <s v="Ardbeg 1972 "/>
    <s v="https://www.whiskybase.com/whiskies/whisky/1295/ardbeg-1972"/>
    <n v="49.9"/>
    <n v="700"/>
    <x v="131"/>
    <n v="94"/>
    <x v="1"/>
    <s v="Ardbeg"/>
    <s v="Distillery Bottling"/>
    <s v="Ardbeg"/>
    <n v="30"/>
    <s v="Oak Barrel"/>
    <s v="€ 6.100,00"/>
    <n v="6100"/>
    <x v="131"/>
  </r>
  <r>
    <x v="1"/>
    <n v="59"/>
    <s v="Bowmore 1965 Islay Pure Malt"/>
    <s v="https://www.whiskybase.com/whiskies/whisky/15932/bowmore-1965"/>
    <n v="57.8"/>
    <n v="750"/>
    <x v="131"/>
    <n v="31"/>
    <x v="1"/>
    <s v="Bowmore"/>
    <s v="Distillery Bottling"/>
    <s v="Bowmore"/>
    <m/>
    <s v="Sherry Casks"/>
    <s v="€ 1.250,00"/>
    <n v="1250"/>
    <x v="132"/>
  </r>
  <r>
    <x v="1"/>
    <n v="60"/>
    <s v="Ledaig 1972 Dùsgadh"/>
    <s v="https://www.whiskybase.com/whiskies/whisky/65422/ledaig-1972"/>
    <n v="46.7"/>
    <n v="700"/>
    <x v="131"/>
    <n v="60"/>
    <x v="1"/>
    <s v="Tobermory"/>
    <s v="Distillery Bottling"/>
    <s v="Tobermory"/>
    <n v="42"/>
    <m/>
    <s v="€ 4.151,62"/>
    <n v="4151.62"/>
    <x v="133"/>
  </r>
  <r>
    <x v="1"/>
    <n v="61"/>
    <s v="Glenury Royal 1953 Special Release"/>
    <s v="https://www.whiskybase.com/whiskies/whisky/8102/glenury-royal-1953"/>
    <n v="42.8"/>
    <n v="700"/>
    <x v="132"/>
    <n v="73"/>
    <x v="1"/>
    <s v="Glenury Royal"/>
    <s v="Distillery Bottling"/>
    <s v="Glenury Royal"/>
    <n v="50"/>
    <m/>
    <s v="€ 14.257,36"/>
    <n v="14257.36"/>
    <x v="134"/>
  </r>
  <r>
    <x v="1"/>
    <n v="62"/>
    <s v="Bruichladdich 40-year-old "/>
    <s v="https://www.whiskybase.com/whiskies/whisky/91/bruichladdich-40-year-old"/>
    <n v="43.1"/>
    <n v="700"/>
    <x v="133"/>
    <n v="48"/>
    <x v="1"/>
    <s v="Bruichladdich"/>
    <s v="Distillery Bottling"/>
    <s v="Bruichladdich"/>
    <n v="40"/>
    <s v="Bourbon cask"/>
    <s v="€ 3.919,51"/>
    <n v="3919.51"/>
    <x v="135"/>
  </r>
  <r>
    <x v="1"/>
    <n v="63"/>
    <s v="Glenglassaugh 1963 "/>
    <s v="https://www.whiskybase.com/whiskies/whisky/61889/glenglassaugh-1963"/>
    <n v="41.7"/>
    <n v="700"/>
    <x v="134"/>
    <n v="23"/>
    <x v="1"/>
    <s v="Glenglassaugh"/>
    <s v="Distillery Bottling"/>
    <s v="Glenglassaugh"/>
    <n v="51"/>
    <s v="Bourbon cask"/>
    <s v="€ 6.363,44"/>
    <n v="6363.44"/>
    <x v="136"/>
  </r>
  <r>
    <x v="1"/>
    <n v="64"/>
    <s v="Ardbeg 1972 Ping No. 1"/>
    <s v="https://www.whiskybase.com/whiskies/whisky/889/ardbeg-1972"/>
    <n v="51.4"/>
    <n v="700"/>
    <x v="135"/>
    <n v="63"/>
    <x v="1"/>
    <s v="Ardbeg"/>
    <s v="Distillery Bottling"/>
    <s v="Ardbeg"/>
    <n v="31"/>
    <m/>
    <s v="€ 6.912,36"/>
    <n v="6912.36"/>
    <x v="137"/>
  </r>
  <r>
    <x v="1"/>
    <n v="65"/>
    <s v="Bowmore 1964 Black Bowmore - The Last Cask"/>
    <s v="https://www.whiskybase.com/whiskies/whisky/88662/bowmore-1964"/>
    <n v="40.9"/>
    <n v="700"/>
    <x v="136"/>
    <n v="23"/>
    <x v="1"/>
    <s v="Bowmore"/>
    <s v="Distillery Bottling"/>
    <s v="Bowmore"/>
    <n v="50"/>
    <m/>
    <s v="€ 88.990,20"/>
    <n v="88990.2"/>
    <x v="138"/>
  </r>
  <r>
    <x v="1"/>
    <n v="66"/>
    <s v="Longmorn 1964 RWD "/>
    <s v="https://www.whiskybase.com/whiskies/whisky/17559/longmorn-1964-rwd"/>
    <n v="46"/>
    <n v="750"/>
    <x v="136"/>
    <n v="37"/>
    <x v="1"/>
    <s v="Longmorn"/>
    <s v="R. W. Duthie &amp; Co. (RWD)"/>
    <s v="R. W. Duthie &amp; Co. (RWD)"/>
    <m/>
    <m/>
    <s v="€ 1.320,00"/>
    <n v="1320"/>
    <x v="139"/>
  </r>
  <r>
    <x v="1"/>
    <n v="67"/>
    <s v="Highland Park 50-year-old Sterling silver frame - exclusively from Harrods "/>
    <s v="https://www.whiskybase.com/whiskies/whisky/18250/highland-park-50-year-old"/>
    <n v="44.8"/>
    <n v="700"/>
    <x v="137"/>
    <n v="58"/>
    <x v="1"/>
    <s v="Highland Park"/>
    <s v="Distillery Bottling"/>
    <s v="Highland Park"/>
    <n v="50"/>
    <m/>
    <s v="€ 29.222,05"/>
    <n v="29222.05"/>
    <x v="140"/>
  </r>
  <r>
    <x v="1"/>
    <n v="68"/>
    <s v="Highland Park 1958 "/>
    <s v="https://www.whiskybase.com/whiskies/whisky/16477/highland-park-1958"/>
    <n v="44"/>
    <n v="700"/>
    <x v="137"/>
    <n v="41"/>
    <x v="1"/>
    <s v="Highland Park"/>
    <s v="Distillery Bottling"/>
    <s v="Highland Park"/>
    <n v="40"/>
    <m/>
    <s v="€ 10.231,19"/>
    <n v="10231.19"/>
    <x v="141"/>
  </r>
  <r>
    <x v="1"/>
    <n v="69"/>
    <s v="Glendronach 1968 Recherché"/>
    <s v="https://www.whiskybase.com/whiskies/whisky/43383/glendronach-1968"/>
    <n v="48.6"/>
    <n v="700"/>
    <x v="137"/>
    <n v="72"/>
    <x v="1"/>
    <s v="Glendronach"/>
    <s v="Distillery Bottling"/>
    <s v="Glendronach"/>
    <n v="44"/>
    <m/>
    <s v="€ 7.306,80"/>
    <n v="7306.8"/>
    <x v="142"/>
  </r>
  <r>
    <x v="1"/>
    <n v="70"/>
    <s v="Glen Moray 1959 RWD "/>
    <s v="https://www.whiskybase.com/whiskies/whisky/41864/glen-moray-1959-rwd"/>
    <n v="46"/>
    <n v="750"/>
    <x v="138"/>
    <n v="55"/>
    <x v="1"/>
    <s v="Glen Moray"/>
    <s v="R. W. Duthie &amp; Co. (RWD)"/>
    <s v="R. W. Duthie &amp; Co. (RWD)"/>
    <n v="25"/>
    <s v="Sherry Hogshead Cask"/>
    <s v="€ 1.203,61"/>
    <n v="1203.6099999999999"/>
    <x v="143"/>
  </r>
  <r>
    <x v="1"/>
    <n v="71"/>
    <s v="Tormore 1966 RWD "/>
    <s v="https://www.whiskybase.com/whiskies/whisky/9189/tormore-1966-rwd"/>
    <n v="57"/>
    <n v="750"/>
    <x v="138"/>
    <n v="80"/>
    <x v="1"/>
    <s v="Tormore"/>
    <s v="R. W. Duthie &amp; Co. (RWD)"/>
    <s v="R. W. Duthie &amp; Co. (RWD)"/>
    <n v="16"/>
    <s v="Sherry Wood"/>
    <s v="€ 52.500,00"/>
    <n v="52500"/>
    <x v="144"/>
  </r>
  <r>
    <x v="1"/>
    <n v="72"/>
    <s v="Macallan 1972 Fine &amp; Rare"/>
    <s v="https://www.whiskybase.com/whiskies/whisky/31152/macallan-1972"/>
    <n v="49.2"/>
    <n v="750"/>
    <x v="139"/>
    <n v="30"/>
    <x v="1"/>
    <s v="Macallan"/>
    <s v="Distillery Bottling"/>
    <s v="Macallan"/>
    <n v="29"/>
    <m/>
    <m/>
    <m/>
    <x v="0"/>
  </r>
  <r>
    <x v="1"/>
    <n v="73"/>
    <s v="Glendronach 1968 Single Cask - Batch 13"/>
    <s v="https://www.whiskybase.com/whiskies/whisky/78379/glendronach-1968"/>
    <n v="45.9"/>
    <n v="700"/>
    <x v="140"/>
    <n v="67"/>
    <x v="1"/>
    <s v="Glendronach"/>
    <s v="Distillery Bottling"/>
    <s v="Glendronach"/>
    <n v="47"/>
    <m/>
    <s v="€ 6.346,34"/>
    <n v="6346.34"/>
    <x v="145"/>
  </r>
  <r>
    <x v="1"/>
    <n v="74"/>
    <s v="Ardbeg 1974 "/>
    <s v="https://www.whiskybase.com/whiskies/whisky/892/ardbeg-1974"/>
    <n v="44.5"/>
    <n v="700"/>
    <x v="141"/>
    <n v="58"/>
    <x v="1"/>
    <s v="Ardbeg"/>
    <s v="Distillery Bottling"/>
    <s v="Ardbeg"/>
    <n v="28"/>
    <s v="Oak Barrel"/>
    <s v="€ 10.125,00"/>
    <n v="10125"/>
    <x v="146"/>
  </r>
  <r>
    <x v="1"/>
    <n v="75"/>
    <s v="Ardbeg 1975 Feis Ile 2006"/>
    <s v="https://www.whiskybase.com/whiskies/whisky/1303/ardbeg-1975"/>
    <n v="46.3"/>
    <n v="700"/>
    <x v="142"/>
    <n v="56"/>
    <x v="1"/>
    <s v="Ardbeg"/>
    <s v="Distillery Bottling"/>
    <s v="Ardbeg"/>
    <n v="30"/>
    <m/>
    <s v="€ 8.314,92"/>
    <n v="8314.92"/>
    <x v="147"/>
  </r>
  <r>
    <x v="1"/>
    <n v="76"/>
    <s v="Ardbeg 1974 "/>
    <s v="https://www.whiskybase.com/whiskies/whisky/1627/ardbeg-1974"/>
    <n v="53.5"/>
    <n v="700"/>
    <x v="143"/>
    <n v="36"/>
    <x v="1"/>
    <s v="Ardbeg"/>
    <s v="Distillery Bottling"/>
    <s v="Ardbeg"/>
    <n v="32"/>
    <s v="Bourbon cask"/>
    <s v="€ 5.700,75"/>
    <n v="5700.75"/>
    <x v="148"/>
  </r>
  <r>
    <x v="1"/>
    <n v="77"/>
    <s v="Laphroaig 1980 "/>
    <s v="https://www.whiskybase.com/whiskies/whisky/633/laphroaig-1980"/>
    <n v="57.4"/>
    <n v="700"/>
    <x v="144"/>
    <n v="147"/>
    <x v="1"/>
    <s v="Laphroaig"/>
    <s v="Distillery Bottling"/>
    <s v="Laphroaig"/>
    <n v="27"/>
    <s v="5 Oloroso Sherry Casks"/>
    <s v="€ 7.033,73"/>
    <n v="7033.73"/>
    <x v="149"/>
  </r>
  <r>
    <x v="1"/>
    <n v="78"/>
    <s v="Ardbeg 1972 "/>
    <s v="https://www.whiskybase.com/whiskies/whisky/577/ardbeg-1972"/>
    <n v="48.3"/>
    <n v="700"/>
    <x v="145"/>
    <n v="47"/>
    <x v="1"/>
    <s v="Ardbeg"/>
    <s v="Distillery Bottling"/>
    <s v="Ardbeg"/>
    <n v="32"/>
    <s v="Bourbon cask"/>
    <s v="€ 7.626,22"/>
    <n v="7626.22"/>
    <x v="150"/>
  </r>
  <r>
    <x v="1"/>
    <n v="79"/>
    <s v="Ardbeg 1967 Kb "/>
    <s v="https://www.whiskybase.com/whiskies/whisky/23004/ardbeg-1967-kb"/>
    <n v="54.6"/>
    <n v="700"/>
    <x v="145"/>
    <n v="48"/>
    <x v="1"/>
    <s v="Ardbeg"/>
    <s v="Kingsbury (Kb)"/>
    <s v="Kingsbury (Kb)"/>
    <n v="29"/>
    <s v="Ex-Sherry Cask"/>
    <s v="€ 53.300,00"/>
    <n v="53300"/>
    <x v="151"/>
  </r>
  <r>
    <x v="1"/>
    <n v="80"/>
    <s v="Ardbeg 1967 Kb "/>
    <s v="https://www.whiskybase.com/whiskies/whisky/23005/ardbeg-1967-kb"/>
    <n v="52"/>
    <n v="700"/>
    <x v="145"/>
    <n v="36"/>
    <x v="1"/>
    <s v="Ardbeg"/>
    <s v="Kingsbury (Kb)"/>
    <s v="Kingsbury (Kb)"/>
    <n v="29"/>
    <s v="Sherry Casks"/>
    <s v="€ 53.300,00"/>
    <n v="53300"/>
    <x v="151"/>
  </r>
  <r>
    <x v="1"/>
    <n v="81"/>
    <s v="Laphroaig 1974 La Maison du Whisky"/>
    <s v="https://www.whiskybase.com/whiskies/whisky/493/laphroaig-1974"/>
    <n v="49.7"/>
    <n v="700"/>
    <x v="145"/>
    <n v="105"/>
    <x v="1"/>
    <s v="Laphroaig"/>
    <s v="Distillery Bottling"/>
    <s v="Laphroaig"/>
    <n v="31"/>
    <m/>
    <s v="€ 14.629,44"/>
    <n v="14629.44"/>
    <x v="152"/>
  </r>
  <r>
    <x v="1"/>
    <n v="82"/>
    <s v="Ardbeg 1974 "/>
    <s v="https://www.whiskybase.com/whiskies/whisky/682/ardbeg-1974"/>
    <n v="54.1"/>
    <n v="700"/>
    <x v="146"/>
    <n v="33"/>
    <x v="1"/>
    <s v="Ardbeg"/>
    <s v="Distillery Bottling"/>
    <s v="Ardbeg"/>
    <n v="32"/>
    <s v="Bourbon cask"/>
    <s v="€ 4.526,50"/>
    <n v="4526.5"/>
    <x v="153"/>
  </r>
  <r>
    <x v="1"/>
    <n v="83"/>
    <s v="Ardbeg 1976 Islay festival 2004"/>
    <s v="https://www.whiskybase.com/whiskies/whisky/1432/ardbeg-1976"/>
    <n v="51.4"/>
    <n v="700"/>
    <x v="147"/>
    <n v="88"/>
    <x v="1"/>
    <s v="Ardbeg"/>
    <s v="Distillery Bottling"/>
    <s v="Ardbeg"/>
    <n v="27"/>
    <m/>
    <s v="€ 6.083,29"/>
    <n v="6083.29"/>
    <x v="154"/>
  </r>
  <r>
    <x v="1"/>
    <n v="84"/>
    <s v="Ardbeg 1972 "/>
    <s v="https://www.whiskybase.com/whiskies/whisky/888/ardbeg-1972"/>
    <n v="49.2"/>
    <n v="700"/>
    <x v="148"/>
    <n v="56"/>
    <x v="1"/>
    <s v="Ardbeg"/>
    <s v="Distillery Bottling"/>
    <s v="Ardbeg"/>
    <n v="31"/>
    <m/>
    <s v="€ 4.880,00"/>
    <n v="4880"/>
    <x v="155"/>
  </r>
  <r>
    <x v="1"/>
    <n v="85"/>
    <s v="Ardbeg 1974 Provenance 4th Release"/>
    <s v="https://www.whiskybase.com/whiskies/whisky/7307/ardbeg-1974-provenance"/>
    <n v="55"/>
    <n v="750"/>
    <x v="149"/>
    <n v="53"/>
    <x v="1"/>
    <s v="Ardbeg"/>
    <s v="Distillery Bottling"/>
    <s v="Ardbeg"/>
    <m/>
    <m/>
    <s v="€ 4.950,00"/>
    <n v="4950"/>
    <x v="127"/>
  </r>
  <r>
    <x v="1"/>
    <n v="86"/>
    <s v="Macallan 1971 Fine &amp; Rare"/>
    <s v="https://www.whiskybase.com/whiskies/whisky/86531/macallan-1971"/>
    <n v="55.9"/>
    <n v="50"/>
    <x v="150"/>
    <n v="15"/>
    <x v="1"/>
    <s v="Macallan"/>
    <s v="Distillery Bottling"/>
    <s v="Macallan"/>
    <n v="30"/>
    <m/>
    <s v="€ 20.519,31"/>
    <n v="20519.310000000001"/>
    <x v="156"/>
  </r>
  <r>
    <x v="1"/>
    <n v="87"/>
    <s v="Macallan 1970 The Anniversary Malt"/>
    <s v="https://www.whiskybase.com/whiskies/whisky/54289/macallan-1970"/>
    <n v="43"/>
    <n v="750"/>
    <x v="151"/>
    <n v="30"/>
    <x v="1"/>
    <s v="Macallan"/>
    <s v="Distillery Bottling"/>
    <s v="Macallan"/>
    <n v="25"/>
    <m/>
    <s v="€ 1.148,00"/>
    <n v="1148"/>
    <x v="157"/>
  </r>
  <r>
    <x v="1"/>
    <n v="88"/>
    <s v="Macallan 1938 The Malt"/>
    <s v="https://www.whiskybase.com/whiskies/whisky/17000/macallan-1938"/>
    <n v="43"/>
    <n v="750"/>
    <x v="152"/>
    <n v="20"/>
    <x v="1"/>
    <s v="Macallan"/>
    <s v="Distillery Bottling"/>
    <s v="Macallan"/>
    <m/>
    <m/>
    <s v="€ 39.211,35"/>
    <n v="39211.35"/>
    <x v="158"/>
  </r>
  <r>
    <x v="1"/>
    <n v="89"/>
    <s v="Ardbeg 1972 "/>
    <s v="https://www.whiskybase.com/whiskies/whisky/1289/ardbeg-1972"/>
    <n v="45.3"/>
    <n v="700"/>
    <x v="153"/>
    <n v="57"/>
    <x v="1"/>
    <s v="Ardbeg"/>
    <s v="Distillery Bottling"/>
    <s v="Ardbeg"/>
    <n v="32"/>
    <s v="Bourbon Hogshead"/>
    <s v="€ 8.350,00"/>
    <n v="8350"/>
    <x v="159"/>
  </r>
  <r>
    <x v="1"/>
    <n v="90"/>
    <s v="Ardbeg 1976 The Ardbeg Committee"/>
    <s v="https://www.whiskybase.com/whiskies/whisky/1434/ardbeg-1976"/>
    <n v="53.2"/>
    <n v="700"/>
    <x v="153"/>
    <n v="48"/>
    <x v="1"/>
    <s v="Ardbeg"/>
    <s v="Distillery Bottling"/>
    <s v="Ardbeg"/>
    <n v="23"/>
    <m/>
    <s v="€ 5.389,81"/>
    <n v="5389.81"/>
    <x v="160"/>
  </r>
  <r>
    <x v="1"/>
    <n v="91"/>
    <s v="Ardbeg 1975 Manager's Choice"/>
    <s v="https://www.whiskybase.com/whiskies/whisky/1305/ardbeg-1975"/>
    <n v="46.7"/>
    <n v="700"/>
    <x v="154"/>
    <n v="36"/>
    <x v="1"/>
    <s v="Ardbeg"/>
    <s v="Distillery Bottling"/>
    <s v="Ardbeg"/>
    <n v="24"/>
    <m/>
    <s v="€ 3.076,40"/>
    <n v="3076.4"/>
    <x v="161"/>
  </r>
  <r>
    <x v="1"/>
    <n v="92"/>
    <s v="Mortlach 70-year-old GM Generations Crystal Decanter"/>
    <s v="https://www.whiskybase.com/whiskies/whisky/14352/mortlach-70-year-old-gm-generations"/>
    <n v="46.1"/>
    <n v="700"/>
    <x v="155"/>
    <n v="56"/>
    <x v="1"/>
    <s v="Mortlach"/>
    <s v="Gordon &amp; MacPhail (GM)"/>
    <s v="Gordon &amp; MacPhail (GM)"/>
    <n v="70"/>
    <m/>
    <s v="€ 6.183,35"/>
    <n v="6183.35"/>
    <x v="162"/>
  </r>
  <r>
    <x v="1"/>
    <n v="93"/>
    <s v="Macallan 1952 80 proof Rinaldi Import"/>
    <s v="https://www.whiskybase.com/whiskies/whisky/17255/macallan-1952-80-proof"/>
    <n v="45.8"/>
    <n v="750"/>
    <x v="155"/>
    <n v="29"/>
    <x v="1"/>
    <s v="Macallan"/>
    <s v="Distillery Bottling"/>
    <s v="Macallan"/>
    <n v="15"/>
    <m/>
    <s v="€ 4.550,00"/>
    <n v="4550"/>
    <x v="163"/>
  </r>
  <r>
    <x v="1"/>
    <n v="94"/>
    <s v="Bowmore 1973 Limited Release"/>
    <s v="https://www.whiskybase.com/whiskies/whisky/99588/bowmore-1973"/>
    <n v="43.2"/>
    <n v="700"/>
    <x v="156"/>
    <n v="44"/>
    <x v="1"/>
    <s v="Bowmore"/>
    <s v="Distillery Bottling"/>
    <s v="Bowmore"/>
    <n v="43"/>
    <m/>
    <s v="€ 7.117,69"/>
    <n v="7117.69"/>
    <x v="164"/>
  </r>
  <r>
    <x v="1"/>
    <n v="95"/>
    <s v="Springbank 35-year-old Millennium Bottling Limited Edition"/>
    <s v="https://www.whiskybase.com/whiskies/whisky/11046/springbank-35-year-old"/>
    <n v="46"/>
    <n v="700"/>
    <x v="156"/>
    <n v="101"/>
    <x v="1"/>
    <s v="Springbank"/>
    <s v="Distillery Bottling"/>
    <s v="Springbank"/>
    <n v="35"/>
    <m/>
    <s v="€ 6.411,22"/>
    <n v="6411.22"/>
    <x v="165"/>
  </r>
  <r>
    <x v="1"/>
    <n v="96"/>
    <s v="Macallan 1970 Fine &amp; Rare"/>
    <s v="https://www.whiskybase.com/whiskies/whisky/31151/macallan-1970"/>
    <n v="52.4"/>
    <n v="750"/>
    <x v="156"/>
    <n v="21"/>
    <x v="1"/>
    <s v="Macallan"/>
    <s v="Distillery Bottling"/>
    <s v="Macallan"/>
    <n v="31"/>
    <m/>
    <m/>
    <m/>
    <x v="0"/>
  </r>
  <r>
    <x v="1"/>
    <n v="97"/>
    <s v="Longmorn 1974 Sa Natural Strength"/>
    <s v="https://www.whiskybase.com/whiskies/whisky/17395/longmorn-1974-sa"/>
    <n v="60.8"/>
    <n v="750"/>
    <x v="156"/>
    <n v="62"/>
    <x v="1"/>
    <s v="Longmorn"/>
    <m/>
    <m/>
    <m/>
    <s v="Sherry Wood"/>
    <s v="€ 700,00"/>
    <n v="700"/>
    <x v="99"/>
  </r>
  <r>
    <x v="1"/>
    <n v="98"/>
    <s v="Macallan Private Eye Bonded: -1961"/>
    <s v="https://www.whiskybase.com/whiskies/whisky/11165/macallan-private-eye"/>
    <n v="40"/>
    <n v="700"/>
    <x v="157"/>
    <n v="57"/>
    <x v="1"/>
    <s v="Macallan"/>
    <s v="Distillery Bottling"/>
    <s v="Macallan"/>
    <m/>
    <m/>
    <s v="€ 7.651,14"/>
    <n v="7651.14"/>
    <x v="166"/>
  </r>
  <r>
    <x v="1"/>
    <n v="99"/>
    <s v="Ardbeg 1976 "/>
    <s v="https://www.whiskybase.com/whiskies/whisky/4255/ardbeg-1976"/>
    <n v="52.4"/>
    <n v="700"/>
    <x v="157"/>
    <n v="159"/>
    <x v="1"/>
    <s v="Ardbeg"/>
    <s v="Distillery Bottling"/>
    <s v="Ardbeg"/>
    <n v="31"/>
    <s v="Sherry Butt"/>
    <s v="€ 5.170,49"/>
    <n v="5170.49"/>
    <x v="167"/>
  </r>
  <r>
    <x v="1"/>
    <n v="100"/>
    <s v="Glenfarclas 1971 Cask Strength"/>
    <s v="https://www.whiskybase.com/whiskies/whisky/1759/glenfarclas-1971"/>
    <n v="57.1"/>
    <n v="700"/>
    <x v="157"/>
    <n v="27"/>
    <x v="1"/>
    <s v="Glenfarclas"/>
    <s v="Distillery Bottling"/>
    <s v="Glenfarclas"/>
    <n v="24"/>
    <m/>
    <s v="€ 2.247,19"/>
    <n v="2247.19"/>
    <x v="168"/>
  </r>
  <r>
    <x v="2"/>
    <m/>
    <m/>
    <m/>
    <m/>
    <m/>
    <x v="158"/>
    <m/>
    <x v="2"/>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A6DB4-1761-104F-AA72-65AAE336EB65}" name="PivotTable1" cacheId="63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8">
  <location ref="A3:B32" firstHeaderRow="1" firstDataRow="1" firstDataCol="1" rowPageCount="1" colPageCount="1"/>
  <pivotFields count="17">
    <pivotField axis="axisPage" multipleItemSelectionAllowed="1" showAll="0">
      <items count="3">
        <item x="1"/>
        <item h="1" x="0"/>
        <item t="default"/>
      </items>
    </pivotField>
    <pivotField showAll="0"/>
    <pivotField showAll="0"/>
    <pivotField showAll="0"/>
    <pivotField showAll="0"/>
    <pivotField showAll="0"/>
    <pivotField numFmtId="2" showAll="0"/>
    <pivotField numFmtId="1" showAll="0"/>
    <pivotField showAll="0"/>
    <pivotField showAll="0"/>
    <pivotField showAll="0"/>
    <pivotField showAll="0"/>
    <pivotField axis="axisRow" dataField="1" showAll="0" sortType="ascending">
      <items count="37">
        <item x="3"/>
        <item x="4"/>
        <item x="1"/>
        <item x="8"/>
        <item x="5"/>
        <item x="6"/>
        <item x="7"/>
        <item x="2"/>
        <item x="9"/>
        <item x="19"/>
        <item x="12"/>
        <item x="18"/>
        <item x="34"/>
        <item x="26"/>
        <item x="10"/>
        <item x="14"/>
        <item x="33"/>
        <item x="23"/>
        <item x="29"/>
        <item x="27"/>
        <item x="17"/>
        <item x="24"/>
        <item x="15"/>
        <item x="28"/>
        <item x="11"/>
        <item x="25"/>
        <item x="30"/>
        <item x="22"/>
        <item x="20"/>
        <item x="32"/>
        <item x="21"/>
        <item x="31"/>
        <item x="16"/>
        <item x="13"/>
        <item x="35"/>
        <item h="1" x="0"/>
        <item t="default"/>
      </items>
    </pivotField>
    <pivotField showAll="0">
      <items count="26">
        <item h="1" x="0"/>
        <item x="6"/>
        <item x="5"/>
        <item x="12"/>
        <item x="20"/>
        <item x="11"/>
        <item x="13"/>
        <item x="2"/>
        <item x="7"/>
        <item x="9"/>
        <item x="10"/>
        <item x="17"/>
        <item x="4"/>
        <item x="18"/>
        <item x="14"/>
        <item x="19"/>
        <item x="22"/>
        <item x="16"/>
        <item x="3"/>
        <item x="1"/>
        <item m="1" x="24"/>
        <item x="21"/>
        <item x="15"/>
        <item x="8"/>
        <item h="1" m="1" x="23"/>
        <item t="default"/>
      </items>
    </pivotField>
    <pivotField showAll="0"/>
    <pivotField showAll="0"/>
    <pivotField showAll="0"/>
  </pivotFields>
  <rowFields count="1">
    <field x="12"/>
  </rowFields>
  <rowItems count="29">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pageFields count="1">
    <pageField fld="0" hier="-1"/>
  </pageFields>
  <dataFields count="1">
    <dataField name="Count of Age_Clean" fld="12" subtotal="count" showDataAs="percentOfCol" baseField="0" baseItem="0" numFmtId="10"/>
  </dataFields>
  <chartFormats count="4">
    <chartFormat chart="38" format="2"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75" format="3" series="1">
      <pivotArea type="data" outline="0" fieldPosition="0">
        <references count="1">
          <reference field="4294967294" count="1" selected="0">
            <x v="0"/>
          </reference>
        </references>
      </pivotArea>
    </chartFormat>
    <chartFormat chart="7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22863-CDD7-B041-9060-7ED4266C9E1C}" name="PivotTable1" cacheId="63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6" firstHeaderRow="0" firstDataRow="1" firstDataCol="1"/>
  <pivotFields count="17">
    <pivotField axis="axisRow" showAll="0" sortType="ascending">
      <items count="4">
        <item x="1"/>
        <item x="0"/>
        <item h="1" x="2"/>
        <item t="default"/>
      </items>
    </pivotField>
    <pivotField showAll="0"/>
    <pivotField showAll="0"/>
    <pivotField showAll="0"/>
    <pivotField dataField="1" showAll="0"/>
    <pivotField showAll="0"/>
    <pivotField dataField="1"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158"/>
        <item t="default"/>
      </items>
    </pivotField>
    <pivotField showAll="0"/>
    <pivotField showAll="0">
      <items count="11">
        <item x="0"/>
        <item x="7"/>
        <item x="8"/>
        <item x="4"/>
        <item x="9"/>
        <item x="3"/>
        <item x="6"/>
        <item x="1"/>
        <item x="5"/>
        <item h="1" x="2"/>
        <item t="default"/>
      </items>
    </pivotField>
    <pivotField showAll="0"/>
    <pivotField showAll="0"/>
    <pivotField showAll="0"/>
    <pivotField showAll="0"/>
    <pivotField showAll="0"/>
    <pivotField showAll="0"/>
    <pivotField showAll="0"/>
    <pivotField showAll="0">
      <items count="170">
        <item x="6"/>
        <item x="13"/>
        <item x="23"/>
        <item x="21"/>
        <item x="73"/>
        <item x="49"/>
        <item x="66"/>
        <item x="3"/>
        <item x="45"/>
        <item x="29"/>
        <item x="15"/>
        <item x="60"/>
        <item x="67"/>
        <item x="65"/>
        <item x="7"/>
        <item x="20"/>
        <item x="9"/>
        <item x="61"/>
        <item x="48"/>
        <item x="72"/>
        <item x="24"/>
        <item x="31"/>
        <item x="25"/>
        <item x="47"/>
        <item x="54"/>
        <item x="2"/>
        <item x="64"/>
        <item x="52"/>
        <item x="11"/>
        <item x="28"/>
        <item x="58"/>
        <item x="71"/>
        <item x="10"/>
        <item x="38"/>
        <item x="57"/>
        <item x="4"/>
        <item x="70"/>
        <item x="59"/>
        <item x="46"/>
        <item x="1"/>
        <item x="40"/>
        <item x="30"/>
        <item x="22"/>
        <item x="12"/>
        <item x="63"/>
        <item x="14"/>
        <item x="36"/>
        <item x="50"/>
        <item x="17"/>
        <item x="51"/>
        <item x="18"/>
        <item x="68"/>
        <item x="34"/>
        <item x="32"/>
        <item x="39"/>
        <item x="55"/>
        <item x="5"/>
        <item x="16"/>
        <item x="35"/>
        <item x="62"/>
        <item x="56"/>
        <item x="19"/>
        <item x="33"/>
        <item x="44"/>
        <item x="42"/>
        <item x="53"/>
        <item x="8"/>
        <item x="27"/>
        <item x="37"/>
        <item x="69"/>
        <item x="26"/>
        <item x="41"/>
        <item x="43"/>
        <item x="99"/>
        <item x="109"/>
        <item x="82"/>
        <item x="157"/>
        <item x="143"/>
        <item x="132"/>
        <item x="112"/>
        <item x="139"/>
        <item x="85"/>
        <item x="114"/>
        <item x="105"/>
        <item x="168"/>
        <item x="96"/>
        <item x="81"/>
        <item x="88"/>
        <item x="89"/>
        <item x="117"/>
        <item x="161"/>
        <item x="76"/>
        <item x="79"/>
        <item x="135"/>
        <item x="133"/>
        <item x="111"/>
        <item x="83"/>
        <item x="153"/>
        <item x="163"/>
        <item x="101"/>
        <item x="92"/>
        <item x="155"/>
        <item x="127"/>
        <item x="167"/>
        <item x="160"/>
        <item x="102"/>
        <item x="148"/>
        <item x="107"/>
        <item x="124"/>
        <item x="126"/>
        <item x="154"/>
        <item x="131"/>
        <item x="162"/>
        <item x="145"/>
        <item x="136"/>
        <item x="78"/>
        <item x="165"/>
        <item x="122"/>
        <item x="121"/>
        <item x="137"/>
        <item x="149"/>
        <item x="164"/>
        <item x="142"/>
        <item x="113"/>
        <item x="150"/>
        <item x="166"/>
        <item x="86"/>
        <item x="90"/>
        <item x="147"/>
        <item x="159"/>
        <item x="115"/>
        <item x="130"/>
        <item x="75"/>
        <item x="80"/>
        <item x="146"/>
        <item x="118"/>
        <item x="141"/>
        <item x="116"/>
        <item x="97"/>
        <item x="123"/>
        <item x="120"/>
        <item x="87"/>
        <item x="95"/>
        <item x="106"/>
        <item x="134"/>
        <item x="152"/>
        <item x="93"/>
        <item x="128"/>
        <item x="110"/>
        <item x="108"/>
        <item x="91"/>
        <item x="156"/>
        <item x="100"/>
        <item x="103"/>
        <item x="98"/>
        <item x="119"/>
        <item x="125"/>
        <item x="94"/>
        <item x="140"/>
        <item x="104"/>
        <item x="77"/>
        <item x="158"/>
        <item x="129"/>
        <item x="74"/>
        <item x="144"/>
        <item x="151"/>
        <item x="84"/>
        <item x="138"/>
        <item x="0"/>
        <item t="default"/>
      </items>
    </pivotField>
  </pivotFields>
  <rowFields count="1">
    <field x="0"/>
  </rowFields>
  <rowItems count="3">
    <i>
      <x/>
    </i>
    <i>
      <x v="1"/>
    </i>
    <i t="grand">
      <x/>
    </i>
  </rowItems>
  <colFields count="1">
    <field x="-2"/>
  </colFields>
  <colItems count="2">
    <i>
      <x/>
    </i>
    <i i="1">
      <x v="1"/>
    </i>
  </colItems>
  <dataFields count="2">
    <dataField name="Average of Strength_Clean" fld="4" subtotal="average" baseField="0" baseItem="0"/>
    <dataField name="Average of Rating_Clean" fld="6" subtotal="average" baseField="0" baseItem="0"/>
  </dataFields>
  <chartFormats count="6">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0" format="23"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10" format="28" series="1">
      <pivotArea type="data" outline="0" fieldPosition="0">
        <references count="1">
          <reference field="4294967294" count="1" selected="0">
            <x v="0"/>
          </reference>
        </references>
      </pivotArea>
    </chartFormat>
    <chartFormat chart="10"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0ECA69-E413-B146-B62C-CEA27BD421BE}" name="PivotTable3" cacheId="63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dataField="1" showAll="0"/>
    <pivotField showAll="0"/>
  </pivotFields>
  <rowItems count="1">
    <i/>
  </rowItems>
  <colFields count="1">
    <field x="-2"/>
  </colFields>
  <colItems count="4">
    <i>
      <x/>
    </i>
    <i i="1">
      <x v="1"/>
    </i>
    <i i="2">
      <x v="2"/>
    </i>
    <i i="3">
      <x v="3"/>
    </i>
  </colItems>
  <dataFields count="4">
    <dataField name="Average of Average Value Clean" fld="20" subtotal="average" baseField="0" baseItem="0"/>
    <dataField name="Min of Average Value Clean2" fld="20" subtotal="min" baseField="0" baseItem="0"/>
    <dataField name="Max of Average Value Clean3" fld="20" subtotal="max" baseField="0" baseItem="0"/>
    <dataField name="StdDevp of Average Value Clean4" fld="20" subtotal="stdDevp"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56BAB9-8924-A84F-B40B-3E76C0976015}" name="PivotTable2" cacheId="63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2" firstHeaderRow="0" firstDataRow="1" firstDataCol="0"/>
  <pivotFields count="6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Average of Average Value Clean" fld="21" subtotal="average" baseField="0" baseItem="0"/>
    <dataField name="Min of Average Value Clean2" fld="21" subtotal="min" baseField="0" baseItem="0"/>
    <dataField name="Max of Average Value Clean3" fld="21" subtotal="max" baseField="0" baseItem="0"/>
    <dataField name="StdDevp of Average Value Clean4" fld="21" subtotal="stdDevp"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4.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17.xml"/><Relationship Id="rId4" Type="http://schemas.openxmlformats.org/officeDocument/2006/relationships/comments" Target="../comments3.xml"/></Relationships>
</file>

<file path=xl/worksheets/_rels/sheet35.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18.xml"/></Relationships>
</file>

<file path=xl/worksheets/_rels/sheet38.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8.vml"/><Relationship Id="rId1" Type="http://schemas.openxmlformats.org/officeDocument/2006/relationships/drawing" Target="../drawings/drawing19.xml"/></Relationships>
</file>

<file path=xl/worksheets/_rels/sheet39.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9.vml"/><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1.xml"/><Relationship Id="rId1" Type="http://schemas.openxmlformats.org/officeDocument/2006/relationships/printerSettings" Target="../printerSettings/printerSettings2.bin"/><Relationship Id="rId4" Type="http://schemas.openxmlformats.org/officeDocument/2006/relationships/ctrlProp" Target="../ctrlProps/ctrlProp10.xml"/></Relationships>
</file>

<file path=xl/worksheets/_rels/sheet42.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11.vml"/><Relationship Id="rId1" Type="http://schemas.openxmlformats.org/officeDocument/2006/relationships/drawing" Target="../drawings/drawing22.xml"/></Relationships>
</file>

<file path=xl/worksheets/_rels/sheet4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91D9B-9305-B24B-9ABF-8D050C9AA236}">
  <sheetPr codeName="Sheet19"/>
  <dimension ref="A1:BI103"/>
  <sheetViews>
    <sheetView tabSelected="1" zoomScale="94" workbookViewId="0">
      <selection activeCell="B97" sqref="B97"/>
    </sheetView>
  </sheetViews>
  <sheetFormatPr defaultColWidth="11.25" defaultRowHeight="15.6"/>
  <cols>
    <col min="1" max="1" width="12.75" style="3" bestFit="1" customWidth="1"/>
    <col min="2" max="2" width="63.25" style="3" bestFit="1" customWidth="1"/>
    <col min="3" max="3" width="79.75" style="3" hidden="1" customWidth="1"/>
    <col min="4" max="4" width="10.25" style="3" bestFit="1" customWidth="1"/>
    <col min="5" max="5" width="11.75" style="3" hidden="1" customWidth="1"/>
    <col min="6" max="6" width="11.75" style="3" customWidth="1"/>
    <col min="7" max="7" width="10" style="3" hidden="1" customWidth="1"/>
    <col min="8" max="8" width="15" style="3" hidden="1" customWidth="1"/>
    <col min="9" max="9" width="21.75" style="3" bestFit="1" customWidth="1"/>
    <col min="10" max="10" width="27.25" style="3" bestFit="1" customWidth="1"/>
    <col min="11" max="11" width="8.75" style="3" bestFit="1" customWidth="1"/>
    <col min="12" max="12" width="13.75" style="3" bestFit="1" customWidth="1"/>
    <col min="13" max="13" width="33" style="5" bestFit="1" customWidth="1"/>
    <col min="14" max="14" width="10.5" style="5" bestFit="1" customWidth="1"/>
    <col min="15" max="15" width="13.25" style="5" bestFit="1" customWidth="1"/>
    <col min="16" max="16" width="34" style="5" bestFit="1" customWidth="1"/>
    <col min="17" max="18" width="34" style="5" customWidth="1"/>
    <col min="19" max="19" width="30.75" style="5" hidden="1" customWidth="1"/>
    <col min="20" max="20" width="12.25" style="5" hidden="1" customWidth="1"/>
    <col min="21" max="21" width="10" style="5" bestFit="1" customWidth="1"/>
    <col min="22" max="22" width="13.25" style="5" hidden="1" customWidth="1"/>
    <col min="23" max="23" width="18.25" style="5" customWidth="1"/>
    <col min="24" max="24" width="8.75" style="5" bestFit="1" customWidth="1"/>
    <col min="25" max="25" width="9.5" style="5" bestFit="1" customWidth="1"/>
    <col min="26" max="26" width="8.25" style="5" bestFit="1" customWidth="1"/>
    <col min="27" max="27" width="7.5" style="5" bestFit="1" customWidth="1"/>
    <col min="28" max="28" width="5.75" style="5" bestFit="1" customWidth="1"/>
    <col min="29" max="29" width="4.5" style="5" bestFit="1" customWidth="1"/>
    <col min="30" max="30" width="6.25" style="5" bestFit="1" customWidth="1"/>
    <col min="31" max="31" width="6.5" style="5" bestFit="1" customWidth="1"/>
    <col min="32" max="32" width="7.5" style="5" bestFit="1" customWidth="1"/>
    <col min="33" max="34" width="5.75" style="5" bestFit="1" customWidth="1"/>
    <col min="35" max="35" width="9.75" style="5" bestFit="1" customWidth="1"/>
    <col min="36" max="36" width="5.75" style="5" bestFit="1" customWidth="1"/>
    <col min="37" max="37" width="7.5" style="5" bestFit="1" customWidth="1"/>
    <col min="38" max="38" width="5.75" style="5" bestFit="1" customWidth="1"/>
    <col min="39" max="39" width="12" style="5" bestFit="1" customWidth="1"/>
    <col min="40" max="40" width="8.25" style="5" bestFit="1" customWidth="1"/>
    <col min="41" max="41" width="6.25" style="5" bestFit="1" customWidth="1"/>
    <col min="42" max="42" width="7.75" style="5" bestFit="1" customWidth="1"/>
    <col min="43" max="43" width="5.75" style="5" bestFit="1" customWidth="1"/>
    <col min="44" max="44" width="8.5" style="5" bestFit="1" customWidth="1"/>
    <col min="45" max="45" width="11.5" style="5" bestFit="1" customWidth="1"/>
    <col min="46" max="46" width="9.5" style="5" bestFit="1" customWidth="1"/>
    <col min="47" max="47" width="6.5" style="5" bestFit="1" customWidth="1"/>
    <col min="48" max="48" width="10.5" style="5" bestFit="1" customWidth="1"/>
    <col min="49" max="49" width="6.5" style="5" bestFit="1" customWidth="1"/>
    <col min="50" max="51" width="8.25" style="5" bestFit="1" customWidth="1"/>
    <col min="52" max="52" width="7.75" style="5" bestFit="1" customWidth="1"/>
    <col min="53" max="53" width="7.25" style="5" bestFit="1" customWidth="1"/>
    <col min="54" max="54" width="7.75" style="5" bestFit="1" customWidth="1"/>
    <col min="55" max="55" width="8" style="5" bestFit="1" customWidth="1"/>
    <col min="56" max="56" width="6.75" style="5" bestFit="1" customWidth="1"/>
    <col min="57" max="57" width="10.25" style="5" bestFit="1" customWidth="1"/>
    <col min="58" max="58" width="6.75" style="5" bestFit="1" customWidth="1"/>
    <col min="59" max="60" width="10.25" style="5" bestFit="1" customWidth="1"/>
    <col min="61" max="61" width="9.5" style="5" bestFit="1" customWidth="1"/>
  </cols>
  <sheetData>
    <row r="1" spans="1:61">
      <c r="A1" s="2" t="s">
        <v>0</v>
      </c>
      <c r="B1" s="2" t="s">
        <v>1</v>
      </c>
      <c r="C1" s="2" t="s">
        <v>2</v>
      </c>
      <c r="D1" s="2" t="s">
        <v>3</v>
      </c>
      <c r="E1" s="2" t="s">
        <v>4</v>
      </c>
      <c r="F1" s="22" t="s">
        <v>5</v>
      </c>
      <c r="G1" s="2" t="s">
        <v>6</v>
      </c>
      <c r="H1" s="22" t="s">
        <v>7</v>
      </c>
      <c r="I1" s="2" t="s">
        <v>8</v>
      </c>
      <c r="J1" s="22" t="s">
        <v>9</v>
      </c>
      <c r="K1" s="2" t="s">
        <v>10</v>
      </c>
      <c r="L1" s="2" t="s">
        <v>11</v>
      </c>
      <c r="M1" s="4" t="s">
        <v>12</v>
      </c>
      <c r="N1" s="4" t="s">
        <v>13</v>
      </c>
      <c r="O1" s="4" t="s">
        <v>14</v>
      </c>
      <c r="P1" s="4" t="s">
        <v>15</v>
      </c>
      <c r="Q1" s="4" t="s">
        <v>16</v>
      </c>
      <c r="R1" s="22" t="s">
        <v>17</v>
      </c>
      <c r="S1" s="4" t="s">
        <v>18</v>
      </c>
      <c r="T1" s="4" t="s">
        <v>19</v>
      </c>
      <c r="U1" s="22" t="s">
        <v>20</v>
      </c>
      <c r="V1" s="4" t="s">
        <v>21</v>
      </c>
      <c r="W1" s="22"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row>
    <row r="2" spans="1:61">
      <c r="A2" s="3" t="s">
        <v>61</v>
      </c>
      <c r="B2" s="3" t="s">
        <v>62</v>
      </c>
      <c r="C2" s="3" t="s">
        <v>63</v>
      </c>
      <c r="D2" s="3">
        <v>15</v>
      </c>
      <c r="E2" s="3" t="s">
        <v>64</v>
      </c>
      <c r="F2" s="27">
        <f>LEFT(E2,4)+0</f>
        <v>57</v>
      </c>
      <c r="G2" s="3" t="s">
        <v>65</v>
      </c>
      <c r="H2" s="3">
        <f>LEFT(G2,3)+0</f>
        <v>750</v>
      </c>
      <c r="I2" s="3" t="s">
        <v>66</v>
      </c>
      <c r="J2" s="3">
        <f>CLEAN(I2)+0</f>
        <v>96.34</v>
      </c>
      <c r="K2" s="3" t="s">
        <v>67</v>
      </c>
      <c r="L2" s="3">
        <f>CLEAN(K2)+0</f>
        <v>66</v>
      </c>
      <c r="M2" s="5" t="s">
        <v>68</v>
      </c>
      <c r="N2" s="5" t="s">
        <v>69</v>
      </c>
      <c r="O2" s="5" t="s">
        <v>70</v>
      </c>
      <c r="P2" s="5" t="s">
        <v>71</v>
      </c>
      <c r="Q2" s="5" t="str">
        <f>IF(P2="Distillery Bottling","Distillery Bottling","Independent Bottling")</f>
        <v>Independent Bottling</v>
      </c>
      <c r="R2" s="5" t="str">
        <f>IF(P2="Distillery Bottling",O2,P2)</f>
        <v>R. W. Duthie &amp; Co. (RWD)</v>
      </c>
      <c r="S2" s="5" t="s">
        <v>72</v>
      </c>
      <c r="T2" s="5" t="s">
        <v>73</v>
      </c>
      <c r="U2" s="6">
        <v>15</v>
      </c>
      <c r="V2" s="5" t="s">
        <v>74</v>
      </c>
      <c r="W2" s="7">
        <v>46833.33</v>
      </c>
      <c r="X2" s="5" t="s">
        <v>75</v>
      </c>
      <c r="Y2" s="5">
        <v>1</v>
      </c>
      <c r="Z2" s="5">
        <v>1</v>
      </c>
      <c r="AA2" s="5">
        <v>1</v>
      </c>
      <c r="AB2" s="5">
        <v>1</v>
      </c>
      <c r="AC2" s="5">
        <v>1</v>
      </c>
      <c r="AD2" s="5">
        <v>1</v>
      </c>
      <c r="AE2" s="5">
        <v>1</v>
      </c>
      <c r="AF2" s="5">
        <v>1</v>
      </c>
      <c r="AG2" s="5">
        <v>1</v>
      </c>
      <c r="AH2" s="5">
        <v>1</v>
      </c>
      <c r="AI2" s="5">
        <v>1</v>
      </c>
      <c r="AJ2" s="5">
        <v>1</v>
      </c>
      <c r="AK2" s="5">
        <v>1</v>
      </c>
      <c r="AL2" s="5">
        <v>1</v>
      </c>
      <c r="AM2" s="5">
        <v>1</v>
      </c>
      <c r="AN2" s="5">
        <v>1</v>
      </c>
      <c r="AO2" s="5">
        <v>1</v>
      </c>
      <c r="AP2" s="5">
        <v>1</v>
      </c>
      <c r="AQ2" s="5">
        <v>1</v>
      </c>
      <c r="AR2" s="5">
        <v>1</v>
      </c>
      <c r="AS2" s="5">
        <v>1</v>
      </c>
      <c r="AT2" s="5">
        <v>1</v>
      </c>
      <c r="AU2" s="5">
        <v>1</v>
      </c>
      <c r="AV2" s="5">
        <v>1</v>
      </c>
      <c r="AW2" s="5">
        <v>1</v>
      </c>
      <c r="AX2" s="5">
        <v>1</v>
      </c>
      <c r="AY2" s="5">
        <v>1</v>
      </c>
      <c r="AZ2" s="5">
        <v>1</v>
      </c>
      <c r="BA2" s="5">
        <v>1</v>
      </c>
      <c r="BB2" s="5">
        <v>1</v>
      </c>
      <c r="BC2" s="5">
        <v>1</v>
      </c>
      <c r="BD2" s="5">
        <v>1</v>
      </c>
      <c r="BE2" s="5">
        <v>1</v>
      </c>
      <c r="BF2" s="5">
        <v>1</v>
      </c>
      <c r="BG2" s="5">
        <v>1</v>
      </c>
      <c r="BH2" s="5">
        <v>1</v>
      </c>
      <c r="BI2" s="5">
        <v>1</v>
      </c>
    </row>
    <row r="3" spans="1:61">
      <c r="A3" s="3" t="s">
        <v>76</v>
      </c>
      <c r="B3" s="3" t="s">
        <v>77</v>
      </c>
      <c r="C3" s="3" t="s">
        <v>78</v>
      </c>
      <c r="E3" s="3" t="s">
        <v>79</v>
      </c>
      <c r="F3" s="27">
        <f>LEFT(E3,4)+0</f>
        <v>57.1</v>
      </c>
      <c r="G3" s="3" t="s">
        <v>80</v>
      </c>
      <c r="H3" s="3">
        <f>LEFT(G3,3)+0</f>
        <v>700</v>
      </c>
      <c r="I3" s="3" t="s">
        <v>81</v>
      </c>
      <c r="J3" s="3">
        <f>CLEAN(I3)+0</f>
        <v>96.18</v>
      </c>
      <c r="K3" s="3" t="s">
        <v>82</v>
      </c>
      <c r="L3" s="3">
        <f>CLEAN(K3)+0</f>
        <v>41</v>
      </c>
      <c r="M3" s="5" t="s">
        <v>83</v>
      </c>
      <c r="N3" s="5" t="s">
        <v>69</v>
      </c>
      <c r="O3" s="5" t="s">
        <v>70</v>
      </c>
      <c r="P3" s="5" t="s">
        <v>71</v>
      </c>
      <c r="Q3" s="5" t="str">
        <f>IF(P3="Distillery Bottling","Distillery Bottling","Independent Bottling")</f>
        <v>Independent Bottling</v>
      </c>
      <c r="R3" s="5" t="str">
        <f>IF(P3="Distillery Bottling",O3,P3)</f>
        <v>R. W. Duthie &amp; Co. (RWD)</v>
      </c>
      <c r="U3" s="6"/>
      <c r="V3" s="5" t="s">
        <v>84</v>
      </c>
      <c r="W3" s="7">
        <v>8999</v>
      </c>
      <c r="X3" s="5" t="s">
        <v>75</v>
      </c>
      <c r="Y3" s="5">
        <v>1</v>
      </c>
      <c r="Z3" s="5">
        <v>1</v>
      </c>
      <c r="AA3" s="5">
        <v>1</v>
      </c>
      <c r="AB3" s="5">
        <v>1</v>
      </c>
      <c r="AC3" s="5">
        <v>1</v>
      </c>
      <c r="AD3" s="5">
        <v>1</v>
      </c>
      <c r="AE3" s="5">
        <v>1</v>
      </c>
      <c r="AF3" s="5">
        <v>1</v>
      </c>
      <c r="AG3" s="5">
        <v>1</v>
      </c>
      <c r="AH3" s="5">
        <v>1</v>
      </c>
      <c r="AI3" s="5">
        <v>1</v>
      </c>
      <c r="AJ3" s="5">
        <v>1</v>
      </c>
      <c r="AK3" s="5">
        <v>1</v>
      </c>
      <c r="AL3" s="5">
        <v>1</v>
      </c>
      <c r="AM3" s="5">
        <v>1</v>
      </c>
      <c r="AN3" s="5">
        <v>1</v>
      </c>
      <c r="AO3" s="5">
        <v>1</v>
      </c>
      <c r="AP3" s="5">
        <v>1</v>
      </c>
      <c r="AQ3" s="5">
        <v>1</v>
      </c>
      <c r="AR3" s="5">
        <v>1</v>
      </c>
      <c r="AS3" s="5">
        <v>1</v>
      </c>
      <c r="AT3" s="5">
        <v>1</v>
      </c>
      <c r="AU3" s="5">
        <v>1</v>
      </c>
      <c r="AV3" s="5">
        <v>1</v>
      </c>
      <c r="AW3" s="5">
        <v>1</v>
      </c>
      <c r="AX3" s="5">
        <v>1</v>
      </c>
      <c r="AY3" s="5">
        <v>1</v>
      </c>
      <c r="AZ3" s="5">
        <v>1</v>
      </c>
      <c r="BA3" s="5">
        <v>1</v>
      </c>
      <c r="BB3" s="5">
        <v>1</v>
      </c>
      <c r="BC3" s="5">
        <v>1</v>
      </c>
      <c r="BD3" s="5">
        <v>1</v>
      </c>
      <c r="BE3" s="5">
        <v>1</v>
      </c>
      <c r="BF3" s="5">
        <v>1</v>
      </c>
      <c r="BG3" s="5">
        <v>1</v>
      </c>
      <c r="BH3" s="5">
        <v>1</v>
      </c>
      <c r="BI3" s="5">
        <v>1</v>
      </c>
    </row>
    <row r="4" spans="1:61">
      <c r="A4" s="3" t="s">
        <v>85</v>
      </c>
      <c r="B4" s="3" t="s">
        <v>86</v>
      </c>
      <c r="C4" s="3" t="s">
        <v>87</v>
      </c>
      <c r="E4" s="3" t="s">
        <v>64</v>
      </c>
      <c r="F4" s="27">
        <f>LEFT(E4,4)+0</f>
        <v>57</v>
      </c>
      <c r="G4" s="3" t="s">
        <v>65</v>
      </c>
      <c r="H4" s="3">
        <f>LEFT(G4,3)+0</f>
        <v>750</v>
      </c>
      <c r="I4" s="3" t="s">
        <v>88</v>
      </c>
      <c r="J4" s="3">
        <f>CLEAN(I4)+0</f>
        <v>96.16</v>
      </c>
      <c r="K4" s="3" t="s">
        <v>89</v>
      </c>
      <c r="L4" s="3">
        <f>CLEAN(K4)+0</f>
        <v>53</v>
      </c>
      <c r="M4" s="5" t="s">
        <v>90</v>
      </c>
      <c r="N4" s="5" t="s">
        <v>69</v>
      </c>
      <c r="O4" s="5" t="s">
        <v>91</v>
      </c>
      <c r="P4" s="5" t="s">
        <v>71</v>
      </c>
      <c r="Q4" s="5" t="str">
        <f>IF(P4="Distillery Bottling","Distillery Bottling","Independent Bottling")</f>
        <v>Independent Bottling</v>
      </c>
      <c r="R4" s="5" t="str">
        <f>IF(P4="Distillery Bottling",O4,P4)</f>
        <v>R. W. Duthie &amp; Co. (RWD)</v>
      </c>
      <c r="S4" s="5" t="s">
        <v>92</v>
      </c>
      <c r="U4" s="6"/>
      <c r="V4" s="5" t="s">
        <v>93</v>
      </c>
      <c r="W4" s="7">
        <v>3300</v>
      </c>
      <c r="X4" s="5" t="s">
        <v>75</v>
      </c>
      <c r="Y4" s="5">
        <v>1</v>
      </c>
      <c r="Z4" s="5">
        <v>1</v>
      </c>
      <c r="AA4" s="5">
        <v>1</v>
      </c>
      <c r="AB4" s="5">
        <v>1</v>
      </c>
      <c r="AC4" s="5">
        <v>1</v>
      </c>
      <c r="AD4" s="5">
        <v>1</v>
      </c>
      <c r="AE4" s="5">
        <v>1</v>
      </c>
      <c r="AF4" s="5">
        <v>1</v>
      </c>
      <c r="AG4" s="5">
        <v>1</v>
      </c>
      <c r="AH4" s="5">
        <v>1</v>
      </c>
      <c r="AI4" s="5">
        <v>1</v>
      </c>
      <c r="AJ4" s="5">
        <v>1</v>
      </c>
      <c r="AK4" s="5">
        <v>1</v>
      </c>
      <c r="AL4" s="5">
        <v>1</v>
      </c>
      <c r="AM4" s="5">
        <v>1</v>
      </c>
      <c r="AN4" s="5">
        <v>1</v>
      </c>
      <c r="AO4" s="5">
        <v>1</v>
      </c>
      <c r="AP4" s="5">
        <v>1</v>
      </c>
      <c r="AQ4" s="5">
        <v>1</v>
      </c>
      <c r="AR4" s="5">
        <v>1</v>
      </c>
      <c r="AS4" s="5">
        <v>1</v>
      </c>
      <c r="AT4" s="5">
        <v>1</v>
      </c>
      <c r="AU4" s="5">
        <v>1</v>
      </c>
      <c r="AV4" s="5">
        <v>1</v>
      </c>
      <c r="AW4" s="5">
        <v>1</v>
      </c>
      <c r="AX4" s="5">
        <v>1</v>
      </c>
      <c r="AY4" s="5">
        <v>1</v>
      </c>
      <c r="AZ4" s="5">
        <v>1</v>
      </c>
      <c r="BA4" s="5">
        <v>1</v>
      </c>
      <c r="BB4" s="5">
        <v>1</v>
      </c>
      <c r="BC4" s="5">
        <v>1</v>
      </c>
      <c r="BD4" s="5">
        <v>1</v>
      </c>
      <c r="BE4" s="5">
        <v>1</v>
      </c>
      <c r="BF4" s="5">
        <v>1</v>
      </c>
      <c r="BG4" s="5">
        <v>1</v>
      </c>
      <c r="BH4" s="5">
        <v>1</v>
      </c>
      <c r="BI4" s="5">
        <v>1</v>
      </c>
    </row>
    <row r="5" spans="1:61">
      <c r="A5" s="3" t="s">
        <v>94</v>
      </c>
      <c r="B5" s="3" t="s">
        <v>95</v>
      </c>
      <c r="C5" s="3" t="s">
        <v>96</v>
      </c>
      <c r="E5" s="3" t="s">
        <v>97</v>
      </c>
      <c r="F5" s="27">
        <f>LEFT(E5,4)+0</f>
        <v>53</v>
      </c>
      <c r="G5" s="3" t="s">
        <v>65</v>
      </c>
      <c r="H5" s="3">
        <f>LEFT(G5,3)+0</f>
        <v>750</v>
      </c>
      <c r="I5" s="3" t="s">
        <v>98</v>
      </c>
      <c r="J5" s="3">
        <f>CLEAN(I5)+0</f>
        <v>96.08</v>
      </c>
      <c r="K5" s="3" t="s">
        <v>99</v>
      </c>
      <c r="L5" s="3">
        <f>CLEAN(K5)+0</f>
        <v>93</v>
      </c>
      <c r="M5" s="5" t="s">
        <v>100</v>
      </c>
      <c r="N5" s="5" t="s">
        <v>69</v>
      </c>
      <c r="O5" s="5" t="s">
        <v>101</v>
      </c>
      <c r="P5" s="5" t="s">
        <v>102</v>
      </c>
      <c r="Q5" s="5" t="str">
        <f>IF(P5="Distillery Bottling","Distillery Bottling","Independent Bottling")</f>
        <v>Independent Bottling</v>
      </c>
      <c r="R5" s="5" t="str">
        <f>IF(P5="Distillery Bottling",O5,P5)</f>
        <v>Samaroli (Sa)</v>
      </c>
      <c r="U5" s="6"/>
      <c r="V5" s="5" t="s">
        <v>103</v>
      </c>
      <c r="W5" s="7">
        <v>31960.14</v>
      </c>
      <c r="X5" s="5" t="s">
        <v>75</v>
      </c>
      <c r="Y5" s="5">
        <v>1</v>
      </c>
      <c r="Z5" s="5">
        <v>1</v>
      </c>
      <c r="AA5" s="5">
        <v>1</v>
      </c>
      <c r="AB5" s="5">
        <v>1</v>
      </c>
      <c r="AC5" s="5">
        <v>1</v>
      </c>
      <c r="AD5" s="5">
        <v>1</v>
      </c>
      <c r="AE5" s="5">
        <v>1</v>
      </c>
      <c r="AF5" s="5">
        <v>1</v>
      </c>
      <c r="AG5" s="5">
        <v>1</v>
      </c>
      <c r="AH5" s="5">
        <v>1</v>
      </c>
      <c r="AI5" s="5">
        <v>1</v>
      </c>
      <c r="AJ5" s="5">
        <v>1</v>
      </c>
      <c r="AK5" s="5">
        <v>1</v>
      </c>
      <c r="AL5" s="5">
        <v>1</v>
      </c>
      <c r="AM5" s="5">
        <v>1</v>
      </c>
      <c r="AN5" s="5">
        <v>1</v>
      </c>
      <c r="AO5" s="5">
        <v>1</v>
      </c>
      <c r="AP5" s="5">
        <v>1</v>
      </c>
      <c r="AQ5" s="5">
        <v>1</v>
      </c>
      <c r="AR5" s="5">
        <v>1</v>
      </c>
      <c r="AS5" s="5">
        <v>1</v>
      </c>
      <c r="AT5" s="5">
        <v>1</v>
      </c>
      <c r="AU5" s="5">
        <v>1</v>
      </c>
      <c r="AV5" s="5">
        <v>1</v>
      </c>
      <c r="AW5" s="5">
        <v>1</v>
      </c>
      <c r="AX5" s="5">
        <v>1</v>
      </c>
      <c r="AY5" s="5">
        <v>1</v>
      </c>
      <c r="AZ5" s="5">
        <v>1</v>
      </c>
      <c r="BA5" s="5">
        <v>1</v>
      </c>
      <c r="BB5" s="5">
        <v>1</v>
      </c>
      <c r="BC5" s="5">
        <v>1</v>
      </c>
      <c r="BD5" s="5">
        <v>1</v>
      </c>
      <c r="BE5" s="5">
        <v>1</v>
      </c>
      <c r="BF5" s="5">
        <v>1</v>
      </c>
      <c r="BG5" s="5">
        <v>1</v>
      </c>
      <c r="BH5" s="5">
        <v>1</v>
      </c>
      <c r="BI5" s="5">
        <v>1</v>
      </c>
    </row>
    <row r="6" spans="1:61">
      <c r="A6" s="3" t="s">
        <v>104</v>
      </c>
      <c r="B6" s="3" t="s">
        <v>105</v>
      </c>
      <c r="C6" s="3" t="s">
        <v>106</v>
      </c>
      <c r="D6" s="3">
        <v>12</v>
      </c>
      <c r="E6" s="3" t="s">
        <v>79</v>
      </c>
      <c r="F6" s="27">
        <f>LEFT(E6,4)+0</f>
        <v>57.1</v>
      </c>
      <c r="G6" s="3" t="s">
        <v>65</v>
      </c>
      <c r="H6" s="3">
        <f>LEFT(G6,3)+0</f>
        <v>750</v>
      </c>
      <c r="I6" s="3" t="s">
        <v>107</v>
      </c>
      <c r="J6" s="3">
        <f>CLEAN(I6)+0</f>
        <v>95.61</v>
      </c>
      <c r="K6" s="3" t="s">
        <v>108</v>
      </c>
      <c r="L6" s="3">
        <f>CLEAN(K6)+0</f>
        <v>141</v>
      </c>
      <c r="M6" s="5" t="s">
        <v>109</v>
      </c>
      <c r="N6" s="5" t="s">
        <v>69</v>
      </c>
      <c r="O6" s="5" t="s">
        <v>110</v>
      </c>
      <c r="P6" s="5" t="s">
        <v>111</v>
      </c>
      <c r="Q6" s="5" t="str">
        <f>IF(P6="Distillery Bottling","Distillery Bottling","Independent Bottling")</f>
        <v>Distillery Bottling</v>
      </c>
      <c r="R6" s="5" t="str">
        <f>IF(P6="Distillery Bottling",O6,P6)</f>
        <v>Springbank</v>
      </c>
      <c r="S6" s="5" t="s">
        <v>92</v>
      </c>
      <c r="T6" s="5" t="s">
        <v>112</v>
      </c>
      <c r="U6" s="6">
        <v>12</v>
      </c>
      <c r="V6" s="5" t="s">
        <v>113</v>
      </c>
      <c r="W6" s="7">
        <v>6373.75</v>
      </c>
      <c r="X6" s="5" t="s">
        <v>75</v>
      </c>
      <c r="Y6" s="5">
        <v>1</v>
      </c>
      <c r="Z6" s="5">
        <v>1</v>
      </c>
      <c r="AA6" s="5">
        <v>1</v>
      </c>
      <c r="AB6" s="5">
        <v>1</v>
      </c>
      <c r="AC6" s="5">
        <v>1</v>
      </c>
      <c r="AD6" s="5">
        <v>1</v>
      </c>
      <c r="AE6" s="5">
        <v>1</v>
      </c>
      <c r="AF6" s="5">
        <v>1</v>
      </c>
      <c r="AG6" s="5">
        <v>1</v>
      </c>
      <c r="AH6" s="5">
        <v>1</v>
      </c>
      <c r="AI6" s="5">
        <v>1</v>
      </c>
      <c r="AJ6" s="5">
        <v>1</v>
      </c>
      <c r="AK6" s="5">
        <v>1</v>
      </c>
      <c r="AL6" s="5">
        <v>1</v>
      </c>
      <c r="AM6" s="5">
        <v>1</v>
      </c>
      <c r="AN6" s="5">
        <v>1</v>
      </c>
      <c r="AO6" s="5">
        <v>1</v>
      </c>
      <c r="AP6" s="5">
        <v>1</v>
      </c>
      <c r="AQ6" s="5">
        <v>1</v>
      </c>
      <c r="AR6" s="5">
        <v>1</v>
      </c>
      <c r="AS6" s="5">
        <v>1</v>
      </c>
      <c r="AT6" s="5">
        <v>1</v>
      </c>
      <c r="AU6" s="5">
        <v>1</v>
      </c>
      <c r="AV6" s="5">
        <v>1</v>
      </c>
      <c r="AW6" s="5">
        <v>1</v>
      </c>
      <c r="AX6" s="5">
        <v>1</v>
      </c>
      <c r="AY6" s="5">
        <v>1</v>
      </c>
      <c r="AZ6" s="5">
        <v>1</v>
      </c>
      <c r="BA6" s="5">
        <v>1</v>
      </c>
      <c r="BB6" s="5">
        <v>1</v>
      </c>
      <c r="BC6" s="5">
        <v>1</v>
      </c>
      <c r="BD6" s="5">
        <v>1</v>
      </c>
      <c r="BE6" s="5">
        <v>1</v>
      </c>
      <c r="BF6" s="5">
        <v>1</v>
      </c>
      <c r="BG6" s="5">
        <v>1</v>
      </c>
      <c r="BH6" s="5">
        <v>1</v>
      </c>
      <c r="BI6" s="5">
        <v>1</v>
      </c>
    </row>
    <row r="7" spans="1:61">
      <c r="A7" s="3" t="s">
        <v>114</v>
      </c>
      <c r="B7" s="3" t="s">
        <v>115</v>
      </c>
      <c r="C7" s="3" t="s">
        <v>116</v>
      </c>
      <c r="E7" s="3" t="s">
        <v>117</v>
      </c>
      <c r="F7" s="27">
        <f>LEFT(E7,4)+0</f>
        <v>54.5</v>
      </c>
      <c r="G7" s="3" t="s">
        <v>80</v>
      </c>
      <c r="H7" s="3">
        <f>LEFT(G7,3)+0</f>
        <v>700</v>
      </c>
      <c r="I7" s="3" t="s">
        <v>118</v>
      </c>
      <c r="J7" s="3">
        <f>CLEAN(I7)+0</f>
        <v>95.41</v>
      </c>
      <c r="K7" s="3" t="s">
        <v>119</v>
      </c>
      <c r="L7" s="3">
        <f>CLEAN(K7)+0</f>
        <v>98</v>
      </c>
      <c r="M7" s="5" t="s">
        <v>120</v>
      </c>
      <c r="N7" s="5" t="s">
        <v>69</v>
      </c>
      <c r="O7" s="5" t="s">
        <v>121</v>
      </c>
      <c r="P7" s="5" t="s">
        <v>111</v>
      </c>
      <c r="Q7" s="5" t="str">
        <f>IF(P7="Distillery Bottling","Distillery Bottling","Independent Bottling")</f>
        <v>Distillery Bottling</v>
      </c>
      <c r="R7" s="5" t="str">
        <f>IF(P7="Distillery Bottling",O7,P7)</f>
        <v>Ardbeg</v>
      </c>
      <c r="S7" s="5" t="s">
        <v>122</v>
      </c>
      <c r="T7" s="5" t="s">
        <v>123</v>
      </c>
      <c r="U7" s="6">
        <v>25</v>
      </c>
      <c r="V7" s="5" t="s">
        <v>124</v>
      </c>
      <c r="W7" s="7">
        <v>3778.54</v>
      </c>
      <c r="X7" s="5" t="s">
        <v>75</v>
      </c>
      <c r="Y7" s="5">
        <v>1</v>
      </c>
      <c r="Z7" s="5">
        <v>1</v>
      </c>
      <c r="AA7" s="5">
        <v>1</v>
      </c>
      <c r="AB7" s="5">
        <v>1</v>
      </c>
      <c r="AC7" s="5">
        <v>1</v>
      </c>
      <c r="AD7" s="5">
        <v>1</v>
      </c>
      <c r="AE7" s="5">
        <v>1</v>
      </c>
      <c r="AF7" s="5">
        <v>1</v>
      </c>
      <c r="AG7" s="5">
        <v>1</v>
      </c>
      <c r="AH7" s="5">
        <v>1</v>
      </c>
      <c r="AI7" s="5">
        <v>1</v>
      </c>
      <c r="AJ7" s="5">
        <v>1</v>
      </c>
      <c r="AK7" s="5">
        <v>1</v>
      </c>
      <c r="AL7" s="5">
        <v>1</v>
      </c>
      <c r="AM7" s="5">
        <v>1</v>
      </c>
      <c r="AN7" s="5">
        <v>1</v>
      </c>
      <c r="AO7" s="5">
        <v>1</v>
      </c>
      <c r="AP7" s="5">
        <v>1</v>
      </c>
      <c r="AQ7" s="5">
        <v>1</v>
      </c>
      <c r="AR7" s="5">
        <v>1</v>
      </c>
      <c r="AS7" s="5">
        <v>1</v>
      </c>
      <c r="AT7" s="5">
        <v>1</v>
      </c>
      <c r="AU7" s="5">
        <v>1</v>
      </c>
      <c r="AV7" s="5">
        <v>1</v>
      </c>
      <c r="AW7" s="5">
        <v>1</v>
      </c>
      <c r="AX7" s="5">
        <v>1</v>
      </c>
      <c r="AY7" s="5">
        <v>1</v>
      </c>
      <c r="AZ7" s="5">
        <v>1</v>
      </c>
      <c r="BA7" s="5">
        <v>1</v>
      </c>
      <c r="BB7" s="5">
        <v>1</v>
      </c>
      <c r="BC7" s="5">
        <v>1</v>
      </c>
      <c r="BD7" s="5">
        <v>1</v>
      </c>
      <c r="BE7" s="5">
        <v>1</v>
      </c>
      <c r="BF7" s="5">
        <v>1</v>
      </c>
      <c r="BG7" s="5">
        <v>1</v>
      </c>
      <c r="BH7" s="5">
        <v>1</v>
      </c>
      <c r="BI7" s="5">
        <v>1</v>
      </c>
    </row>
    <row r="8" spans="1:61">
      <c r="A8" s="3" t="s">
        <v>125</v>
      </c>
      <c r="B8" s="3" t="s">
        <v>126</v>
      </c>
      <c r="C8" s="3" t="s">
        <v>127</v>
      </c>
      <c r="D8" s="3">
        <v>40</v>
      </c>
      <c r="E8" s="3" t="s">
        <v>128</v>
      </c>
      <c r="F8" s="27">
        <f>LEFT(E8,4)+0</f>
        <v>54.4</v>
      </c>
      <c r="G8" s="3" t="s">
        <v>80</v>
      </c>
      <c r="H8" s="3">
        <f>LEFT(G8,3)+0</f>
        <v>700</v>
      </c>
      <c r="I8" s="3" t="s">
        <v>129</v>
      </c>
      <c r="J8" s="3">
        <f>CLEAN(I8)+0</f>
        <v>95.39</v>
      </c>
      <c r="K8" s="3" t="s">
        <v>130</v>
      </c>
      <c r="L8" s="3">
        <f>CLEAN(K8)+0</f>
        <v>84</v>
      </c>
      <c r="M8" s="5" t="s">
        <v>131</v>
      </c>
      <c r="N8" s="5" t="s">
        <v>69</v>
      </c>
      <c r="O8" s="5" t="s">
        <v>110</v>
      </c>
      <c r="P8" s="5" t="s">
        <v>132</v>
      </c>
      <c r="Q8" s="5" t="str">
        <f>IF(P8="Distillery Bottling","Distillery Bottling","Independent Bottling")</f>
        <v>Independent Bottling</v>
      </c>
      <c r="R8" s="5" t="str">
        <f>IF(P8="Distillery Bottling",O8,P8)</f>
        <v>Signatory Vintage (SV)</v>
      </c>
      <c r="T8" s="5" t="s">
        <v>133</v>
      </c>
      <c r="U8" s="6">
        <v>40</v>
      </c>
      <c r="V8" s="5" t="s">
        <v>134</v>
      </c>
      <c r="W8" s="7">
        <v>9840</v>
      </c>
      <c r="X8" s="5" t="s">
        <v>75</v>
      </c>
      <c r="Y8" s="5">
        <v>1</v>
      </c>
      <c r="Z8" s="5">
        <v>1</v>
      </c>
      <c r="AA8" s="5">
        <v>1</v>
      </c>
      <c r="AB8" s="5">
        <v>1</v>
      </c>
      <c r="AC8" s="5">
        <v>1</v>
      </c>
      <c r="AD8" s="5">
        <v>1</v>
      </c>
      <c r="AE8" s="5">
        <v>1</v>
      </c>
      <c r="AF8" s="5">
        <v>1</v>
      </c>
      <c r="AG8" s="5">
        <v>1</v>
      </c>
      <c r="AH8" s="5">
        <v>1</v>
      </c>
      <c r="AI8" s="5">
        <v>1</v>
      </c>
      <c r="AJ8" s="5">
        <v>1</v>
      </c>
      <c r="AK8" s="5">
        <v>1</v>
      </c>
      <c r="AL8" s="5">
        <v>1</v>
      </c>
      <c r="AM8" s="5">
        <v>1</v>
      </c>
      <c r="AN8" s="5">
        <v>1</v>
      </c>
      <c r="AO8" s="5">
        <v>1</v>
      </c>
      <c r="AP8" s="5">
        <v>1</v>
      </c>
      <c r="AQ8" s="5">
        <v>1</v>
      </c>
      <c r="AR8" s="5">
        <v>1</v>
      </c>
      <c r="AS8" s="5">
        <v>1</v>
      </c>
      <c r="AT8" s="5">
        <v>1</v>
      </c>
      <c r="AU8" s="5">
        <v>1</v>
      </c>
      <c r="AV8" s="5">
        <v>1</v>
      </c>
      <c r="AW8" s="5">
        <v>1</v>
      </c>
      <c r="AX8" s="5">
        <v>1</v>
      </c>
      <c r="AY8" s="5">
        <v>1</v>
      </c>
      <c r="AZ8" s="5">
        <v>1</v>
      </c>
      <c r="BA8" s="5">
        <v>1</v>
      </c>
      <c r="BB8" s="5">
        <v>1</v>
      </c>
      <c r="BC8" s="5">
        <v>1</v>
      </c>
      <c r="BD8" s="5">
        <v>1</v>
      </c>
      <c r="BE8" s="5">
        <v>1</v>
      </c>
      <c r="BF8" s="5">
        <v>1</v>
      </c>
      <c r="BG8" s="5">
        <v>1</v>
      </c>
      <c r="BH8" s="5">
        <v>1</v>
      </c>
      <c r="BI8" s="5">
        <v>1</v>
      </c>
    </row>
    <row r="9" spans="1:61">
      <c r="A9" s="3" t="s">
        <v>135</v>
      </c>
      <c r="B9" s="3" t="s">
        <v>136</v>
      </c>
      <c r="C9" s="3" t="s">
        <v>137</v>
      </c>
      <c r="E9" s="3" t="s">
        <v>64</v>
      </c>
      <c r="F9" s="27">
        <f>LEFT(E9,4)+0</f>
        <v>57</v>
      </c>
      <c r="G9" s="3" t="s">
        <v>65</v>
      </c>
      <c r="H9" s="3">
        <f>LEFT(G9,3)+0</f>
        <v>750</v>
      </c>
      <c r="I9" s="3" t="s">
        <v>138</v>
      </c>
      <c r="J9" s="3">
        <f>CLEAN(I9)+0</f>
        <v>95.38</v>
      </c>
      <c r="K9" s="3" t="s">
        <v>139</v>
      </c>
      <c r="L9" s="3">
        <f>CLEAN(K9)+0</f>
        <v>64</v>
      </c>
      <c r="M9" s="5" t="s">
        <v>140</v>
      </c>
      <c r="N9" s="5" t="s">
        <v>69</v>
      </c>
      <c r="O9" s="5" t="s">
        <v>141</v>
      </c>
      <c r="P9" s="5" t="s">
        <v>71</v>
      </c>
      <c r="Q9" s="5" t="str">
        <f>IF(P9="Distillery Bottling","Distillery Bottling","Independent Bottling")</f>
        <v>Independent Bottling</v>
      </c>
      <c r="R9" s="5" t="str">
        <f>IF(P9="Distillery Bottling",O9,P9)</f>
        <v>R. W. Duthie &amp; Co. (RWD)</v>
      </c>
      <c r="U9" s="6"/>
      <c r="V9" s="5" t="s">
        <v>142</v>
      </c>
      <c r="W9" s="7">
        <v>2440</v>
      </c>
      <c r="X9" s="5" t="s">
        <v>75</v>
      </c>
      <c r="Y9" s="5">
        <v>1</v>
      </c>
      <c r="Z9" s="5">
        <v>1</v>
      </c>
      <c r="AA9" s="5">
        <v>1</v>
      </c>
      <c r="AB9" s="5">
        <v>1</v>
      </c>
      <c r="AC9" s="5">
        <v>1</v>
      </c>
      <c r="AD9" s="5">
        <v>1</v>
      </c>
      <c r="AE9" s="5">
        <v>1</v>
      </c>
      <c r="AF9" s="5">
        <v>1</v>
      </c>
      <c r="AG9" s="5">
        <v>1</v>
      </c>
      <c r="AH9" s="5">
        <v>1</v>
      </c>
      <c r="AI9" s="5">
        <v>1</v>
      </c>
      <c r="AJ9" s="5">
        <v>1</v>
      </c>
      <c r="AK9" s="5">
        <v>1</v>
      </c>
      <c r="AL9" s="5">
        <v>1</v>
      </c>
      <c r="AM9" s="5">
        <v>1</v>
      </c>
      <c r="AN9" s="5">
        <v>1</v>
      </c>
      <c r="AO9" s="5">
        <v>1</v>
      </c>
      <c r="AP9" s="5">
        <v>1</v>
      </c>
      <c r="AQ9" s="5">
        <v>1</v>
      </c>
      <c r="AR9" s="5">
        <v>1</v>
      </c>
      <c r="AS9" s="5">
        <v>1</v>
      </c>
      <c r="AT9" s="5">
        <v>1</v>
      </c>
      <c r="AU9" s="5">
        <v>1</v>
      </c>
      <c r="AV9" s="5">
        <v>1</v>
      </c>
      <c r="AW9" s="5">
        <v>1</v>
      </c>
      <c r="AX9" s="5">
        <v>1</v>
      </c>
      <c r="AY9" s="5">
        <v>1</v>
      </c>
      <c r="AZ9" s="5">
        <v>1</v>
      </c>
      <c r="BA9" s="5">
        <v>1</v>
      </c>
      <c r="BB9" s="5">
        <v>1</v>
      </c>
      <c r="BC9" s="5">
        <v>1</v>
      </c>
      <c r="BD9" s="5">
        <v>1</v>
      </c>
      <c r="BE9" s="5">
        <v>1</v>
      </c>
      <c r="BF9" s="5">
        <v>1</v>
      </c>
      <c r="BG9" s="5">
        <v>1</v>
      </c>
      <c r="BH9" s="5">
        <v>1</v>
      </c>
      <c r="BI9" s="5">
        <v>1</v>
      </c>
    </row>
    <row r="10" spans="1:61">
      <c r="A10" s="3" t="s">
        <v>143</v>
      </c>
      <c r="B10" s="3" t="s">
        <v>144</v>
      </c>
      <c r="C10" s="3" t="s">
        <v>145</v>
      </c>
      <c r="E10" s="3" t="s">
        <v>146</v>
      </c>
      <c r="F10" s="27">
        <f>LEFT(E10,4)+0</f>
        <v>43</v>
      </c>
      <c r="G10" s="3" t="s">
        <v>65</v>
      </c>
      <c r="H10" s="3">
        <f>LEFT(G10,3)+0</f>
        <v>750</v>
      </c>
      <c r="I10" s="3" t="s">
        <v>138</v>
      </c>
      <c r="J10" s="3">
        <f>CLEAN(I10)+0</f>
        <v>95.38</v>
      </c>
      <c r="K10" s="3" t="s">
        <v>147</v>
      </c>
      <c r="L10" s="3">
        <f>CLEAN(K10)+0</f>
        <v>51</v>
      </c>
      <c r="M10" s="5" t="s">
        <v>148</v>
      </c>
      <c r="N10" s="5" t="s">
        <v>69</v>
      </c>
      <c r="Q10" s="5" t="str">
        <f>IF(P10="Distillery Bottling","Distillery Bottling","Independent Bottling")</f>
        <v>Independent Bottling</v>
      </c>
      <c r="S10" s="5" t="s">
        <v>92</v>
      </c>
      <c r="U10" s="6"/>
      <c r="V10" s="5" t="s">
        <v>149</v>
      </c>
      <c r="W10" s="7">
        <v>1100</v>
      </c>
      <c r="X10" s="5" t="s">
        <v>75</v>
      </c>
      <c r="Y10" s="5">
        <v>1</v>
      </c>
      <c r="Z10" s="5">
        <v>1</v>
      </c>
      <c r="AA10" s="5">
        <v>1</v>
      </c>
      <c r="AB10" s="5">
        <v>1</v>
      </c>
      <c r="AC10" s="5">
        <v>1</v>
      </c>
      <c r="AD10" s="5">
        <v>1</v>
      </c>
      <c r="AE10" s="5">
        <v>1</v>
      </c>
      <c r="AF10" s="5">
        <v>1</v>
      </c>
      <c r="AG10" s="5">
        <v>1</v>
      </c>
      <c r="AH10" s="5">
        <v>1</v>
      </c>
      <c r="AI10" s="5">
        <v>1</v>
      </c>
      <c r="AJ10" s="5">
        <v>1</v>
      </c>
      <c r="AK10" s="5">
        <v>1</v>
      </c>
      <c r="AL10" s="5">
        <v>1</v>
      </c>
      <c r="AM10" s="5">
        <v>1</v>
      </c>
      <c r="AN10" s="5">
        <v>1</v>
      </c>
      <c r="AO10" s="5">
        <v>1</v>
      </c>
      <c r="AP10" s="5">
        <v>1</v>
      </c>
      <c r="AQ10" s="5">
        <v>1</v>
      </c>
      <c r="AR10" s="5">
        <v>1</v>
      </c>
      <c r="AS10" s="5">
        <v>1</v>
      </c>
      <c r="AT10" s="5">
        <v>1</v>
      </c>
      <c r="AU10" s="5">
        <v>1</v>
      </c>
      <c r="AV10" s="5">
        <v>1</v>
      </c>
      <c r="AW10" s="5">
        <v>1</v>
      </c>
      <c r="AX10" s="5">
        <v>1</v>
      </c>
      <c r="AY10" s="5">
        <v>1</v>
      </c>
      <c r="AZ10" s="5">
        <v>1</v>
      </c>
      <c r="BA10" s="5">
        <v>1</v>
      </c>
      <c r="BB10" s="5">
        <v>1</v>
      </c>
      <c r="BC10" s="5">
        <v>1</v>
      </c>
      <c r="BD10" s="5">
        <v>1</v>
      </c>
      <c r="BE10" s="5">
        <v>1</v>
      </c>
      <c r="BF10" s="5">
        <v>1</v>
      </c>
      <c r="BG10" s="5">
        <v>1</v>
      </c>
      <c r="BH10" s="5">
        <v>1</v>
      </c>
      <c r="BI10" s="5">
        <v>1</v>
      </c>
    </row>
    <row r="11" spans="1:61">
      <c r="A11" s="3" t="s">
        <v>150</v>
      </c>
      <c r="B11" s="3" t="s">
        <v>151</v>
      </c>
      <c r="C11" s="3" t="s">
        <v>152</v>
      </c>
      <c r="D11" s="3">
        <v>21</v>
      </c>
      <c r="E11" s="3" t="s">
        <v>146</v>
      </c>
      <c r="F11" s="27">
        <f>LEFT(E11,4)+0</f>
        <v>43</v>
      </c>
      <c r="G11" s="3" t="s">
        <v>65</v>
      </c>
      <c r="H11" s="3">
        <f>LEFT(G11,3)+0</f>
        <v>750</v>
      </c>
      <c r="I11" s="3" t="s">
        <v>153</v>
      </c>
      <c r="J11" s="3">
        <f>CLEAN(I11)+0</f>
        <v>95.32</v>
      </c>
      <c r="K11" s="3" t="s">
        <v>154</v>
      </c>
      <c r="L11" s="3">
        <f>CLEAN(K11)+0</f>
        <v>35</v>
      </c>
      <c r="M11" s="5" t="s">
        <v>155</v>
      </c>
      <c r="N11" s="5" t="s">
        <v>69</v>
      </c>
      <c r="O11" s="5" t="s">
        <v>101</v>
      </c>
      <c r="P11" s="5" t="s">
        <v>156</v>
      </c>
      <c r="Q11" s="5" t="str">
        <f>Q12</f>
        <v>Distillery Bottling</v>
      </c>
      <c r="R11" s="5" t="str">
        <f>IF(P11="Distillery Bottling",O11,P11)</f>
        <v>Morrison Bowmore Distillers Ltd (MBo)</v>
      </c>
      <c r="S11" s="5" t="s">
        <v>92</v>
      </c>
      <c r="T11" s="5" t="s">
        <v>157</v>
      </c>
      <c r="U11" s="6">
        <v>21</v>
      </c>
      <c r="V11" s="5" t="s">
        <v>158</v>
      </c>
      <c r="W11" s="7">
        <v>4500</v>
      </c>
      <c r="X11" s="5" t="s">
        <v>75</v>
      </c>
      <c r="Y11" s="5">
        <v>1</v>
      </c>
      <c r="Z11" s="5">
        <v>1</v>
      </c>
      <c r="AA11" s="5">
        <v>1</v>
      </c>
      <c r="AB11" s="5">
        <v>1</v>
      </c>
      <c r="AC11" s="5">
        <v>1</v>
      </c>
      <c r="AD11" s="5">
        <v>1</v>
      </c>
      <c r="AE11" s="5">
        <v>1</v>
      </c>
      <c r="AF11" s="5">
        <v>1</v>
      </c>
      <c r="AG11" s="5">
        <v>1</v>
      </c>
      <c r="AH11" s="5">
        <v>1</v>
      </c>
      <c r="AI11" s="5">
        <v>1</v>
      </c>
      <c r="AJ11" s="5">
        <v>1</v>
      </c>
      <c r="AK11" s="5">
        <v>1</v>
      </c>
      <c r="AL11" s="5">
        <v>1</v>
      </c>
      <c r="AM11" s="5">
        <v>1</v>
      </c>
      <c r="AN11" s="5">
        <v>1</v>
      </c>
      <c r="AO11" s="5">
        <v>1</v>
      </c>
      <c r="AP11" s="5">
        <v>1</v>
      </c>
      <c r="AQ11" s="5">
        <v>1</v>
      </c>
      <c r="AR11" s="5">
        <v>1</v>
      </c>
      <c r="AS11" s="5">
        <v>1</v>
      </c>
      <c r="AT11" s="5">
        <v>1</v>
      </c>
      <c r="AU11" s="5">
        <v>1</v>
      </c>
      <c r="AV11" s="5">
        <v>1</v>
      </c>
      <c r="AW11" s="5">
        <v>1</v>
      </c>
      <c r="AX11" s="5">
        <v>1</v>
      </c>
      <c r="AY11" s="5">
        <v>1</v>
      </c>
      <c r="AZ11" s="5">
        <v>1</v>
      </c>
      <c r="BA11" s="5">
        <v>1</v>
      </c>
      <c r="BB11" s="5">
        <v>1</v>
      </c>
      <c r="BC11" s="5">
        <v>1</v>
      </c>
      <c r="BD11" s="5">
        <v>1</v>
      </c>
      <c r="BE11" s="5">
        <v>1</v>
      </c>
      <c r="BF11" s="5">
        <v>1</v>
      </c>
      <c r="BG11" s="5">
        <v>1</v>
      </c>
      <c r="BH11" s="5">
        <v>1</v>
      </c>
      <c r="BI11" s="5">
        <v>1</v>
      </c>
    </row>
    <row r="12" spans="1:61">
      <c r="A12" s="3" t="s">
        <v>159</v>
      </c>
      <c r="B12" s="3" t="s">
        <v>160</v>
      </c>
      <c r="C12" s="3" t="s">
        <v>161</v>
      </c>
      <c r="D12" s="3">
        <v>65</v>
      </c>
      <c r="E12" s="3" t="s">
        <v>162</v>
      </c>
      <c r="F12" s="27">
        <f>LEFT(E12,4)+0</f>
        <v>46.3</v>
      </c>
      <c r="G12" s="3" t="s">
        <v>80</v>
      </c>
      <c r="H12" s="3">
        <f>LEFT(G12,3)+0</f>
        <v>700</v>
      </c>
      <c r="I12" s="3" t="s">
        <v>163</v>
      </c>
      <c r="J12" s="3">
        <f>CLEAN(I12)+0</f>
        <v>95.31</v>
      </c>
      <c r="K12" s="3" t="s">
        <v>164</v>
      </c>
      <c r="L12" s="3">
        <f>CLEAN(K12)+0</f>
        <v>19</v>
      </c>
      <c r="M12" s="5" t="s">
        <v>165</v>
      </c>
      <c r="N12" s="5" t="s">
        <v>69</v>
      </c>
      <c r="O12" s="5" t="s">
        <v>166</v>
      </c>
      <c r="P12" s="5" t="s">
        <v>111</v>
      </c>
      <c r="Q12" s="5" t="str">
        <f>IF(P12="Distillery Bottling","Distillery Bottling","Independent Bottling")</f>
        <v>Distillery Bottling</v>
      </c>
      <c r="R12" s="5" t="str">
        <f>IF(P12="Distillery Bottling",O12,P12)</f>
        <v>Macallan</v>
      </c>
      <c r="S12" s="5" t="s">
        <v>167</v>
      </c>
      <c r="T12" s="5" t="s">
        <v>168</v>
      </c>
      <c r="U12" s="6">
        <v>65</v>
      </c>
      <c r="V12" s="5" t="s">
        <v>169</v>
      </c>
      <c r="W12" s="7">
        <v>86072.83</v>
      </c>
      <c r="X12" s="5" t="s">
        <v>75</v>
      </c>
      <c r="Y12" s="5">
        <v>1</v>
      </c>
      <c r="Z12" s="5">
        <v>1</v>
      </c>
      <c r="AA12" s="5">
        <v>1</v>
      </c>
      <c r="AB12" s="5">
        <v>1</v>
      </c>
      <c r="AC12" s="5">
        <v>1</v>
      </c>
      <c r="AD12" s="5">
        <v>1</v>
      </c>
      <c r="AE12" s="5">
        <v>1</v>
      </c>
      <c r="AF12" s="5">
        <v>1</v>
      </c>
      <c r="AG12" s="5">
        <v>1</v>
      </c>
      <c r="AH12" s="5">
        <v>1</v>
      </c>
      <c r="AI12" s="5">
        <v>1</v>
      </c>
      <c r="AJ12" s="5">
        <v>1</v>
      </c>
      <c r="AK12" s="5">
        <v>1</v>
      </c>
      <c r="AL12" s="5">
        <v>1</v>
      </c>
      <c r="AM12" s="5">
        <v>1</v>
      </c>
      <c r="AN12" s="5">
        <v>1</v>
      </c>
      <c r="AO12" s="5">
        <v>1</v>
      </c>
      <c r="AP12" s="5">
        <v>1</v>
      </c>
      <c r="AQ12" s="5">
        <v>1</v>
      </c>
      <c r="AR12" s="5">
        <v>1</v>
      </c>
      <c r="AS12" s="5">
        <v>1</v>
      </c>
      <c r="AT12" s="5">
        <v>1</v>
      </c>
      <c r="AU12" s="5">
        <v>1</v>
      </c>
      <c r="AV12" s="5">
        <v>1</v>
      </c>
      <c r="AW12" s="5">
        <v>1</v>
      </c>
      <c r="AX12" s="5">
        <v>1</v>
      </c>
      <c r="AY12" s="5">
        <v>1</v>
      </c>
      <c r="AZ12" s="5">
        <v>1</v>
      </c>
      <c r="BA12" s="5">
        <v>1</v>
      </c>
      <c r="BB12" s="5">
        <v>1</v>
      </c>
      <c r="BC12" s="5">
        <v>1</v>
      </c>
      <c r="BD12" s="5">
        <v>1</v>
      </c>
      <c r="BE12" s="5">
        <v>1</v>
      </c>
      <c r="BF12" s="5">
        <v>1</v>
      </c>
      <c r="BG12" s="5">
        <v>1</v>
      </c>
      <c r="BH12" s="5">
        <v>1</v>
      </c>
      <c r="BI12" s="5">
        <v>1</v>
      </c>
    </row>
    <row r="13" spans="1:61">
      <c r="A13" s="3" t="s">
        <v>170</v>
      </c>
      <c r="B13" s="3" t="s">
        <v>171</v>
      </c>
      <c r="C13" s="3" t="s">
        <v>172</v>
      </c>
      <c r="D13" s="3">
        <v>27</v>
      </c>
      <c r="E13" s="3" t="s">
        <v>146</v>
      </c>
      <c r="F13" s="27">
        <f>LEFT(E13,4)+0</f>
        <v>43</v>
      </c>
      <c r="G13" s="3" t="s">
        <v>65</v>
      </c>
      <c r="H13" s="3">
        <f>LEFT(G13,3)+0</f>
        <v>750</v>
      </c>
      <c r="I13" s="3" t="s">
        <v>173</v>
      </c>
      <c r="J13" s="3">
        <f>CLEAN(I13)+0</f>
        <v>95.3</v>
      </c>
      <c r="K13" s="3" t="s">
        <v>174</v>
      </c>
      <c r="L13" s="3">
        <f>CLEAN(K13)+0</f>
        <v>43</v>
      </c>
      <c r="M13" s="5" t="s">
        <v>175</v>
      </c>
      <c r="N13" s="5" t="s">
        <v>69</v>
      </c>
      <c r="O13" s="5" t="s">
        <v>176</v>
      </c>
      <c r="P13" s="5" t="s">
        <v>71</v>
      </c>
      <c r="Q13" s="5" t="str">
        <f>IF(P13="Distillery Bottling","Distillery Bottling","Independent Bottling")</f>
        <v>Independent Bottling</v>
      </c>
      <c r="R13" s="5" t="str">
        <f>IF(P13="Distillery Bottling",O13,P13)</f>
        <v>R. W. Duthie &amp; Co. (RWD)</v>
      </c>
      <c r="T13" s="5" t="s">
        <v>177</v>
      </c>
      <c r="U13" s="6">
        <v>27</v>
      </c>
      <c r="V13" s="5" t="s">
        <v>178</v>
      </c>
      <c r="W13" s="7">
        <v>1501</v>
      </c>
      <c r="X13" s="5" t="s">
        <v>75</v>
      </c>
      <c r="Y13" s="5">
        <v>1</v>
      </c>
      <c r="Z13" s="5">
        <v>1</v>
      </c>
      <c r="AA13" s="5">
        <v>1</v>
      </c>
      <c r="AB13" s="5">
        <v>1</v>
      </c>
      <c r="AC13" s="5">
        <v>1</v>
      </c>
      <c r="AD13" s="5">
        <v>1</v>
      </c>
      <c r="AE13" s="5">
        <v>1</v>
      </c>
      <c r="AF13" s="5">
        <v>1</v>
      </c>
      <c r="AG13" s="5">
        <v>1</v>
      </c>
      <c r="AH13" s="5">
        <v>1</v>
      </c>
      <c r="AI13" s="5">
        <v>1</v>
      </c>
      <c r="AJ13" s="5">
        <v>1</v>
      </c>
      <c r="AK13" s="5">
        <v>1</v>
      </c>
      <c r="AL13" s="5">
        <v>1</v>
      </c>
      <c r="AM13" s="5">
        <v>1</v>
      </c>
      <c r="AN13" s="5">
        <v>1</v>
      </c>
      <c r="AO13" s="5">
        <v>1</v>
      </c>
      <c r="AP13" s="5">
        <v>1</v>
      </c>
      <c r="AQ13" s="5">
        <v>1</v>
      </c>
      <c r="AR13" s="5">
        <v>1</v>
      </c>
      <c r="AS13" s="5">
        <v>1</v>
      </c>
      <c r="AT13" s="5">
        <v>1</v>
      </c>
      <c r="AU13" s="5">
        <v>1</v>
      </c>
      <c r="AV13" s="5">
        <v>1</v>
      </c>
      <c r="AW13" s="5">
        <v>1</v>
      </c>
      <c r="AX13" s="5">
        <v>1</v>
      </c>
      <c r="AY13" s="5">
        <v>1</v>
      </c>
      <c r="AZ13" s="5">
        <v>1</v>
      </c>
      <c r="BA13" s="5">
        <v>1</v>
      </c>
      <c r="BB13" s="5">
        <v>1</v>
      </c>
      <c r="BC13" s="5">
        <v>1</v>
      </c>
      <c r="BD13" s="5">
        <v>1</v>
      </c>
      <c r="BE13" s="5">
        <v>1</v>
      </c>
      <c r="BF13" s="5">
        <v>1</v>
      </c>
      <c r="BG13" s="5">
        <v>1</v>
      </c>
      <c r="BH13" s="5">
        <v>1</v>
      </c>
      <c r="BI13" s="5">
        <v>1</v>
      </c>
    </row>
    <row r="14" spans="1:61">
      <c r="A14" s="3" t="s">
        <v>179</v>
      </c>
      <c r="B14" s="3" t="s">
        <v>180</v>
      </c>
      <c r="C14" s="3" t="s">
        <v>181</v>
      </c>
      <c r="D14" s="3">
        <v>40</v>
      </c>
      <c r="E14" s="3" t="s">
        <v>182</v>
      </c>
      <c r="F14" s="27">
        <f>LEFT(E14,4)+0</f>
        <v>52.8</v>
      </c>
      <c r="G14" s="3" t="s">
        <v>80</v>
      </c>
      <c r="H14" s="3">
        <f>LEFT(G14,3)+0</f>
        <v>700</v>
      </c>
      <c r="I14" s="3" t="s">
        <v>183</v>
      </c>
      <c r="J14" s="3">
        <f>CLEAN(I14)+0</f>
        <v>95.29</v>
      </c>
      <c r="K14" s="3" t="s">
        <v>184</v>
      </c>
      <c r="L14" s="3">
        <f>CLEAN(K14)+0</f>
        <v>55</v>
      </c>
      <c r="M14" s="5" t="s">
        <v>185</v>
      </c>
      <c r="N14" s="5" t="s">
        <v>69</v>
      </c>
      <c r="O14" s="5" t="s">
        <v>186</v>
      </c>
      <c r="P14" s="5" t="s">
        <v>132</v>
      </c>
      <c r="Q14" s="5" t="str">
        <f>IF(P14="Distillery Bottling","Distillery Bottling","Independent Bottling")</f>
        <v>Independent Bottling</v>
      </c>
      <c r="R14" s="5" t="str">
        <f>IF(P14="Distillery Bottling",O14,P14)</f>
        <v>Signatory Vintage (SV)</v>
      </c>
      <c r="T14" s="5" t="s">
        <v>133</v>
      </c>
      <c r="U14" s="6">
        <v>40</v>
      </c>
      <c r="V14" s="5" t="s">
        <v>187</v>
      </c>
      <c r="W14" s="7">
        <v>8083.31</v>
      </c>
      <c r="X14" s="5" t="s">
        <v>75</v>
      </c>
      <c r="Y14" s="5">
        <v>1</v>
      </c>
      <c r="Z14" s="5">
        <v>1</v>
      </c>
      <c r="AA14" s="5">
        <v>1</v>
      </c>
      <c r="AB14" s="5">
        <v>1</v>
      </c>
      <c r="AC14" s="5">
        <v>1</v>
      </c>
      <c r="AD14" s="5">
        <v>1</v>
      </c>
      <c r="AE14" s="5">
        <v>1</v>
      </c>
      <c r="AF14" s="5">
        <v>1</v>
      </c>
      <c r="AG14" s="5">
        <v>1</v>
      </c>
      <c r="AH14" s="5">
        <v>1</v>
      </c>
      <c r="AI14" s="5">
        <v>1</v>
      </c>
      <c r="AJ14" s="5">
        <v>1</v>
      </c>
      <c r="AK14" s="5">
        <v>1</v>
      </c>
      <c r="AL14" s="5">
        <v>1</v>
      </c>
      <c r="AM14" s="5">
        <v>1</v>
      </c>
      <c r="AN14" s="5">
        <v>1</v>
      </c>
      <c r="AO14" s="5">
        <v>1</v>
      </c>
      <c r="AP14" s="5">
        <v>1</v>
      </c>
      <c r="AQ14" s="5">
        <v>1</v>
      </c>
      <c r="AR14" s="5">
        <v>1</v>
      </c>
      <c r="AS14" s="5">
        <v>1</v>
      </c>
      <c r="AT14" s="5">
        <v>1</v>
      </c>
      <c r="AU14" s="5">
        <v>1</v>
      </c>
      <c r="AV14" s="5">
        <v>1</v>
      </c>
      <c r="AW14" s="5">
        <v>1</v>
      </c>
      <c r="AX14" s="5">
        <v>1</v>
      </c>
      <c r="AY14" s="5">
        <v>1</v>
      </c>
      <c r="AZ14" s="5">
        <v>1</v>
      </c>
      <c r="BA14" s="5">
        <v>1</v>
      </c>
      <c r="BB14" s="5">
        <v>1</v>
      </c>
      <c r="BC14" s="5">
        <v>1</v>
      </c>
      <c r="BD14" s="5">
        <v>1</v>
      </c>
      <c r="BE14" s="5">
        <v>1</v>
      </c>
      <c r="BF14" s="5">
        <v>1</v>
      </c>
      <c r="BG14" s="5">
        <v>1</v>
      </c>
      <c r="BH14" s="5">
        <v>1</v>
      </c>
      <c r="BI14" s="5">
        <v>1</v>
      </c>
    </row>
    <row r="15" spans="1:61">
      <c r="A15" s="3" t="s">
        <v>188</v>
      </c>
      <c r="B15" s="3" t="s">
        <v>189</v>
      </c>
      <c r="C15" s="3" t="s">
        <v>190</v>
      </c>
      <c r="D15" s="3">
        <v>37</v>
      </c>
      <c r="E15" s="3" t="s">
        <v>191</v>
      </c>
      <c r="F15" s="27">
        <f>LEFT(E15,4)+0</f>
        <v>49.6</v>
      </c>
      <c r="G15" s="3" t="s">
        <v>80</v>
      </c>
      <c r="H15" s="3">
        <f>LEFT(G15,3)+0</f>
        <v>700</v>
      </c>
      <c r="I15" s="3" t="s">
        <v>183</v>
      </c>
      <c r="J15" s="3">
        <f>CLEAN(I15)+0</f>
        <v>95.29</v>
      </c>
      <c r="K15" s="3" t="s">
        <v>192</v>
      </c>
      <c r="L15" s="3">
        <f>CLEAN(K15)+0</f>
        <v>68</v>
      </c>
      <c r="M15" s="5" t="s">
        <v>193</v>
      </c>
      <c r="N15" s="5" t="s">
        <v>69</v>
      </c>
      <c r="O15" s="5" t="s">
        <v>101</v>
      </c>
      <c r="P15" s="5" t="s">
        <v>111</v>
      </c>
      <c r="Q15" s="5" t="str">
        <f>IF(P15="Distillery Bottling","Distillery Bottling","Independent Bottling")</f>
        <v>Distillery Bottling</v>
      </c>
      <c r="R15" s="5" t="str">
        <f>IF(P15="Distillery Bottling",O15,P15)</f>
        <v>Bowmore</v>
      </c>
      <c r="T15" s="5" t="s">
        <v>194</v>
      </c>
      <c r="U15" s="6">
        <v>37</v>
      </c>
      <c r="V15" s="5" t="s">
        <v>195</v>
      </c>
      <c r="W15" s="7">
        <v>13246.36</v>
      </c>
      <c r="X15" s="5" t="s">
        <v>75</v>
      </c>
      <c r="Y15" s="5">
        <v>1</v>
      </c>
      <c r="Z15" s="5">
        <v>1</v>
      </c>
      <c r="AA15" s="5">
        <v>1</v>
      </c>
      <c r="AB15" s="5">
        <v>1</v>
      </c>
      <c r="AC15" s="5">
        <v>1</v>
      </c>
      <c r="AD15" s="5">
        <v>1</v>
      </c>
      <c r="AE15" s="5">
        <v>1</v>
      </c>
      <c r="AF15" s="5">
        <v>1</v>
      </c>
      <c r="AG15" s="5">
        <v>1</v>
      </c>
      <c r="AH15" s="5">
        <v>1</v>
      </c>
      <c r="AI15" s="5">
        <v>1</v>
      </c>
      <c r="AJ15" s="5">
        <v>1</v>
      </c>
      <c r="AK15" s="5">
        <v>1</v>
      </c>
      <c r="AL15" s="5">
        <v>1</v>
      </c>
      <c r="AM15" s="5">
        <v>1</v>
      </c>
      <c r="AN15" s="5">
        <v>1</v>
      </c>
      <c r="AO15" s="5">
        <v>1</v>
      </c>
      <c r="AP15" s="5">
        <v>1</v>
      </c>
      <c r="AQ15" s="5">
        <v>1</v>
      </c>
      <c r="AR15" s="5">
        <v>1</v>
      </c>
      <c r="AS15" s="5">
        <v>1</v>
      </c>
      <c r="AT15" s="5">
        <v>1</v>
      </c>
      <c r="AU15" s="5">
        <v>1</v>
      </c>
      <c r="AV15" s="5">
        <v>1</v>
      </c>
      <c r="AW15" s="5">
        <v>1</v>
      </c>
      <c r="AX15" s="5">
        <v>1</v>
      </c>
      <c r="AY15" s="5">
        <v>1</v>
      </c>
      <c r="AZ15" s="5">
        <v>1</v>
      </c>
      <c r="BA15" s="5">
        <v>1</v>
      </c>
      <c r="BB15" s="5">
        <v>1</v>
      </c>
      <c r="BC15" s="5">
        <v>1</v>
      </c>
      <c r="BD15" s="5">
        <v>1</v>
      </c>
      <c r="BE15" s="5">
        <v>1</v>
      </c>
      <c r="BF15" s="5">
        <v>1</v>
      </c>
      <c r="BG15" s="5">
        <v>1</v>
      </c>
      <c r="BH15" s="5">
        <v>1</v>
      </c>
      <c r="BI15" s="5">
        <v>1</v>
      </c>
    </row>
    <row r="16" spans="1:61">
      <c r="A16" s="3" t="s">
        <v>196</v>
      </c>
      <c r="B16" s="3" t="s">
        <v>197</v>
      </c>
      <c r="C16" s="3" t="s">
        <v>198</v>
      </c>
      <c r="E16" s="3" t="s">
        <v>199</v>
      </c>
      <c r="F16" s="27">
        <f>LEFT(E16,4)+0</f>
        <v>50.6</v>
      </c>
      <c r="G16" s="3" t="s">
        <v>80</v>
      </c>
      <c r="H16" s="3">
        <f>LEFT(G16,3)+0</f>
        <v>700</v>
      </c>
      <c r="I16" s="3" t="s">
        <v>200</v>
      </c>
      <c r="J16" s="3">
        <f>CLEAN(I16)+0</f>
        <v>95.23</v>
      </c>
      <c r="K16" s="3" t="s">
        <v>201</v>
      </c>
      <c r="L16" s="3">
        <f>CLEAN(K16)+0</f>
        <v>46</v>
      </c>
      <c r="M16" s="5" t="s">
        <v>202</v>
      </c>
      <c r="N16" s="5" t="s">
        <v>69</v>
      </c>
      <c r="O16" s="5" t="s">
        <v>176</v>
      </c>
      <c r="P16" s="5" t="s">
        <v>203</v>
      </c>
      <c r="Q16" s="5" t="str">
        <f>IF(P16="Distillery Bottling","Distillery Bottling","Independent Bottling")</f>
        <v>Independent Bottling</v>
      </c>
      <c r="R16" s="5" t="str">
        <f>IF(P16="Distillery Bottling",O16,P16)</f>
        <v>Gordon &amp; MacPhail (GM)</v>
      </c>
      <c r="T16" s="5" t="s">
        <v>204</v>
      </c>
      <c r="U16" s="6">
        <v>56</v>
      </c>
      <c r="V16" s="5" t="s">
        <v>205</v>
      </c>
      <c r="W16" s="7">
        <v>2566.5500000000002</v>
      </c>
      <c r="X16" s="5" t="s">
        <v>75</v>
      </c>
      <c r="Y16" s="5">
        <v>1</v>
      </c>
      <c r="Z16" s="5">
        <v>1</v>
      </c>
      <c r="AA16" s="5">
        <v>1</v>
      </c>
      <c r="AB16" s="5">
        <v>1</v>
      </c>
      <c r="AC16" s="5">
        <v>1</v>
      </c>
      <c r="AD16" s="5">
        <v>1</v>
      </c>
      <c r="AE16" s="5">
        <v>1</v>
      </c>
      <c r="AF16" s="5">
        <v>1</v>
      </c>
      <c r="AG16" s="5">
        <v>1</v>
      </c>
      <c r="AH16" s="5">
        <v>1</v>
      </c>
      <c r="AI16" s="5">
        <v>1</v>
      </c>
      <c r="AJ16" s="5">
        <v>1</v>
      </c>
      <c r="AK16" s="5">
        <v>1</v>
      </c>
      <c r="AL16" s="5">
        <v>1</v>
      </c>
      <c r="AM16" s="5">
        <v>1</v>
      </c>
      <c r="AN16" s="5">
        <v>1</v>
      </c>
      <c r="AO16" s="5">
        <v>1</v>
      </c>
      <c r="AP16" s="5">
        <v>1</v>
      </c>
      <c r="AQ16" s="5">
        <v>1</v>
      </c>
      <c r="AR16" s="5">
        <v>1</v>
      </c>
      <c r="AS16" s="5">
        <v>1</v>
      </c>
      <c r="AT16" s="5">
        <v>1</v>
      </c>
      <c r="AU16" s="5">
        <v>1</v>
      </c>
      <c r="AV16" s="5">
        <v>1</v>
      </c>
      <c r="AW16" s="5">
        <v>1</v>
      </c>
      <c r="AX16" s="5">
        <v>1</v>
      </c>
      <c r="AY16" s="5">
        <v>1</v>
      </c>
      <c r="AZ16" s="5">
        <v>1</v>
      </c>
      <c r="BA16" s="5">
        <v>1</v>
      </c>
      <c r="BB16" s="5">
        <v>1</v>
      </c>
      <c r="BC16" s="5">
        <v>1</v>
      </c>
      <c r="BD16" s="5">
        <v>1</v>
      </c>
      <c r="BE16" s="5">
        <v>1</v>
      </c>
      <c r="BF16" s="5">
        <v>1</v>
      </c>
      <c r="BG16" s="5">
        <v>1</v>
      </c>
      <c r="BH16" s="5">
        <v>1</v>
      </c>
      <c r="BI16" s="5">
        <v>1</v>
      </c>
    </row>
    <row r="17" spans="1:61">
      <c r="A17" s="3" t="s">
        <v>206</v>
      </c>
      <c r="B17" s="3" t="s">
        <v>207</v>
      </c>
      <c r="C17" s="3" t="s">
        <v>208</v>
      </c>
      <c r="D17" s="3">
        <v>32</v>
      </c>
      <c r="E17" s="3" t="s">
        <v>209</v>
      </c>
      <c r="F17" s="27">
        <f>LEFT(E17,4)+0</f>
        <v>46</v>
      </c>
      <c r="G17" s="3" t="s">
        <v>65</v>
      </c>
      <c r="H17" s="3">
        <f>LEFT(G17,3)+0</f>
        <v>750</v>
      </c>
      <c r="I17" s="3" t="s">
        <v>200</v>
      </c>
      <c r="J17" s="3">
        <f>CLEAN(I17)+0</f>
        <v>95.23</v>
      </c>
      <c r="K17" s="3" t="s">
        <v>82</v>
      </c>
      <c r="L17" s="3">
        <f>CLEAN(K17)+0</f>
        <v>41</v>
      </c>
      <c r="M17" s="5" t="s">
        <v>210</v>
      </c>
      <c r="N17" s="5" t="s">
        <v>69</v>
      </c>
      <c r="Q17" s="5" t="str">
        <f>IF(P17="Distillery Bottling","Distillery Bottling","Independent Bottling")</f>
        <v>Independent Bottling</v>
      </c>
      <c r="U17" s="6">
        <v>32</v>
      </c>
      <c r="V17" s="5" t="s">
        <v>211</v>
      </c>
      <c r="W17" s="7">
        <v>2999.99</v>
      </c>
      <c r="X17" s="5" t="s">
        <v>75</v>
      </c>
      <c r="Y17" s="5">
        <v>1</v>
      </c>
      <c r="Z17" s="5">
        <v>1</v>
      </c>
      <c r="AA17" s="5">
        <v>1</v>
      </c>
      <c r="AB17" s="5">
        <v>1</v>
      </c>
      <c r="AC17" s="5">
        <v>1</v>
      </c>
      <c r="AD17" s="5">
        <v>1</v>
      </c>
      <c r="AE17" s="5">
        <v>1</v>
      </c>
      <c r="AF17" s="5">
        <v>1</v>
      </c>
      <c r="AG17" s="5">
        <v>1</v>
      </c>
      <c r="AH17" s="5">
        <v>1</v>
      </c>
      <c r="AI17" s="5">
        <v>1</v>
      </c>
      <c r="AJ17" s="5">
        <v>1</v>
      </c>
      <c r="AK17" s="5">
        <v>1</v>
      </c>
      <c r="AL17" s="5">
        <v>1</v>
      </c>
      <c r="AM17" s="5">
        <v>1</v>
      </c>
      <c r="AN17" s="5">
        <v>1</v>
      </c>
      <c r="AO17" s="5">
        <v>1</v>
      </c>
      <c r="AP17" s="5">
        <v>1</v>
      </c>
      <c r="AQ17" s="5">
        <v>1</v>
      </c>
      <c r="AR17" s="5">
        <v>1</v>
      </c>
      <c r="AS17" s="5">
        <v>1</v>
      </c>
      <c r="AT17" s="5">
        <v>1</v>
      </c>
      <c r="AU17" s="5">
        <v>1</v>
      </c>
      <c r="AV17" s="5">
        <v>1</v>
      </c>
      <c r="AW17" s="5">
        <v>1</v>
      </c>
      <c r="AX17" s="5">
        <v>1</v>
      </c>
      <c r="AY17" s="5">
        <v>1</v>
      </c>
      <c r="AZ17" s="5">
        <v>1</v>
      </c>
      <c r="BA17" s="5">
        <v>1</v>
      </c>
      <c r="BB17" s="5">
        <v>1</v>
      </c>
      <c r="BC17" s="5">
        <v>1</v>
      </c>
      <c r="BD17" s="5">
        <v>1</v>
      </c>
      <c r="BE17" s="5">
        <v>1</v>
      </c>
      <c r="BF17" s="5">
        <v>1</v>
      </c>
      <c r="BG17" s="5">
        <v>1</v>
      </c>
      <c r="BH17" s="5">
        <v>1</v>
      </c>
      <c r="BI17" s="5">
        <v>1</v>
      </c>
    </row>
    <row r="18" spans="1:61">
      <c r="A18" s="3" t="s">
        <v>212</v>
      </c>
      <c r="B18" s="3" t="s">
        <v>213</v>
      </c>
      <c r="C18" s="3" t="s">
        <v>214</v>
      </c>
      <c r="E18" s="3" t="s">
        <v>146</v>
      </c>
      <c r="F18" s="27">
        <f>LEFT(E18,4)+0</f>
        <v>43</v>
      </c>
      <c r="G18" s="3" t="s">
        <v>65</v>
      </c>
      <c r="H18" s="3">
        <f>LEFT(G18,3)+0</f>
        <v>750</v>
      </c>
      <c r="I18" s="3" t="s">
        <v>215</v>
      </c>
      <c r="J18" s="3">
        <f>CLEAN(I18)+0</f>
        <v>95.21</v>
      </c>
      <c r="K18" s="3" t="s">
        <v>82</v>
      </c>
      <c r="L18" s="3">
        <f>CLEAN(K18)+0</f>
        <v>41</v>
      </c>
      <c r="M18" s="5" t="s">
        <v>216</v>
      </c>
      <c r="N18" s="5" t="s">
        <v>69</v>
      </c>
      <c r="O18" s="5" t="s">
        <v>101</v>
      </c>
      <c r="P18" s="5" t="s">
        <v>111</v>
      </c>
      <c r="Q18" s="5" t="str">
        <f>IF(P18="Distillery Bottling","Distillery Bottling","Independent Bottling")</f>
        <v>Distillery Bottling</v>
      </c>
      <c r="R18" s="5" t="str">
        <f>IF(P18="Distillery Bottling",O18,P18)</f>
        <v>Bowmore</v>
      </c>
      <c r="S18" s="5" t="s">
        <v>72</v>
      </c>
      <c r="U18" s="6"/>
      <c r="V18" s="5" t="s">
        <v>217</v>
      </c>
      <c r="W18" s="7">
        <v>8223.65</v>
      </c>
      <c r="X18" s="5" t="s">
        <v>75</v>
      </c>
      <c r="Y18" s="5">
        <v>1</v>
      </c>
      <c r="Z18" s="5">
        <v>1</v>
      </c>
      <c r="AA18" s="5">
        <v>1</v>
      </c>
      <c r="AB18" s="5">
        <v>1</v>
      </c>
      <c r="AC18" s="5">
        <v>1</v>
      </c>
      <c r="AD18" s="5">
        <v>1</v>
      </c>
      <c r="AE18" s="5">
        <v>1</v>
      </c>
      <c r="AF18" s="5">
        <v>1</v>
      </c>
      <c r="AG18" s="5">
        <v>1</v>
      </c>
      <c r="AH18" s="5">
        <v>1</v>
      </c>
      <c r="AI18" s="5">
        <v>1</v>
      </c>
      <c r="AJ18" s="5">
        <v>1</v>
      </c>
      <c r="AK18" s="5">
        <v>1</v>
      </c>
      <c r="AL18" s="5">
        <v>1</v>
      </c>
      <c r="AM18" s="5">
        <v>1</v>
      </c>
      <c r="AN18" s="5">
        <v>1</v>
      </c>
      <c r="AO18" s="5">
        <v>1</v>
      </c>
      <c r="AP18" s="5">
        <v>1</v>
      </c>
      <c r="AQ18" s="5">
        <v>1</v>
      </c>
      <c r="AR18" s="5">
        <v>1</v>
      </c>
      <c r="AS18" s="5">
        <v>1</v>
      </c>
      <c r="AT18" s="5">
        <v>1</v>
      </c>
      <c r="AU18" s="5">
        <v>1</v>
      </c>
      <c r="AV18" s="5">
        <v>1</v>
      </c>
      <c r="AW18" s="5">
        <v>1</v>
      </c>
      <c r="AX18" s="5">
        <v>1</v>
      </c>
      <c r="AY18" s="5">
        <v>1</v>
      </c>
      <c r="AZ18" s="5">
        <v>1</v>
      </c>
      <c r="BA18" s="5">
        <v>1</v>
      </c>
      <c r="BB18" s="5">
        <v>1</v>
      </c>
      <c r="BC18" s="5">
        <v>1</v>
      </c>
      <c r="BD18" s="5">
        <v>1</v>
      </c>
      <c r="BE18" s="5">
        <v>1</v>
      </c>
      <c r="BF18" s="5">
        <v>1</v>
      </c>
      <c r="BG18" s="5">
        <v>1</v>
      </c>
      <c r="BH18" s="5">
        <v>1</v>
      </c>
      <c r="BI18" s="5">
        <v>1</v>
      </c>
    </row>
    <row r="19" spans="1:61">
      <c r="A19" s="3" t="s">
        <v>218</v>
      </c>
      <c r="B19" s="3" t="s">
        <v>219</v>
      </c>
      <c r="C19" s="3" t="s">
        <v>220</v>
      </c>
      <c r="D19" s="3">
        <v>22</v>
      </c>
      <c r="E19" s="3" t="s">
        <v>221</v>
      </c>
      <c r="F19" s="27">
        <f>LEFT(E19,4)+0</f>
        <v>58</v>
      </c>
      <c r="G19" s="3" t="s">
        <v>65</v>
      </c>
      <c r="H19" s="3">
        <f>LEFT(G19,3)+0</f>
        <v>750</v>
      </c>
      <c r="I19" s="3" t="s">
        <v>222</v>
      </c>
      <c r="J19" s="3">
        <f>CLEAN(I19)+0</f>
        <v>95.18</v>
      </c>
      <c r="K19" s="3" t="s">
        <v>67</v>
      </c>
      <c r="L19" s="3">
        <f>CLEAN(K19)+0</f>
        <v>66</v>
      </c>
      <c r="M19" s="5" t="s">
        <v>223</v>
      </c>
      <c r="N19" s="5" t="s">
        <v>69</v>
      </c>
      <c r="O19" s="5" t="s">
        <v>224</v>
      </c>
      <c r="P19" s="5" t="s">
        <v>102</v>
      </c>
      <c r="Q19" s="5" t="str">
        <f>IF(P19="Distillery Bottling","Distillery Bottling","Independent Bottling")</f>
        <v>Independent Bottling</v>
      </c>
      <c r="R19" s="5" t="str">
        <f>IF(P19="Distillery Bottling",O19,P19)</f>
        <v>Samaroli (Sa)</v>
      </c>
      <c r="T19" s="5" t="s">
        <v>225</v>
      </c>
      <c r="U19" s="6">
        <v>22</v>
      </c>
      <c r="V19" s="5" t="s">
        <v>226</v>
      </c>
      <c r="W19" s="7">
        <v>19799.82</v>
      </c>
      <c r="X19" s="5" t="s">
        <v>75</v>
      </c>
      <c r="Y19" s="5">
        <v>1</v>
      </c>
      <c r="Z19" s="5">
        <v>1</v>
      </c>
      <c r="AA19" s="5">
        <v>1</v>
      </c>
      <c r="AB19" s="5">
        <v>1</v>
      </c>
      <c r="AC19" s="5">
        <v>1</v>
      </c>
      <c r="AD19" s="5">
        <v>1</v>
      </c>
      <c r="AE19" s="5">
        <v>1</v>
      </c>
      <c r="AF19" s="5">
        <v>1</v>
      </c>
      <c r="AG19" s="5">
        <v>1</v>
      </c>
      <c r="AH19" s="5">
        <v>1</v>
      </c>
      <c r="AI19" s="5">
        <v>1</v>
      </c>
      <c r="AJ19" s="5">
        <v>1</v>
      </c>
      <c r="AK19" s="5">
        <v>1</v>
      </c>
      <c r="AL19" s="5">
        <v>1</v>
      </c>
      <c r="AM19" s="5">
        <v>1</v>
      </c>
      <c r="AN19" s="5">
        <v>1</v>
      </c>
      <c r="AO19" s="5">
        <v>1</v>
      </c>
      <c r="AP19" s="5">
        <v>1</v>
      </c>
      <c r="AQ19" s="5">
        <v>1</v>
      </c>
      <c r="AR19" s="5">
        <v>1</v>
      </c>
      <c r="AS19" s="5">
        <v>1</v>
      </c>
      <c r="AT19" s="5">
        <v>1</v>
      </c>
      <c r="AU19" s="5">
        <v>1</v>
      </c>
      <c r="AV19" s="5">
        <v>1</v>
      </c>
      <c r="AW19" s="5">
        <v>1</v>
      </c>
      <c r="AX19" s="5">
        <v>1</v>
      </c>
      <c r="AY19" s="5">
        <v>1</v>
      </c>
      <c r="AZ19" s="5">
        <v>1</v>
      </c>
      <c r="BA19" s="5">
        <v>1</v>
      </c>
      <c r="BB19" s="5">
        <v>1</v>
      </c>
      <c r="BC19" s="5">
        <v>1</v>
      </c>
      <c r="BD19" s="5">
        <v>1</v>
      </c>
      <c r="BE19" s="5">
        <v>1</v>
      </c>
      <c r="BF19" s="5">
        <v>1</v>
      </c>
      <c r="BG19" s="5">
        <v>1</v>
      </c>
      <c r="BH19" s="5">
        <v>1</v>
      </c>
      <c r="BI19" s="5">
        <v>1</v>
      </c>
    </row>
    <row r="20" spans="1:61">
      <c r="A20" s="3" t="s">
        <v>164</v>
      </c>
      <c r="B20" s="3" t="s">
        <v>227</v>
      </c>
      <c r="C20" s="3" t="s">
        <v>228</v>
      </c>
      <c r="E20" s="3" t="s">
        <v>229</v>
      </c>
      <c r="F20" s="27">
        <f>LEFT(E20,4)+0</f>
        <v>52.5</v>
      </c>
      <c r="G20" s="3" t="s">
        <v>80</v>
      </c>
      <c r="H20" s="3">
        <f>LEFT(G20,3)+0</f>
        <v>700</v>
      </c>
      <c r="I20" s="3" t="s">
        <v>230</v>
      </c>
      <c r="J20" s="3">
        <f>CLEAN(I20)+0</f>
        <v>95.14</v>
      </c>
      <c r="K20" s="3" t="s">
        <v>231</v>
      </c>
      <c r="L20" s="3">
        <f>CLEAN(K20)+0</f>
        <v>54</v>
      </c>
      <c r="M20" s="5" t="s">
        <v>232</v>
      </c>
      <c r="N20" s="5" t="s">
        <v>69</v>
      </c>
      <c r="O20" s="5" t="s">
        <v>121</v>
      </c>
      <c r="P20" s="5" t="s">
        <v>111</v>
      </c>
      <c r="Q20" s="5" t="str">
        <f>IF(P20="Distillery Bottling","Distillery Bottling","Independent Bottling")</f>
        <v>Distillery Bottling</v>
      </c>
      <c r="R20" s="5" t="str">
        <f>IF(P20="Distillery Bottling",O20,P20)</f>
        <v>Ardbeg</v>
      </c>
      <c r="T20" s="5" t="s">
        <v>233</v>
      </c>
      <c r="U20" s="6">
        <v>32</v>
      </c>
      <c r="V20" s="5" t="s">
        <v>234</v>
      </c>
      <c r="W20" s="7">
        <v>4800</v>
      </c>
      <c r="X20" s="5" t="s">
        <v>75</v>
      </c>
      <c r="Y20" s="5">
        <v>1</v>
      </c>
      <c r="Z20" s="5">
        <v>1</v>
      </c>
      <c r="AA20" s="5">
        <v>1</v>
      </c>
      <c r="AB20" s="5">
        <v>1</v>
      </c>
      <c r="AC20" s="5">
        <v>1</v>
      </c>
      <c r="AD20" s="5">
        <v>1</v>
      </c>
      <c r="AE20" s="5">
        <v>1</v>
      </c>
      <c r="AF20" s="5">
        <v>1</v>
      </c>
      <c r="AG20" s="5">
        <v>1</v>
      </c>
      <c r="AH20" s="5">
        <v>1</v>
      </c>
      <c r="AI20" s="5">
        <v>1</v>
      </c>
      <c r="AJ20" s="5">
        <v>1</v>
      </c>
      <c r="AK20" s="5">
        <v>1</v>
      </c>
      <c r="AL20" s="5">
        <v>1</v>
      </c>
      <c r="AM20" s="5">
        <v>1</v>
      </c>
      <c r="AN20" s="5">
        <v>1</v>
      </c>
      <c r="AO20" s="5">
        <v>1</v>
      </c>
      <c r="AP20" s="5">
        <v>1</v>
      </c>
      <c r="AQ20" s="5">
        <v>1</v>
      </c>
      <c r="AR20" s="5">
        <v>1</v>
      </c>
      <c r="AS20" s="5">
        <v>1</v>
      </c>
      <c r="AT20" s="5">
        <v>1</v>
      </c>
      <c r="AU20" s="5">
        <v>1</v>
      </c>
      <c r="AV20" s="5">
        <v>1</v>
      </c>
      <c r="AW20" s="5">
        <v>1</v>
      </c>
      <c r="AX20" s="5">
        <v>1</v>
      </c>
      <c r="AY20" s="5">
        <v>1</v>
      </c>
      <c r="AZ20" s="5">
        <v>1</v>
      </c>
      <c r="BA20" s="5">
        <v>1</v>
      </c>
      <c r="BB20" s="5">
        <v>1</v>
      </c>
      <c r="BC20" s="5">
        <v>1</v>
      </c>
      <c r="BD20" s="5">
        <v>1</v>
      </c>
      <c r="BE20" s="5">
        <v>1</v>
      </c>
      <c r="BF20" s="5">
        <v>1</v>
      </c>
      <c r="BG20" s="5">
        <v>1</v>
      </c>
      <c r="BH20" s="5">
        <v>1</v>
      </c>
      <c r="BI20" s="5">
        <v>1</v>
      </c>
    </row>
    <row r="21" spans="1:61">
      <c r="A21" s="3" t="s">
        <v>235</v>
      </c>
      <c r="B21" s="3" t="s">
        <v>236</v>
      </c>
      <c r="C21" s="3" t="s">
        <v>237</v>
      </c>
      <c r="E21" s="3" t="s">
        <v>146</v>
      </c>
      <c r="F21" s="27">
        <f>LEFT(E21,4)+0</f>
        <v>43</v>
      </c>
      <c r="G21" s="3" t="s">
        <v>80</v>
      </c>
      <c r="H21" s="3">
        <f>LEFT(G21,3)+0</f>
        <v>700</v>
      </c>
      <c r="I21" s="3" t="s">
        <v>238</v>
      </c>
      <c r="J21" s="3">
        <f>CLEAN(I21)+0</f>
        <v>95.12</v>
      </c>
      <c r="K21" s="3" t="s">
        <v>239</v>
      </c>
      <c r="L21" s="3">
        <f>CLEAN(K21)+0</f>
        <v>105</v>
      </c>
      <c r="M21" s="5" t="s">
        <v>240</v>
      </c>
      <c r="N21" s="5" t="s">
        <v>69</v>
      </c>
      <c r="O21" s="5" t="s">
        <v>101</v>
      </c>
      <c r="P21" s="5" t="s">
        <v>111</v>
      </c>
      <c r="Q21" s="5" t="str">
        <f>IF(P21="Distillery Bottling","Distillery Bottling","Independent Bottling")</f>
        <v>Distillery Bottling</v>
      </c>
      <c r="R21" s="5" t="str">
        <f>IF(P21="Distillery Bottling",O21,P21)</f>
        <v>Bowmore</v>
      </c>
      <c r="S21" s="5" t="s">
        <v>72</v>
      </c>
      <c r="U21" s="6"/>
      <c r="V21" s="5" t="s">
        <v>241</v>
      </c>
      <c r="W21" s="7">
        <v>14863.2</v>
      </c>
      <c r="X21" s="5" t="s">
        <v>75</v>
      </c>
      <c r="Y21" s="5">
        <v>1</v>
      </c>
      <c r="Z21" s="5">
        <v>1</v>
      </c>
      <c r="AA21" s="5">
        <v>1</v>
      </c>
      <c r="AB21" s="5">
        <v>1</v>
      </c>
      <c r="AC21" s="5">
        <v>1</v>
      </c>
      <c r="AD21" s="5">
        <v>1</v>
      </c>
      <c r="AE21" s="5">
        <v>1</v>
      </c>
      <c r="AF21" s="5">
        <v>1</v>
      </c>
      <c r="AG21" s="5">
        <v>1</v>
      </c>
      <c r="AH21" s="5">
        <v>1</v>
      </c>
      <c r="AI21" s="5">
        <v>1</v>
      </c>
      <c r="AJ21" s="5">
        <v>1</v>
      </c>
      <c r="AK21" s="5">
        <v>1</v>
      </c>
      <c r="AL21" s="5">
        <v>1</v>
      </c>
      <c r="AM21" s="5">
        <v>1</v>
      </c>
      <c r="AN21" s="5">
        <v>1</v>
      </c>
      <c r="AO21" s="5">
        <v>1</v>
      </c>
      <c r="AP21" s="5">
        <v>1</v>
      </c>
      <c r="AQ21" s="5">
        <v>1</v>
      </c>
      <c r="AR21" s="5">
        <v>1</v>
      </c>
      <c r="AS21" s="5">
        <v>1</v>
      </c>
      <c r="AT21" s="5">
        <v>1</v>
      </c>
      <c r="AU21" s="5">
        <v>1</v>
      </c>
      <c r="AV21" s="5">
        <v>1</v>
      </c>
      <c r="AW21" s="5">
        <v>1</v>
      </c>
      <c r="AX21" s="5">
        <v>1</v>
      </c>
      <c r="AY21" s="5">
        <v>1</v>
      </c>
      <c r="AZ21" s="5">
        <v>1</v>
      </c>
      <c r="BA21" s="5">
        <v>1</v>
      </c>
      <c r="BB21" s="5">
        <v>1</v>
      </c>
      <c r="BC21" s="5">
        <v>1</v>
      </c>
      <c r="BD21" s="5">
        <v>1</v>
      </c>
      <c r="BE21" s="5">
        <v>1</v>
      </c>
      <c r="BF21" s="5">
        <v>1</v>
      </c>
      <c r="BG21" s="5">
        <v>1</v>
      </c>
      <c r="BH21" s="5">
        <v>1</v>
      </c>
      <c r="BI21" s="5">
        <v>1</v>
      </c>
    </row>
    <row r="22" spans="1:61">
      <c r="A22" s="3" t="s">
        <v>242</v>
      </c>
      <c r="B22" s="3" t="s">
        <v>243</v>
      </c>
      <c r="C22" s="3" t="s">
        <v>244</v>
      </c>
      <c r="E22" s="3" t="s">
        <v>245</v>
      </c>
      <c r="F22" s="27">
        <f>LEFT(E22,4)+0</f>
        <v>48.8</v>
      </c>
      <c r="G22" s="3" t="s">
        <v>80</v>
      </c>
      <c r="H22" s="3">
        <f>LEFT(G22,3)+0</f>
        <v>700</v>
      </c>
      <c r="I22" s="3" t="s">
        <v>246</v>
      </c>
      <c r="J22" s="3">
        <f>CLEAN(I22)+0</f>
        <v>95.06</v>
      </c>
      <c r="K22" s="3" t="s">
        <v>247</v>
      </c>
      <c r="L22" s="3">
        <f>CLEAN(K22)+0</f>
        <v>34</v>
      </c>
      <c r="M22" s="5" t="s">
        <v>248</v>
      </c>
      <c r="N22" s="5" t="s">
        <v>69</v>
      </c>
      <c r="O22" s="5" t="s">
        <v>166</v>
      </c>
      <c r="P22" s="5" t="s">
        <v>111</v>
      </c>
      <c r="Q22" s="5" t="str">
        <f>IF(P22="Distillery Bottling","Distillery Bottling","Independent Bottling")</f>
        <v>Distillery Bottling</v>
      </c>
      <c r="R22" s="5" t="str">
        <f>IF(P22="Distillery Bottling",O22,P22)</f>
        <v>Macallan</v>
      </c>
      <c r="S22" s="5" t="s">
        <v>92</v>
      </c>
      <c r="U22" s="6"/>
      <c r="V22" s="5" t="s">
        <v>249</v>
      </c>
      <c r="W22" s="7">
        <v>26695</v>
      </c>
      <c r="X22" s="5" t="s">
        <v>75</v>
      </c>
      <c r="Y22" s="5">
        <v>1</v>
      </c>
      <c r="Z22" s="5">
        <v>1</v>
      </c>
      <c r="AA22" s="5">
        <v>1</v>
      </c>
      <c r="AB22" s="5">
        <v>1</v>
      </c>
      <c r="AC22" s="5">
        <v>1</v>
      </c>
      <c r="AD22" s="5">
        <v>1</v>
      </c>
      <c r="AE22" s="5">
        <v>1</v>
      </c>
      <c r="AF22" s="5">
        <v>1</v>
      </c>
      <c r="AG22" s="5">
        <v>1</v>
      </c>
      <c r="AH22" s="5">
        <v>1</v>
      </c>
      <c r="AI22" s="5">
        <v>1</v>
      </c>
      <c r="AJ22" s="5">
        <v>1</v>
      </c>
      <c r="AK22" s="5">
        <v>1</v>
      </c>
      <c r="AL22" s="5">
        <v>1</v>
      </c>
      <c r="AM22" s="5">
        <v>1</v>
      </c>
      <c r="AN22" s="5">
        <v>1</v>
      </c>
      <c r="AO22" s="5">
        <v>1</v>
      </c>
      <c r="AP22" s="5">
        <v>1</v>
      </c>
      <c r="AQ22" s="5">
        <v>1</v>
      </c>
      <c r="AR22" s="5">
        <v>1</v>
      </c>
      <c r="AS22" s="5">
        <v>1</v>
      </c>
      <c r="AT22" s="5">
        <v>1</v>
      </c>
      <c r="AU22" s="5">
        <v>1</v>
      </c>
      <c r="AV22" s="5">
        <v>1</v>
      </c>
      <c r="AW22" s="5">
        <v>1</v>
      </c>
      <c r="AX22" s="5">
        <v>1</v>
      </c>
      <c r="AY22" s="5">
        <v>1</v>
      </c>
      <c r="AZ22" s="5">
        <v>1</v>
      </c>
      <c r="BA22" s="5">
        <v>1</v>
      </c>
      <c r="BB22" s="5">
        <v>1</v>
      </c>
      <c r="BC22" s="5">
        <v>1</v>
      </c>
      <c r="BD22" s="5">
        <v>1</v>
      </c>
      <c r="BE22" s="5">
        <v>1</v>
      </c>
      <c r="BF22" s="5">
        <v>1</v>
      </c>
      <c r="BG22" s="5">
        <v>1</v>
      </c>
      <c r="BH22" s="5">
        <v>1</v>
      </c>
      <c r="BI22" s="5">
        <v>1</v>
      </c>
    </row>
    <row r="23" spans="1:61">
      <c r="A23" s="3" t="s">
        <v>250</v>
      </c>
      <c r="B23" s="3" t="s">
        <v>251</v>
      </c>
      <c r="C23" s="3" t="s">
        <v>252</v>
      </c>
      <c r="E23" s="3" t="s">
        <v>253</v>
      </c>
      <c r="F23" s="27">
        <f>LEFT(E23,4)+0</f>
        <v>59.6</v>
      </c>
      <c r="G23" s="3" t="s">
        <v>65</v>
      </c>
      <c r="H23" s="3">
        <f>LEFT(G23,3)+0</f>
        <v>750</v>
      </c>
      <c r="I23" s="3" t="s">
        <v>254</v>
      </c>
      <c r="J23" s="3">
        <f>CLEAN(I23)+0</f>
        <v>95.05</v>
      </c>
      <c r="K23" s="3" t="s">
        <v>255</v>
      </c>
      <c r="L23" s="3">
        <f>CLEAN(K23)+0</f>
        <v>135</v>
      </c>
      <c r="M23" s="5" t="s">
        <v>256</v>
      </c>
      <c r="N23" s="5" t="s">
        <v>69</v>
      </c>
      <c r="O23" s="5" t="s">
        <v>257</v>
      </c>
      <c r="P23" s="5" t="s">
        <v>102</v>
      </c>
      <c r="Q23" s="5" t="str">
        <f>IF(P23="Distillery Bottling","Distillery Bottling","Independent Bottling")</f>
        <v>Independent Bottling</v>
      </c>
      <c r="R23" s="5" t="str">
        <f>IF(P23="Distillery Bottling",O23,P23)</f>
        <v>Samaroli (Sa)</v>
      </c>
      <c r="S23" s="5" t="s">
        <v>92</v>
      </c>
      <c r="U23" s="6"/>
      <c r="V23" s="5" t="s">
        <v>258</v>
      </c>
      <c r="W23" s="7">
        <v>13310</v>
      </c>
      <c r="X23" s="5" t="s">
        <v>75</v>
      </c>
      <c r="Y23" s="5">
        <v>1</v>
      </c>
      <c r="Z23" s="5">
        <v>1</v>
      </c>
      <c r="AA23" s="5">
        <v>1</v>
      </c>
      <c r="AB23" s="5">
        <v>1</v>
      </c>
      <c r="AC23" s="5">
        <v>1</v>
      </c>
      <c r="AD23" s="5">
        <v>1</v>
      </c>
      <c r="AE23" s="5">
        <v>1</v>
      </c>
      <c r="AF23" s="5">
        <v>1</v>
      </c>
      <c r="AG23" s="5">
        <v>1</v>
      </c>
      <c r="AH23" s="5">
        <v>1</v>
      </c>
      <c r="AI23" s="5">
        <v>1</v>
      </c>
      <c r="AJ23" s="5">
        <v>1</v>
      </c>
      <c r="AK23" s="5">
        <v>1</v>
      </c>
      <c r="AL23" s="5">
        <v>1</v>
      </c>
      <c r="AM23" s="5">
        <v>1</v>
      </c>
      <c r="AN23" s="5">
        <v>1</v>
      </c>
      <c r="AO23" s="5">
        <v>1</v>
      </c>
      <c r="AP23" s="5">
        <v>1</v>
      </c>
      <c r="AQ23" s="5">
        <v>1</v>
      </c>
      <c r="AR23" s="5">
        <v>1</v>
      </c>
      <c r="AS23" s="5">
        <v>1</v>
      </c>
      <c r="AT23" s="5">
        <v>1</v>
      </c>
      <c r="AU23" s="5">
        <v>1</v>
      </c>
      <c r="AV23" s="5">
        <v>1</v>
      </c>
      <c r="AW23" s="5">
        <v>1</v>
      </c>
      <c r="AX23" s="5">
        <v>1</v>
      </c>
      <c r="AY23" s="5">
        <v>1</v>
      </c>
      <c r="AZ23" s="5">
        <v>1</v>
      </c>
      <c r="BA23" s="5">
        <v>1</v>
      </c>
      <c r="BB23" s="5">
        <v>1</v>
      </c>
      <c r="BC23" s="5">
        <v>1</v>
      </c>
      <c r="BD23" s="5">
        <v>1</v>
      </c>
      <c r="BE23" s="5">
        <v>1</v>
      </c>
      <c r="BF23" s="5">
        <v>1</v>
      </c>
      <c r="BG23" s="5">
        <v>1</v>
      </c>
      <c r="BH23" s="5">
        <v>1</v>
      </c>
      <c r="BI23" s="5">
        <v>1</v>
      </c>
    </row>
    <row r="24" spans="1:61">
      <c r="A24" s="3" t="s">
        <v>259</v>
      </c>
      <c r="B24" s="3" t="s">
        <v>77</v>
      </c>
      <c r="C24" s="3" t="s">
        <v>260</v>
      </c>
      <c r="E24" s="3" t="s">
        <v>261</v>
      </c>
      <c r="F24" s="27">
        <f>LEFT(E24,4)+0</f>
        <v>54</v>
      </c>
      <c r="G24" s="3" t="s">
        <v>65</v>
      </c>
      <c r="H24" s="3">
        <f>LEFT(G24,3)+0</f>
        <v>750</v>
      </c>
      <c r="I24" s="3" t="s">
        <v>262</v>
      </c>
      <c r="J24" s="3">
        <f>CLEAN(I24)+0</f>
        <v>95.04</v>
      </c>
      <c r="K24" s="3" t="s">
        <v>263</v>
      </c>
      <c r="L24" s="3">
        <f>CLEAN(K24)+0</f>
        <v>75</v>
      </c>
      <c r="M24" s="5" t="s">
        <v>83</v>
      </c>
      <c r="N24" s="5" t="s">
        <v>69</v>
      </c>
      <c r="O24" s="5" t="s">
        <v>70</v>
      </c>
      <c r="P24" s="5" t="s">
        <v>71</v>
      </c>
      <c r="Q24" s="5" t="str">
        <f>IF(P24="Distillery Bottling","Distillery Bottling","Independent Bottling")</f>
        <v>Independent Bottling</v>
      </c>
      <c r="R24" s="5" t="str">
        <f>IF(P24="Distillery Bottling",O24,P24)</f>
        <v>R. W. Duthie &amp; Co. (RWD)</v>
      </c>
      <c r="T24" s="5" t="s">
        <v>264</v>
      </c>
      <c r="U24" s="6">
        <v>16</v>
      </c>
      <c r="V24" s="5" t="s">
        <v>265</v>
      </c>
      <c r="W24" s="7">
        <v>2365</v>
      </c>
      <c r="X24" s="5" t="s">
        <v>75</v>
      </c>
      <c r="Y24" s="5">
        <v>1</v>
      </c>
      <c r="Z24" s="5">
        <v>1</v>
      </c>
      <c r="AA24" s="5">
        <v>1</v>
      </c>
      <c r="AB24" s="5">
        <v>1</v>
      </c>
      <c r="AC24" s="5">
        <v>1</v>
      </c>
      <c r="AD24" s="5">
        <v>1</v>
      </c>
      <c r="AE24" s="5">
        <v>1</v>
      </c>
      <c r="AF24" s="5">
        <v>1</v>
      </c>
      <c r="AG24" s="5">
        <v>1</v>
      </c>
      <c r="AH24" s="5">
        <v>1</v>
      </c>
      <c r="AI24" s="5">
        <v>1</v>
      </c>
      <c r="AJ24" s="5">
        <v>1</v>
      </c>
      <c r="AK24" s="5">
        <v>1</v>
      </c>
      <c r="AL24" s="5">
        <v>1</v>
      </c>
      <c r="AM24" s="5">
        <v>1</v>
      </c>
      <c r="AN24" s="5">
        <v>1</v>
      </c>
      <c r="AO24" s="5">
        <v>1</v>
      </c>
      <c r="AP24" s="5">
        <v>1</v>
      </c>
      <c r="AQ24" s="5">
        <v>1</v>
      </c>
      <c r="AR24" s="5">
        <v>1</v>
      </c>
      <c r="AS24" s="5">
        <v>1</v>
      </c>
      <c r="AT24" s="5">
        <v>1</v>
      </c>
      <c r="AU24" s="5">
        <v>1</v>
      </c>
      <c r="AV24" s="5">
        <v>1</v>
      </c>
      <c r="AW24" s="5">
        <v>1</v>
      </c>
      <c r="AX24" s="5">
        <v>1</v>
      </c>
      <c r="AY24" s="5">
        <v>1</v>
      </c>
      <c r="AZ24" s="5">
        <v>1</v>
      </c>
      <c r="BA24" s="5">
        <v>1</v>
      </c>
      <c r="BB24" s="5">
        <v>1</v>
      </c>
      <c r="BC24" s="5">
        <v>1</v>
      </c>
      <c r="BD24" s="5">
        <v>1</v>
      </c>
      <c r="BE24" s="5">
        <v>1</v>
      </c>
      <c r="BF24" s="5">
        <v>1</v>
      </c>
      <c r="BG24" s="5">
        <v>1</v>
      </c>
      <c r="BH24" s="5">
        <v>1</v>
      </c>
      <c r="BI24" s="5">
        <v>1</v>
      </c>
    </row>
    <row r="25" spans="1:61">
      <c r="A25" s="3" t="s">
        <v>266</v>
      </c>
      <c r="B25" s="3" t="s">
        <v>267</v>
      </c>
      <c r="C25" s="3" t="s">
        <v>268</v>
      </c>
      <c r="D25" s="3">
        <v>40</v>
      </c>
      <c r="E25" s="3" t="s">
        <v>269</v>
      </c>
      <c r="F25" s="27">
        <f>LEFT(E25,4)+0</f>
        <v>59.1</v>
      </c>
      <c r="G25" s="3" t="s">
        <v>80</v>
      </c>
      <c r="H25" s="3">
        <f>LEFT(G25,3)+0</f>
        <v>700</v>
      </c>
      <c r="I25" s="3" t="s">
        <v>270</v>
      </c>
      <c r="J25" s="3">
        <f>CLEAN(I25)+0</f>
        <v>95.02</v>
      </c>
      <c r="K25" s="3" t="s">
        <v>271</v>
      </c>
      <c r="L25" s="3">
        <f>CLEAN(K25)+0</f>
        <v>95</v>
      </c>
      <c r="M25" s="5" t="s">
        <v>272</v>
      </c>
      <c r="N25" s="5" t="s">
        <v>69</v>
      </c>
      <c r="O25" s="5" t="s">
        <v>273</v>
      </c>
      <c r="P25" s="5" t="s">
        <v>111</v>
      </c>
      <c r="Q25" s="5" t="str">
        <f>IF(P25="Distillery Bottling","Distillery Bottling","Independent Bottling")</f>
        <v>Distillery Bottling</v>
      </c>
      <c r="R25" s="5" t="str">
        <f>IF(P25="Distillery Bottling",O25,P25)</f>
        <v>Brora</v>
      </c>
      <c r="T25" s="5" t="s">
        <v>133</v>
      </c>
      <c r="U25" s="6">
        <v>40</v>
      </c>
      <c r="V25" s="5" t="s">
        <v>274</v>
      </c>
      <c r="W25" s="7">
        <v>10517.51</v>
      </c>
      <c r="X25" s="5" t="s">
        <v>75</v>
      </c>
      <c r="Y25" s="5">
        <v>1</v>
      </c>
      <c r="Z25" s="5">
        <v>1</v>
      </c>
      <c r="AA25" s="5">
        <v>1</v>
      </c>
      <c r="AB25" s="5">
        <v>1</v>
      </c>
      <c r="AC25" s="5">
        <v>1</v>
      </c>
      <c r="AD25" s="5">
        <v>1</v>
      </c>
      <c r="AE25" s="5">
        <v>1</v>
      </c>
      <c r="AF25" s="5">
        <v>1</v>
      </c>
      <c r="AG25" s="5">
        <v>1</v>
      </c>
      <c r="AH25" s="5">
        <v>1</v>
      </c>
      <c r="AI25" s="5">
        <v>1</v>
      </c>
      <c r="AJ25" s="5">
        <v>1</v>
      </c>
      <c r="AK25" s="5">
        <v>1</v>
      </c>
      <c r="AL25" s="5">
        <v>1</v>
      </c>
      <c r="AM25" s="5">
        <v>1</v>
      </c>
      <c r="AN25" s="5">
        <v>1</v>
      </c>
      <c r="AO25" s="5">
        <v>1</v>
      </c>
      <c r="AP25" s="5">
        <v>1</v>
      </c>
      <c r="AQ25" s="5">
        <v>1</v>
      </c>
      <c r="AR25" s="5">
        <v>1</v>
      </c>
      <c r="AS25" s="5">
        <v>1</v>
      </c>
      <c r="AT25" s="5">
        <v>1</v>
      </c>
      <c r="AU25" s="5">
        <v>1</v>
      </c>
      <c r="AV25" s="5">
        <v>1</v>
      </c>
      <c r="AW25" s="5">
        <v>1</v>
      </c>
      <c r="AX25" s="5">
        <v>1</v>
      </c>
      <c r="AY25" s="5">
        <v>1</v>
      </c>
      <c r="AZ25" s="5">
        <v>1</v>
      </c>
      <c r="BA25" s="5">
        <v>1</v>
      </c>
      <c r="BB25" s="5">
        <v>1</v>
      </c>
      <c r="BC25" s="5">
        <v>1</v>
      </c>
      <c r="BD25" s="5">
        <v>1</v>
      </c>
      <c r="BE25" s="5">
        <v>1</v>
      </c>
      <c r="BF25" s="5">
        <v>1</v>
      </c>
      <c r="BG25" s="5">
        <v>1</v>
      </c>
      <c r="BH25" s="5">
        <v>1</v>
      </c>
      <c r="BI25" s="5">
        <v>1</v>
      </c>
    </row>
    <row r="26" spans="1:61">
      <c r="A26" s="3" t="s">
        <v>275</v>
      </c>
      <c r="B26" s="3" t="s">
        <v>276</v>
      </c>
      <c r="C26" s="3" t="s">
        <v>277</v>
      </c>
      <c r="D26" s="3">
        <v>44</v>
      </c>
      <c r="E26" s="3" t="s">
        <v>278</v>
      </c>
      <c r="F26" s="27">
        <f>LEFT(E26,4)+0</f>
        <v>42.4</v>
      </c>
      <c r="G26" s="3" t="s">
        <v>80</v>
      </c>
      <c r="H26" s="3">
        <f>LEFT(G26,3)+0</f>
        <v>700</v>
      </c>
      <c r="I26" s="3" t="s">
        <v>270</v>
      </c>
      <c r="J26" s="3">
        <f>CLEAN(I26)+0</f>
        <v>95.02</v>
      </c>
      <c r="K26" s="3" t="s">
        <v>279</v>
      </c>
      <c r="L26" s="3">
        <f>CLEAN(K26)+0</f>
        <v>90</v>
      </c>
      <c r="M26" s="5" t="s">
        <v>280</v>
      </c>
      <c r="N26" s="5" t="s">
        <v>69</v>
      </c>
      <c r="O26" s="5" t="s">
        <v>101</v>
      </c>
      <c r="P26" s="5" t="s">
        <v>111</v>
      </c>
      <c r="Q26" s="5" t="str">
        <f>IF(P26="Distillery Bottling","Distillery Bottling","Independent Bottling")</f>
        <v>Distillery Bottling</v>
      </c>
      <c r="R26" s="5" t="str">
        <f>IF(P26="Distillery Bottling",O26,P26)</f>
        <v>Bowmore</v>
      </c>
      <c r="S26" s="5" t="s">
        <v>281</v>
      </c>
      <c r="T26" s="5" t="s">
        <v>282</v>
      </c>
      <c r="U26" s="6">
        <v>44</v>
      </c>
      <c r="V26" s="5" t="s">
        <v>283</v>
      </c>
      <c r="W26" s="7">
        <v>25889.91</v>
      </c>
      <c r="X26" s="5" t="s">
        <v>75</v>
      </c>
      <c r="Y26" s="5">
        <v>1</v>
      </c>
      <c r="Z26" s="5">
        <v>1</v>
      </c>
      <c r="AA26" s="5">
        <v>1</v>
      </c>
      <c r="AB26" s="5">
        <v>1</v>
      </c>
      <c r="AC26" s="5">
        <v>1</v>
      </c>
      <c r="AD26" s="5">
        <v>1</v>
      </c>
      <c r="AE26" s="5">
        <v>1</v>
      </c>
      <c r="AF26" s="5">
        <v>1</v>
      </c>
      <c r="AG26" s="5">
        <v>1</v>
      </c>
      <c r="AH26" s="5">
        <v>1</v>
      </c>
      <c r="AI26" s="5">
        <v>1</v>
      </c>
      <c r="AJ26" s="5">
        <v>1</v>
      </c>
      <c r="AK26" s="5">
        <v>1</v>
      </c>
      <c r="AL26" s="5">
        <v>1</v>
      </c>
      <c r="AM26" s="5">
        <v>1</v>
      </c>
      <c r="AN26" s="5">
        <v>1</v>
      </c>
      <c r="AO26" s="5">
        <v>1</v>
      </c>
      <c r="AP26" s="5">
        <v>1</v>
      </c>
      <c r="AQ26" s="5">
        <v>1</v>
      </c>
      <c r="AR26" s="5">
        <v>1</v>
      </c>
      <c r="AS26" s="5">
        <v>1</v>
      </c>
      <c r="AT26" s="5">
        <v>1</v>
      </c>
      <c r="AU26" s="5">
        <v>1</v>
      </c>
      <c r="AV26" s="5">
        <v>1</v>
      </c>
      <c r="AW26" s="5">
        <v>1</v>
      </c>
      <c r="AX26" s="5">
        <v>1</v>
      </c>
      <c r="AY26" s="5">
        <v>1</v>
      </c>
      <c r="AZ26" s="5">
        <v>1</v>
      </c>
      <c r="BA26" s="5">
        <v>1</v>
      </c>
      <c r="BB26" s="5">
        <v>1</v>
      </c>
      <c r="BC26" s="5">
        <v>1</v>
      </c>
      <c r="BD26" s="5">
        <v>1</v>
      </c>
      <c r="BE26" s="5">
        <v>1</v>
      </c>
      <c r="BF26" s="5">
        <v>1</v>
      </c>
      <c r="BG26" s="5">
        <v>1</v>
      </c>
      <c r="BH26" s="5">
        <v>1</v>
      </c>
      <c r="BI26" s="5">
        <v>1</v>
      </c>
    </row>
    <row r="27" spans="1:61">
      <c r="A27" s="3" t="s">
        <v>284</v>
      </c>
      <c r="B27" s="3" t="s">
        <v>285</v>
      </c>
      <c r="C27" s="3" t="s">
        <v>286</v>
      </c>
      <c r="E27" s="3" t="s">
        <v>287</v>
      </c>
      <c r="F27" s="27">
        <f>LEFT(E27,4)+0</f>
        <v>52</v>
      </c>
      <c r="G27" s="3" t="s">
        <v>80</v>
      </c>
      <c r="H27" s="3">
        <f>LEFT(G27,3)+0</f>
        <v>700</v>
      </c>
      <c r="I27" s="3" t="s">
        <v>288</v>
      </c>
      <c r="J27" s="3">
        <f>CLEAN(I27)+0</f>
        <v>94.96</v>
      </c>
      <c r="K27" s="3" t="s">
        <v>289</v>
      </c>
      <c r="L27" s="3">
        <f>CLEAN(K27)+0</f>
        <v>27</v>
      </c>
      <c r="M27" s="5" t="s">
        <v>290</v>
      </c>
      <c r="N27" s="5" t="s">
        <v>69</v>
      </c>
      <c r="O27" s="5" t="s">
        <v>291</v>
      </c>
      <c r="P27" s="5" t="s">
        <v>292</v>
      </c>
      <c r="Q27" s="5" t="str">
        <f>IF(P27="Distillery Bottling","Distillery Bottling","Independent Bottling")</f>
        <v>Independent Bottling</v>
      </c>
      <c r="R27" s="5" t="str">
        <f>IF(P27="Distillery Bottling",O27,P27)</f>
        <v>UD - bottler (UD)</v>
      </c>
      <c r="U27" s="6"/>
      <c r="V27" s="5" t="s">
        <v>293</v>
      </c>
      <c r="W27" s="7">
        <v>700</v>
      </c>
      <c r="X27" s="5" t="s">
        <v>75</v>
      </c>
      <c r="Y27" s="5">
        <v>1</v>
      </c>
      <c r="Z27" s="5">
        <v>1</v>
      </c>
      <c r="AA27" s="5">
        <v>1</v>
      </c>
      <c r="AB27" s="5">
        <v>1</v>
      </c>
      <c r="AC27" s="5">
        <v>1</v>
      </c>
      <c r="AD27" s="5">
        <v>1</v>
      </c>
      <c r="AE27" s="5">
        <v>1</v>
      </c>
      <c r="AF27" s="5">
        <v>1</v>
      </c>
      <c r="AG27" s="5">
        <v>1</v>
      </c>
      <c r="AH27" s="5">
        <v>1</v>
      </c>
      <c r="AI27" s="5">
        <v>1</v>
      </c>
      <c r="AJ27" s="5">
        <v>1</v>
      </c>
      <c r="AK27" s="5">
        <v>1</v>
      </c>
      <c r="AL27" s="5">
        <v>1</v>
      </c>
      <c r="AM27" s="5">
        <v>1</v>
      </c>
      <c r="AN27" s="5">
        <v>1</v>
      </c>
      <c r="AO27" s="5">
        <v>1</v>
      </c>
      <c r="AP27" s="5">
        <v>1</v>
      </c>
      <c r="AQ27" s="5">
        <v>1</v>
      </c>
      <c r="AR27" s="5">
        <v>1</v>
      </c>
      <c r="AS27" s="5">
        <v>1</v>
      </c>
      <c r="AT27" s="5">
        <v>1</v>
      </c>
      <c r="AU27" s="5">
        <v>1</v>
      </c>
      <c r="AV27" s="5">
        <v>1</v>
      </c>
      <c r="AW27" s="5">
        <v>1</v>
      </c>
      <c r="AX27" s="5">
        <v>1</v>
      </c>
      <c r="AY27" s="5">
        <v>1</v>
      </c>
      <c r="AZ27" s="5">
        <v>1</v>
      </c>
      <c r="BA27" s="5">
        <v>1</v>
      </c>
      <c r="BB27" s="5">
        <v>1</v>
      </c>
      <c r="BC27" s="5">
        <v>1</v>
      </c>
      <c r="BD27" s="5">
        <v>1</v>
      </c>
      <c r="BE27" s="5">
        <v>1</v>
      </c>
      <c r="BF27" s="5">
        <v>1</v>
      </c>
      <c r="BG27" s="5">
        <v>1</v>
      </c>
      <c r="BH27" s="5">
        <v>1</v>
      </c>
      <c r="BI27" s="5">
        <v>1</v>
      </c>
    </row>
    <row r="28" spans="1:61">
      <c r="A28" s="3" t="s">
        <v>289</v>
      </c>
      <c r="B28" s="3" t="s">
        <v>294</v>
      </c>
      <c r="C28" s="3" t="s">
        <v>295</v>
      </c>
      <c r="D28" s="3">
        <v>50</v>
      </c>
      <c r="E28" s="3" t="s">
        <v>287</v>
      </c>
      <c r="F28" s="27">
        <f>LEFT(E28,4)+0</f>
        <v>52</v>
      </c>
      <c r="G28" s="3" t="s">
        <v>80</v>
      </c>
      <c r="H28" s="3">
        <f>LEFT(G28,3)+0</f>
        <v>700</v>
      </c>
      <c r="I28" s="3" t="s">
        <v>296</v>
      </c>
      <c r="J28" s="3">
        <f>CLEAN(I28)+0</f>
        <v>94.93</v>
      </c>
      <c r="K28" s="3" t="s">
        <v>297</v>
      </c>
      <c r="L28" s="3">
        <f>CLEAN(K28)+0</f>
        <v>31</v>
      </c>
      <c r="M28" s="5" t="s">
        <v>298</v>
      </c>
      <c r="N28" s="5" t="s">
        <v>69</v>
      </c>
      <c r="O28" s="5" t="s">
        <v>299</v>
      </c>
      <c r="P28" s="5" t="s">
        <v>111</v>
      </c>
      <c r="Q28" s="5" t="str">
        <f>IF(P28="Distillery Bottling","Distillery Bottling","Independent Bottling")</f>
        <v>Distillery Bottling</v>
      </c>
      <c r="R28" s="5" t="str">
        <f>IF(P28="Distillery Bottling",O28,P28)</f>
        <v>Dalmore</v>
      </c>
      <c r="T28" s="5" t="s">
        <v>300</v>
      </c>
      <c r="U28" s="6">
        <v>50</v>
      </c>
      <c r="V28" s="5" t="s">
        <v>301</v>
      </c>
      <c r="W28" s="7">
        <v>23972.6</v>
      </c>
      <c r="X28" s="5" t="s">
        <v>75</v>
      </c>
      <c r="Y28" s="5">
        <v>1</v>
      </c>
      <c r="Z28" s="5">
        <v>1</v>
      </c>
      <c r="AA28" s="5">
        <v>1</v>
      </c>
      <c r="AB28" s="5">
        <v>1</v>
      </c>
      <c r="AC28" s="5">
        <v>1</v>
      </c>
      <c r="AD28" s="5">
        <v>1</v>
      </c>
      <c r="AE28" s="5">
        <v>1</v>
      </c>
      <c r="AF28" s="5">
        <v>1</v>
      </c>
      <c r="AG28" s="5">
        <v>1</v>
      </c>
      <c r="AH28" s="5">
        <v>1</v>
      </c>
      <c r="AI28" s="5">
        <v>1</v>
      </c>
      <c r="AJ28" s="5">
        <v>1</v>
      </c>
      <c r="AK28" s="5">
        <v>1</v>
      </c>
      <c r="AL28" s="5">
        <v>1</v>
      </c>
      <c r="AM28" s="5">
        <v>1</v>
      </c>
      <c r="AN28" s="5">
        <v>1</v>
      </c>
      <c r="AO28" s="5">
        <v>1</v>
      </c>
      <c r="AP28" s="5">
        <v>1</v>
      </c>
      <c r="AQ28" s="5">
        <v>1</v>
      </c>
      <c r="AR28" s="5">
        <v>1</v>
      </c>
      <c r="AS28" s="5">
        <v>1</v>
      </c>
      <c r="AT28" s="5">
        <v>1</v>
      </c>
      <c r="AU28" s="5">
        <v>1</v>
      </c>
      <c r="AV28" s="5">
        <v>1</v>
      </c>
      <c r="AW28" s="5">
        <v>1</v>
      </c>
      <c r="AX28" s="5">
        <v>1</v>
      </c>
      <c r="AY28" s="5">
        <v>1</v>
      </c>
      <c r="AZ28" s="5">
        <v>1</v>
      </c>
      <c r="BA28" s="5">
        <v>1</v>
      </c>
      <c r="BB28" s="5">
        <v>1</v>
      </c>
      <c r="BC28" s="5">
        <v>1</v>
      </c>
      <c r="BD28" s="5">
        <v>1</v>
      </c>
      <c r="BE28" s="5">
        <v>1</v>
      </c>
      <c r="BF28" s="5">
        <v>1</v>
      </c>
      <c r="BG28" s="5">
        <v>1</v>
      </c>
      <c r="BH28" s="5">
        <v>1</v>
      </c>
      <c r="BI28" s="5">
        <v>1</v>
      </c>
    </row>
    <row r="29" spans="1:61">
      <c r="A29" s="3" t="s">
        <v>302</v>
      </c>
      <c r="B29" s="3" t="s">
        <v>303</v>
      </c>
      <c r="C29" s="3" t="s">
        <v>304</v>
      </c>
      <c r="D29" s="3">
        <v>43</v>
      </c>
      <c r="E29" s="3" t="s">
        <v>305</v>
      </c>
      <c r="F29" s="27">
        <f>LEFT(E29,4)+0</f>
        <v>51.1</v>
      </c>
      <c r="G29" s="3" t="s">
        <v>80</v>
      </c>
      <c r="H29" s="3">
        <f>LEFT(G29,3)+0</f>
        <v>700</v>
      </c>
      <c r="I29" s="3" t="s">
        <v>306</v>
      </c>
      <c r="J29" s="3">
        <f>CLEAN(I29)+0</f>
        <v>94.92</v>
      </c>
      <c r="K29" s="3" t="s">
        <v>307</v>
      </c>
      <c r="L29" s="3">
        <f>CLEAN(K29)+0</f>
        <v>123</v>
      </c>
      <c r="M29" s="5" t="s">
        <v>308</v>
      </c>
      <c r="N29" s="5" t="s">
        <v>69</v>
      </c>
      <c r="O29" s="5" t="s">
        <v>309</v>
      </c>
      <c r="P29" s="5" t="s">
        <v>111</v>
      </c>
      <c r="Q29" s="5" t="str">
        <f>IF(P29="Distillery Bottling","Distillery Bottling","Independent Bottling")</f>
        <v>Distillery Bottling</v>
      </c>
      <c r="R29" s="5" t="str">
        <f>IF(P29="Distillery Bottling",O29,P29)</f>
        <v>Glendronach</v>
      </c>
      <c r="T29" s="5" t="s">
        <v>310</v>
      </c>
      <c r="U29" s="6">
        <v>43</v>
      </c>
      <c r="V29" s="5" t="s">
        <v>311</v>
      </c>
      <c r="W29" s="7">
        <v>4777</v>
      </c>
      <c r="X29" s="5" t="s">
        <v>75</v>
      </c>
      <c r="Y29" s="5">
        <v>1</v>
      </c>
      <c r="Z29" s="5">
        <v>1</v>
      </c>
      <c r="AA29" s="5">
        <v>1</v>
      </c>
      <c r="AB29" s="5">
        <v>1</v>
      </c>
      <c r="AC29" s="5">
        <v>1</v>
      </c>
      <c r="AD29" s="5">
        <v>1</v>
      </c>
      <c r="AE29" s="5">
        <v>1</v>
      </c>
      <c r="AF29" s="5">
        <v>1</v>
      </c>
      <c r="AG29" s="5">
        <v>1</v>
      </c>
      <c r="AH29" s="5">
        <v>1</v>
      </c>
      <c r="AI29" s="5">
        <v>1</v>
      </c>
      <c r="AJ29" s="5">
        <v>1</v>
      </c>
      <c r="AK29" s="5">
        <v>1</v>
      </c>
      <c r="AL29" s="5">
        <v>1</v>
      </c>
      <c r="AM29" s="5">
        <v>1</v>
      </c>
      <c r="AN29" s="5">
        <v>1</v>
      </c>
      <c r="AO29" s="5">
        <v>1</v>
      </c>
      <c r="AP29" s="5">
        <v>1</v>
      </c>
      <c r="AQ29" s="5">
        <v>1</v>
      </c>
      <c r="AR29" s="5">
        <v>1</v>
      </c>
      <c r="AS29" s="5">
        <v>1</v>
      </c>
      <c r="AT29" s="5">
        <v>1</v>
      </c>
      <c r="AU29" s="5">
        <v>1</v>
      </c>
      <c r="AV29" s="5">
        <v>1</v>
      </c>
      <c r="AW29" s="5">
        <v>1</v>
      </c>
      <c r="AX29" s="5">
        <v>1</v>
      </c>
      <c r="AY29" s="5">
        <v>1</v>
      </c>
      <c r="AZ29" s="5">
        <v>1</v>
      </c>
      <c r="BA29" s="5">
        <v>1</v>
      </c>
      <c r="BB29" s="5">
        <v>1</v>
      </c>
      <c r="BC29" s="5">
        <v>1</v>
      </c>
      <c r="BD29" s="5">
        <v>1</v>
      </c>
      <c r="BE29" s="5">
        <v>1</v>
      </c>
      <c r="BF29" s="5">
        <v>1</v>
      </c>
      <c r="BG29" s="5">
        <v>1</v>
      </c>
      <c r="BH29" s="5">
        <v>1</v>
      </c>
      <c r="BI29" s="5">
        <v>1</v>
      </c>
    </row>
    <row r="30" spans="1:61">
      <c r="A30" s="3" t="s">
        <v>312</v>
      </c>
      <c r="B30" s="3" t="s">
        <v>313</v>
      </c>
      <c r="C30" s="3" t="s">
        <v>314</v>
      </c>
      <c r="E30" s="3" t="s">
        <v>315</v>
      </c>
      <c r="F30" s="27">
        <f>LEFT(E30,4)+0</f>
        <v>53.1</v>
      </c>
      <c r="G30" s="3" t="s">
        <v>80</v>
      </c>
      <c r="H30" s="3">
        <f>LEFT(G30,3)+0</f>
        <v>700</v>
      </c>
      <c r="I30" s="3" t="s">
        <v>316</v>
      </c>
      <c r="J30" s="3">
        <f>CLEAN(I30)+0</f>
        <v>94.91</v>
      </c>
      <c r="K30" s="3" t="s">
        <v>317</v>
      </c>
      <c r="L30" s="3">
        <f>CLEAN(K30)+0</f>
        <v>96</v>
      </c>
      <c r="M30" s="5" t="s">
        <v>120</v>
      </c>
      <c r="N30" s="5" t="s">
        <v>69</v>
      </c>
      <c r="O30" s="5" t="s">
        <v>121</v>
      </c>
      <c r="P30" s="5" t="s">
        <v>111</v>
      </c>
      <c r="Q30" s="5" t="str">
        <f>IF(P30="Distillery Bottling","Distillery Bottling","Independent Bottling")</f>
        <v>Distillery Bottling</v>
      </c>
      <c r="R30" s="5" t="str">
        <f>IF(P30="Distillery Bottling",O30,P30)</f>
        <v>Ardbeg</v>
      </c>
      <c r="T30" s="5" t="s">
        <v>123</v>
      </c>
      <c r="U30" s="6">
        <v>25</v>
      </c>
      <c r="V30" s="5" t="s">
        <v>318</v>
      </c>
      <c r="W30" s="7">
        <v>5448.55</v>
      </c>
      <c r="X30" s="5" t="s">
        <v>75</v>
      </c>
      <c r="Y30" s="5">
        <v>1</v>
      </c>
      <c r="Z30" s="5">
        <v>1</v>
      </c>
      <c r="AA30" s="5">
        <v>1</v>
      </c>
      <c r="AB30" s="5">
        <v>1</v>
      </c>
      <c r="AC30" s="5">
        <v>1</v>
      </c>
      <c r="AD30" s="5">
        <v>1</v>
      </c>
      <c r="AE30" s="5">
        <v>1</v>
      </c>
      <c r="AF30" s="5">
        <v>1</v>
      </c>
      <c r="AG30" s="5">
        <v>1</v>
      </c>
      <c r="AH30" s="5">
        <v>1</v>
      </c>
      <c r="AI30" s="5">
        <v>1</v>
      </c>
      <c r="AJ30" s="5">
        <v>1</v>
      </c>
      <c r="AK30" s="5">
        <v>1</v>
      </c>
      <c r="AL30" s="5">
        <v>1</v>
      </c>
      <c r="AM30" s="5">
        <v>1</v>
      </c>
      <c r="AN30" s="5">
        <v>1</v>
      </c>
      <c r="AO30" s="5">
        <v>1</v>
      </c>
      <c r="AP30" s="5">
        <v>1</v>
      </c>
      <c r="AQ30" s="5">
        <v>1</v>
      </c>
      <c r="AR30" s="5">
        <v>1</v>
      </c>
      <c r="AS30" s="5">
        <v>1</v>
      </c>
      <c r="AT30" s="5">
        <v>1</v>
      </c>
      <c r="AU30" s="5">
        <v>1</v>
      </c>
      <c r="AV30" s="5">
        <v>1</v>
      </c>
      <c r="AW30" s="5">
        <v>1</v>
      </c>
      <c r="AX30" s="5">
        <v>1</v>
      </c>
      <c r="AY30" s="5">
        <v>1</v>
      </c>
      <c r="AZ30" s="5">
        <v>1</v>
      </c>
      <c r="BA30" s="5">
        <v>1</v>
      </c>
      <c r="BB30" s="5">
        <v>1</v>
      </c>
      <c r="BC30" s="5">
        <v>1</v>
      </c>
      <c r="BD30" s="5">
        <v>1</v>
      </c>
      <c r="BE30" s="5">
        <v>1</v>
      </c>
      <c r="BF30" s="5">
        <v>1</v>
      </c>
      <c r="BG30" s="5">
        <v>1</v>
      </c>
      <c r="BH30" s="5">
        <v>1</v>
      </c>
      <c r="BI30" s="5">
        <v>1</v>
      </c>
    </row>
    <row r="31" spans="1:61">
      <c r="A31" s="3" t="s">
        <v>319</v>
      </c>
      <c r="B31" s="3" t="s">
        <v>320</v>
      </c>
      <c r="C31" s="3" t="s">
        <v>321</v>
      </c>
      <c r="D31" s="3">
        <v>43</v>
      </c>
      <c r="E31" s="3" t="s">
        <v>322</v>
      </c>
      <c r="F31" s="27">
        <f>LEFT(E31,4)+0</f>
        <v>42.8</v>
      </c>
      <c r="G31" s="3" t="s">
        <v>80</v>
      </c>
      <c r="H31" s="3">
        <f>LEFT(G31,3)+0</f>
        <v>700</v>
      </c>
      <c r="I31" s="3" t="s">
        <v>316</v>
      </c>
      <c r="J31" s="3">
        <f>CLEAN(I31)+0</f>
        <v>94.91</v>
      </c>
      <c r="K31" s="3" t="s">
        <v>323</v>
      </c>
      <c r="L31" s="3">
        <f>CLEAN(K31)+0</f>
        <v>104</v>
      </c>
      <c r="M31" s="5" t="s">
        <v>324</v>
      </c>
      <c r="N31" s="5" t="s">
        <v>69</v>
      </c>
      <c r="O31" s="5" t="s">
        <v>101</v>
      </c>
      <c r="P31" s="5" t="s">
        <v>111</v>
      </c>
      <c r="Q31" s="5" t="str">
        <f>IF(P31="Distillery Bottling","Distillery Bottling","Independent Bottling")</f>
        <v>Distillery Bottling</v>
      </c>
      <c r="R31" s="5" t="str">
        <f>IF(P31="Distillery Bottling",O31,P31)</f>
        <v>Bowmore</v>
      </c>
      <c r="S31" s="5" t="s">
        <v>325</v>
      </c>
      <c r="T31" s="5" t="s">
        <v>310</v>
      </c>
      <c r="U31" s="6">
        <v>43</v>
      </c>
      <c r="V31" s="5" t="s">
        <v>326</v>
      </c>
      <c r="W31" s="7">
        <v>25019.99</v>
      </c>
      <c r="X31" s="5" t="s">
        <v>75</v>
      </c>
      <c r="Y31" s="5">
        <v>1</v>
      </c>
      <c r="Z31" s="5">
        <v>1</v>
      </c>
      <c r="AA31" s="5">
        <v>1</v>
      </c>
      <c r="AB31" s="5">
        <v>1</v>
      </c>
      <c r="AC31" s="5">
        <v>1</v>
      </c>
      <c r="AD31" s="5">
        <v>1</v>
      </c>
      <c r="AE31" s="5">
        <v>1</v>
      </c>
      <c r="AF31" s="5">
        <v>1</v>
      </c>
      <c r="AG31" s="5">
        <v>1</v>
      </c>
      <c r="AH31" s="5">
        <v>1</v>
      </c>
      <c r="AI31" s="5">
        <v>1</v>
      </c>
      <c r="AJ31" s="5">
        <v>1</v>
      </c>
      <c r="AK31" s="5">
        <v>1</v>
      </c>
      <c r="AL31" s="5">
        <v>1</v>
      </c>
      <c r="AM31" s="5">
        <v>1</v>
      </c>
      <c r="AN31" s="5">
        <v>1</v>
      </c>
      <c r="AO31" s="5">
        <v>1</v>
      </c>
      <c r="AP31" s="5">
        <v>1</v>
      </c>
      <c r="AQ31" s="5">
        <v>1</v>
      </c>
      <c r="AR31" s="5">
        <v>1</v>
      </c>
      <c r="AS31" s="5">
        <v>1</v>
      </c>
      <c r="AT31" s="5">
        <v>1</v>
      </c>
      <c r="AU31" s="5">
        <v>1</v>
      </c>
      <c r="AV31" s="5">
        <v>1</v>
      </c>
      <c r="AW31" s="5">
        <v>1</v>
      </c>
      <c r="AX31" s="5">
        <v>1</v>
      </c>
      <c r="AY31" s="5">
        <v>1</v>
      </c>
      <c r="AZ31" s="5">
        <v>1</v>
      </c>
      <c r="BA31" s="5">
        <v>1</v>
      </c>
      <c r="BB31" s="5">
        <v>1</v>
      </c>
      <c r="BC31" s="5">
        <v>1</v>
      </c>
      <c r="BD31" s="5">
        <v>1</v>
      </c>
      <c r="BE31" s="5">
        <v>1</v>
      </c>
      <c r="BF31" s="5">
        <v>1</v>
      </c>
      <c r="BG31" s="5">
        <v>1</v>
      </c>
      <c r="BH31" s="5">
        <v>1</v>
      </c>
      <c r="BI31" s="5">
        <v>1</v>
      </c>
    </row>
    <row r="32" spans="1:61">
      <c r="A32" s="3" t="s">
        <v>297</v>
      </c>
      <c r="B32" s="3" t="s">
        <v>327</v>
      </c>
      <c r="C32" s="3" t="s">
        <v>328</v>
      </c>
      <c r="D32" s="3">
        <v>29</v>
      </c>
      <c r="E32" s="3" t="s">
        <v>329</v>
      </c>
      <c r="F32" s="27">
        <f>LEFT(E32,4)+0</f>
        <v>50</v>
      </c>
      <c r="G32" s="3" t="s">
        <v>80</v>
      </c>
      <c r="H32" s="3">
        <f>LEFT(G32,3)+0</f>
        <v>700</v>
      </c>
      <c r="I32" s="3" t="s">
        <v>330</v>
      </c>
      <c r="J32" s="3">
        <f>CLEAN(I32)+0</f>
        <v>94.9</v>
      </c>
      <c r="K32" s="3" t="s">
        <v>331</v>
      </c>
      <c r="L32" s="3">
        <f>CLEAN(K32)+0</f>
        <v>118</v>
      </c>
      <c r="M32" s="5" t="s">
        <v>332</v>
      </c>
      <c r="N32" s="5" t="s">
        <v>69</v>
      </c>
      <c r="O32" s="5" t="s">
        <v>101</v>
      </c>
      <c r="P32" s="5" t="s">
        <v>111</v>
      </c>
      <c r="Q32" s="5" t="str">
        <f>IF(P32="Distillery Bottling","Distillery Bottling","Independent Bottling")</f>
        <v>Distillery Bottling</v>
      </c>
      <c r="R32" s="5" t="str">
        <f>IF(P32="Distillery Bottling",O32,P32)</f>
        <v>Bowmore</v>
      </c>
      <c r="T32" s="5" t="s">
        <v>333</v>
      </c>
      <c r="U32" s="6">
        <v>29</v>
      </c>
      <c r="V32" s="5" t="s">
        <v>334</v>
      </c>
      <c r="W32" s="7">
        <v>30014.83</v>
      </c>
      <c r="X32" s="5" t="s">
        <v>75</v>
      </c>
      <c r="Y32" s="5">
        <v>1</v>
      </c>
      <c r="Z32" s="5">
        <v>1</v>
      </c>
      <c r="AA32" s="5">
        <v>1</v>
      </c>
      <c r="AB32" s="5">
        <v>1</v>
      </c>
      <c r="AC32" s="5">
        <v>1</v>
      </c>
      <c r="AD32" s="5">
        <v>1</v>
      </c>
      <c r="AE32" s="5">
        <v>1</v>
      </c>
      <c r="AF32" s="5">
        <v>1</v>
      </c>
      <c r="AG32" s="5">
        <v>1</v>
      </c>
      <c r="AH32" s="5">
        <v>1</v>
      </c>
      <c r="AI32" s="5">
        <v>1</v>
      </c>
      <c r="AJ32" s="5">
        <v>1</v>
      </c>
      <c r="AK32" s="5">
        <v>1</v>
      </c>
      <c r="AL32" s="5">
        <v>1</v>
      </c>
      <c r="AM32" s="5">
        <v>1</v>
      </c>
      <c r="AN32" s="5">
        <v>1</v>
      </c>
      <c r="AO32" s="5">
        <v>1</v>
      </c>
      <c r="AP32" s="5">
        <v>1</v>
      </c>
      <c r="AQ32" s="5">
        <v>1</v>
      </c>
      <c r="AR32" s="5">
        <v>1</v>
      </c>
      <c r="AS32" s="5">
        <v>1</v>
      </c>
      <c r="AT32" s="5">
        <v>1</v>
      </c>
      <c r="AU32" s="5">
        <v>1</v>
      </c>
      <c r="AV32" s="5">
        <v>1</v>
      </c>
      <c r="AW32" s="5">
        <v>1</v>
      </c>
      <c r="AX32" s="5">
        <v>1</v>
      </c>
      <c r="AY32" s="5">
        <v>1</v>
      </c>
      <c r="AZ32" s="5">
        <v>1</v>
      </c>
      <c r="BA32" s="5">
        <v>1</v>
      </c>
      <c r="BB32" s="5">
        <v>1</v>
      </c>
      <c r="BC32" s="5">
        <v>1</v>
      </c>
      <c r="BD32" s="5">
        <v>1</v>
      </c>
      <c r="BE32" s="5">
        <v>1</v>
      </c>
      <c r="BF32" s="5">
        <v>1</v>
      </c>
      <c r="BG32" s="5">
        <v>1</v>
      </c>
      <c r="BH32" s="5">
        <v>1</v>
      </c>
      <c r="BI32" s="5">
        <v>1</v>
      </c>
    </row>
    <row r="33" spans="1:61">
      <c r="A33" s="3" t="s">
        <v>335</v>
      </c>
      <c r="B33" s="3" t="s">
        <v>336</v>
      </c>
      <c r="C33" s="3" t="s">
        <v>337</v>
      </c>
      <c r="D33" s="3">
        <v>35</v>
      </c>
      <c r="E33" s="3" t="s">
        <v>338</v>
      </c>
      <c r="F33" s="27">
        <f>LEFT(E33,4)+0</f>
        <v>43.7</v>
      </c>
      <c r="G33" s="3" t="s">
        <v>80</v>
      </c>
      <c r="H33" s="3">
        <f>LEFT(G33,3)+0</f>
        <v>700</v>
      </c>
      <c r="I33" s="3" t="s">
        <v>339</v>
      </c>
      <c r="J33" s="3">
        <f>CLEAN(I33)+0</f>
        <v>94.89</v>
      </c>
      <c r="K33" s="3" t="s">
        <v>340</v>
      </c>
      <c r="L33" s="3">
        <f>CLEAN(K33)+0</f>
        <v>42</v>
      </c>
      <c r="M33" s="5" t="s">
        <v>341</v>
      </c>
      <c r="N33" s="5" t="s">
        <v>69</v>
      </c>
      <c r="O33" s="5" t="s">
        <v>101</v>
      </c>
      <c r="P33" s="5" t="s">
        <v>342</v>
      </c>
      <c r="Q33" s="5" t="str">
        <f>IF(P33="Distillery Bottling","Distillery Bottling","Independent Bottling")</f>
        <v>Independent Bottling</v>
      </c>
      <c r="R33" s="5" t="str">
        <f>IF(P33="Distillery Bottling",O33,P33)</f>
        <v>Kingsbury (Kb)</v>
      </c>
      <c r="S33" s="5" t="s">
        <v>343</v>
      </c>
      <c r="T33" s="5" t="s">
        <v>344</v>
      </c>
      <c r="U33" s="6">
        <v>35</v>
      </c>
      <c r="V33" s="5" t="s">
        <v>345</v>
      </c>
      <c r="W33" s="7">
        <v>2149.41</v>
      </c>
      <c r="X33" s="5" t="s">
        <v>75</v>
      </c>
      <c r="Y33" s="5">
        <v>1</v>
      </c>
      <c r="Z33" s="5">
        <v>1</v>
      </c>
      <c r="AA33" s="5">
        <v>1</v>
      </c>
      <c r="AB33" s="5">
        <v>1</v>
      </c>
      <c r="AC33" s="5">
        <v>1</v>
      </c>
      <c r="AD33" s="5">
        <v>1</v>
      </c>
      <c r="AE33" s="5">
        <v>1</v>
      </c>
      <c r="AF33" s="5">
        <v>1</v>
      </c>
      <c r="AG33" s="5">
        <v>1</v>
      </c>
      <c r="AH33" s="5">
        <v>1</v>
      </c>
      <c r="AI33" s="5">
        <v>1</v>
      </c>
      <c r="AJ33" s="5">
        <v>1</v>
      </c>
      <c r="AK33" s="5">
        <v>1</v>
      </c>
      <c r="AL33" s="5">
        <v>1</v>
      </c>
      <c r="AM33" s="5">
        <v>1</v>
      </c>
      <c r="AN33" s="5">
        <v>1</v>
      </c>
      <c r="AO33" s="5">
        <v>1</v>
      </c>
      <c r="AP33" s="5">
        <v>1</v>
      </c>
      <c r="AQ33" s="5">
        <v>1</v>
      </c>
      <c r="AR33" s="5">
        <v>1</v>
      </c>
      <c r="AS33" s="5">
        <v>1</v>
      </c>
      <c r="AT33" s="5">
        <v>1</v>
      </c>
      <c r="AU33" s="5">
        <v>1</v>
      </c>
      <c r="AV33" s="5">
        <v>1</v>
      </c>
      <c r="AW33" s="5">
        <v>1</v>
      </c>
      <c r="AX33" s="5">
        <v>1</v>
      </c>
      <c r="AY33" s="5">
        <v>1</v>
      </c>
      <c r="AZ33" s="5">
        <v>1</v>
      </c>
      <c r="BA33" s="5">
        <v>1</v>
      </c>
      <c r="BB33" s="5">
        <v>1</v>
      </c>
      <c r="BC33" s="5">
        <v>1</v>
      </c>
      <c r="BD33" s="5">
        <v>1</v>
      </c>
      <c r="BE33" s="5">
        <v>1</v>
      </c>
      <c r="BF33" s="5">
        <v>1</v>
      </c>
      <c r="BG33" s="5">
        <v>1</v>
      </c>
      <c r="BH33" s="5">
        <v>1</v>
      </c>
      <c r="BI33" s="5">
        <v>1</v>
      </c>
    </row>
    <row r="34" spans="1:61">
      <c r="A34" s="3" t="s">
        <v>346</v>
      </c>
      <c r="B34" s="3" t="s">
        <v>236</v>
      </c>
      <c r="C34" s="3" t="s">
        <v>347</v>
      </c>
      <c r="E34" s="3" t="s">
        <v>146</v>
      </c>
      <c r="F34" s="27">
        <f>LEFT(E34,4)+0</f>
        <v>43</v>
      </c>
      <c r="G34" s="3" t="s">
        <v>65</v>
      </c>
      <c r="H34" s="3">
        <f>LEFT(G34,3)+0</f>
        <v>750</v>
      </c>
      <c r="I34" s="3" t="s">
        <v>339</v>
      </c>
      <c r="J34" s="3">
        <f>CLEAN(I34)+0</f>
        <v>94.89</v>
      </c>
      <c r="K34" s="3" t="s">
        <v>312</v>
      </c>
      <c r="L34" s="3">
        <f>CLEAN(K34)+0</f>
        <v>29</v>
      </c>
      <c r="M34" s="5" t="s">
        <v>240</v>
      </c>
      <c r="N34" s="5" t="s">
        <v>69</v>
      </c>
      <c r="O34" s="5" t="s">
        <v>101</v>
      </c>
      <c r="P34" s="5" t="s">
        <v>111</v>
      </c>
      <c r="Q34" s="5" t="str">
        <f>IF(P34="Distillery Bottling","Distillery Bottling","Independent Bottling")</f>
        <v>Distillery Bottling</v>
      </c>
      <c r="R34" s="5" t="str">
        <f>IF(P34="Distillery Bottling",O34,P34)</f>
        <v>Bowmore</v>
      </c>
      <c r="S34" s="5" t="s">
        <v>72</v>
      </c>
      <c r="U34" s="6"/>
      <c r="V34" s="5" t="s">
        <v>348</v>
      </c>
      <c r="W34" s="7">
        <v>14055.76</v>
      </c>
      <c r="X34" s="5" t="s">
        <v>75</v>
      </c>
      <c r="Y34" s="5">
        <v>1</v>
      </c>
      <c r="Z34" s="5">
        <v>1</v>
      </c>
      <c r="AA34" s="5">
        <v>1</v>
      </c>
      <c r="AB34" s="5">
        <v>1</v>
      </c>
      <c r="AC34" s="5">
        <v>1</v>
      </c>
      <c r="AD34" s="5">
        <v>1</v>
      </c>
      <c r="AE34" s="5">
        <v>1</v>
      </c>
      <c r="AF34" s="5">
        <v>1</v>
      </c>
      <c r="AG34" s="5">
        <v>1</v>
      </c>
      <c r="AH34" s="5">
        <v>1</v>
      </c>
      <c r="AI34" s="5">
        <v>1</v>
      </c>
      <c r="AJ34" s="5">
        <v>1</v>
      </c>
      <c r="AK34" s="5">
        <v>1</v>
      </c>
      <c r="AL34" s="5">
        <v>1</v>
      </c>
      <c r="AM34" s="5">
        <v>1</v>
      </c>
      <c r="AN34" s="5">
        <v>1</v>
      </c>
      <c r="AO34" s="5">
        <v>1</v>
      </c>
      <c r="AP34" s="5">
        <v>1</v>
      </c>
      <c r="AQ34" s="5">
        <v>1</v>
      </c>
      <c r="AR34" s="5">
        <v>1</v>
      </c>
      <c r="AS34" s="5">
        <v>1</v>
      </c>
      <c r="AT34" s="5">
        <v>1</v>
      </c>
      <c r="AU34" s="5">
        <v>1</v>
      </c>
      <c r="AV34" s="5">
        <v>1</v>
      </c>
      <c r="AW34" s="5">
        <v>1</v>
      </c>
      <c r="AX34" s="5">
        <v>1</v>
      </c>
      <c r="AY34" s="5">
        <v>1</v>
      </c>
      <c r="AZ34" s="5">
        <v>1</v>
      </c>
      <c r="BA34" s="5">
        <v>1</v>
      </c>
      <c r="BB34" s="5">
        <v>1</v>
      </c>
      <c r="BC34" s="5">
        <v>1</v>
      </c>
      <c r="BD34" s="5">
        <v>1</v>
      </c>
      <c r="BE34" s="5">
        <v>1</v>
      </c>
      <c r="BF34" s="5">
        <v>1</v>
      </c>
      <c r="BG34" s="5">
        <v>1</v>
      </c>
      <c r="BH34" s="5">
        <v>1</v>
      </c>
      <c r="BI34" s="5">
        <v>1</v>
      </c>
    </row>
    <row r="35" spans="1:61">
      <c r="A35" s="3" t="s">
        <v>247</v>
      </c>
      <c r="B35" s="3" t="s">
        <v>349</v>
      </c>
      <c r="C35" s="3" t="s">
        <v>350</v>
      </c>
      <c r="E35" s="3" t="s">
        <v>329</v>
      </c>
      <c r="F35" s="27">
        <f>LEFT(E35,4)+0</f>
        <v>50</v>
      </c>
      <c r="G35" s="3" t="s">
        <v>65</v>
      </c>
      <c r="H35" s="3">
        <f>LEFT(G35,3)+0</f>
        <v>750</v>
      </c>
      <c r="I35" s="3" t="s">
        <v>339</v>
      </c>
      <c r="J35" s="3">
        <f>CLEAN(I35)+0</f>
        <v>94.89</v>
      </c>
      <c r="K35" s="3" t="s">
        <v>82</v>
      </c>
      <c r="L35" s="3">
        <f>CLEAN(K35)+0</f>
        <v>41</v>
      </c>
      <c r="M35" s="5" t="s">
        <v>351</v>
      </c>
      <c r="N35" s="5" t="s">
        <v>69</v>
      </c>
      <c r="O35" s="5" t="s">
        <v>101</v>
      </c>
      <c r="P35" s="5" t="s">
        <v>111</v>
      </c>
      <c r="Q35" s="5" t="str">
        <f>IF(P35="Distillery Bottling","Distillery Bottling","Independent Bottling")</f>
        <v>Distillery Bottling</v>
      </c>
      <c r="R35" s="5" t="str">
        <f>IF(P35="Distillery Bottling",O35,P35)</f>
        <v>Bowmore</v>
      </c>
      <c r="S35" s="5" t="s">
        <v>72</v>
      </c>
      <c r="U35" s="6"/>
      <c r="V35" s="5" t="s">
        <v>352</v>
      </c>
      <c r="W35" s="7">
        <v>5727</v>
      </c>
      <c r="X35" s="5" t="s">
        <v>75</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c r="AP35" s="5">
        <v>1</v>
      </c>
      <c r="AQ35" s="5">
        <v>1</v>
      </c>
      <c r="AR35" s="5">
        <v>1</v>
      </c>
      <c r="AS35" s="5">
        <v>1</v>
      </c>
      <c r="AT35" s="5">
        <v>1</v>
      </c>
      <c r="AU35" s="5">
        <v>1</v>
      </c>
      <c r="AV35" s="5">
        <v>1</v>
      </c>
      <c r="AW35" s="5">
        <v>1</v>
      </c>
      <c r="AX35" s="5">
        <v>1</v>
      </c>
      <c r="AY35" s="5">
        <v>1</v>
      </c>
      <c r="AZ35" s="5">
        <v>1</v>
      </c>
      <c r="BA35" s="5">
        <v>1</v>
      </c>
      <c r="BB35" s="5">
        <v>1</v>
      </c>
      <c r="BC35" s="5">
        <v>1</v>
      </c>
      <c r="BD35" s="5">
        <v>1</v>
      </c>
      <c r="BE35" s="5">
        <v>1</v>
      </c>
      <c r="BF35" s="5">
        <v>1</v>
      </c>
      <c r="BG35" s="5">
        <v>1</v>
      </c>
      <c r="BH35" s="5">
        <v>1</v>
      </c>
      <c r="BI35" s="5">
        <v>1</v>
      </c>
    </row>
    <row r="36" spans="1:61">
      <c r="A36" s="3" t="s">
        <v>154</v>
      </c>
      <c r="B36" s="3" t="s">
        <v>353</v>
      </c>
      <c r="C36" s="3" t="s">
        <v>354</v>
      </c>
      <c r="D36" s="3">
        <v>29</v>
      </c>
      <c r="E36" s="3" t="s">
        <v>355</v>
      </c>
      <c r="F36" s="27">
        <f>LEFT(E36,4)+0</f>
        <v>58.4</v>
      </c>
      <c r="G36" s="3" t="s">
        <v>80</v>
      </c>
      <c r="H36" s="3">
        <f>LEFT(G36,3)+0</f>
        <v>700</v>
      </c>
      <c r="I36" s="3" t="s">
        <v>339</v>
      </c>
      <c r="J36" s="3">
        <f>CLEAN(I36)+0</f>
        <v>94.89</v>
      </c>
      <c r="K36" s="3" t="s">
        <v>356</v>
      </c>
      <c r="L36" s="3">
        <f>CLEAN(K36)+0</f>
        <v>40</v>
      </c>
      <c r="M36" s="5" t="s">
        <v>357</v>
      </c>
      <c r="N36" s="5" t="s">
        <v>69</v>
      </c>
      <c r="O36" s="5" t="s">
        <v>166</v>
      </c>
      <c r="P36" s="5" t="s">
        <v>111</v>
      </c>
      <c r="Q36" s="5" t="str">
        <f>IF(P36="Distillery Bottling","Distillery Bottling","Independent Bottling")</f>
        <v>Distillery Bottling</v>
      </c>
      <c r="R36" s="5" t="str">
        <f>IF(P36="Distillery Bottling",O36,P36)</f>
        <v>Macallan</v>
      </c>
      <c r="T36" s="5" t="s">
        <v>333</v>
      </c>
      <c r="U36" s="6">
        <v>29</v>
      </c>
      <c r="V36" s="5" t="s">
        <v>358</v>
      </c>
      <c r="W36" s="7">
        <v>18241</v>
      </c>
      <c r="X36" s="5" t="s">
        <v>75</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c r="AP36" s="5">
        <v>1</v>
      </c>
      <c r="AQ36" s="5">
        <v>1</v>
      </c>
      <c r="AR36" s="5">
        <v>1</v>
      </c>
      <c r="AS36" s="5">
        <v>1</v>
      </c>
      <c r="AT36" s="5">
        <v>1</v>
      </c>
      <c r="AU36" s="5">
        <v>1</v>
      </c>
      <c r="AV36" s="5">
        <v>1</v>
      </c>
      <c r="AW36" s="5">
        <v>1</v>
      </c>
      <c r="AX36" s="5">
        <v>1</v>
      </c>
      <c r="AY36" s="5">
        <v>1</v>
      </c>
      <c r="AZ36" s="5">
        <v>1</v>
      </c>
      <c r="BA36" s="5">
        <v>1</v>
      </c>
      <c r="BB36" s="5">
        <v>1</v>
      </c>
      <c r="BC36" s="5">
        <v>1</v>
      </c>
      <c r="BD36" s="5">
        <v>1</v>
      </c>
      <c r="BE36" s="5">
        <v>1</v>
      </c>
      <c r="BF36" s="5">
        <v>1</v>
      </c>
      <c r="BG36" s="5">
        <v>1</v>
      </c>
      <c r="BH36" s="5">
        <v>1</v>
      </c>
      <c r="BI36" s="5">
        <v>1</v>
      </c>
    </row>
    <row r="37" spans="1:61">
      <c r="A37" s="3" t="s">
        <v>359</v>
      </c>
      <c r="B37" s="3" t="s">
        <v>360</v>
      </c>
      <c r="C37" s="3" t="s">
        <v>361</v>
      </c>
      <c r="D37" s="3">
        <v>27</v>
      </c>
      <c r="E37" s="3" t="s">
        <v>146</v>
      </c>
      <c r="F37" s="27">
        <f>LEFT(E37,4)+0</f>
        <v>43</v>
      </c>
      <c r="G37" s="3" t="s">
        <v>65</v>
      </c>
      <c r="H37" s="3">
        <f>LEFT(G37,3)+0</f>
        <v>750</v>
      </c>
      <c r="I37" s="3" t="s">
        <v>362</v>
      </c>
      <c r="J37" s="3">
        <f>CLEAN(I37)+0</f>
        <v>94.88</v>
      </c>
      <c r="K37" s="3" t="s">
        <v>359</v>
      </c>
      <c r="L37" s="3">
        <f>CLEAN(K37)+0</f>
        <v>36</v>
      </c>
      <c r="M37" s="5" t="s">
        <v>363</v>
      </c>
      <c r="N37" s="5" t="s">
        <v>69</v>
      </c>
      <c r="O37" s="5" t="s">
        <v>364</v>
      </c>
      <c r="P37" s="5" t="s">
        <v>71</v>
      </c>
      <c r="Q37" s="5" t="str">
        <f>IF(P37="Distillery Bottling","Distillery Bottling","Independent Bottling")</f>
        <v>Independent Bottling</v>
      </c>
      <c r="R37" s="5" t="str">
        <f>IF(P37="Distillery Bottling",O37,P37)</f>
        <v>R. W. Duthie &amp; Co. (RWD)</v>
      </c>
      <c r="S37" s="5" t="s">
        <v>92</v>
      </c>
      <c r="T37" s="5" t="s">
        <v>177</v>
      </c>
      <c r="U37" s="6">
        <v>27</v>
      </c>
      <c r="V37" s="5" t="s">
        <v>365</v>
      </c>
      <c r="W37" s="7">
        <v>980</v>
      </c>
      <c r="X37" s="5" t="s">
        <v>75</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c r="AP37" s="5">
        <v>1</v>
      </c>
      <c r="AQ37" s="5">
        <v>1</v>
      </c>
      <c r="AR37" s="5">
        <v>1</v>
      </c>
      <c r="AS37" s="5">
        <v>1</v>
      </c>
      <c r="AT37" s="5">
        <v>1</v>
      </c>
      <c r="AU37" s="5">
        <v>1</v>
      </c>
      <c r="AV37" s="5">
        <v>1</v>
      </c>
      <c r="AW37" s="5">
        <v>1</v>
      </c>
      <c r="AX37" s="5">
        <v>1</v>
      </c>
      <c r="AY37" s="5">
        <v>1</v>
      </c>
      <c r="AZ37" s="5">
        <v>1</v>
      </c>
      <c r="BA37" s="5">
        <v>1</v>
      </c>
      <c r="BB37" s="5">
        <v>1</v>
      </c>
      <c r="BC37" s="5">
        <v>1</v>
      </c>
      <c r="BD37" s="5">
        <v>1</v>
      </c>
      <c r="BE37" s="5">
        <v>1</v>
      </c>
      <c r="BF37" s="5">
        <v>1</v>
      </c>
      <c r="BG37" s="5">
        <v>1</v>
      </c>
      <c r="BH37" s="5">
        <v>1</v>
      </c>
      <c r="BI37" s="5">
        <v>1</v>
      </c>
    </row>
    <row r="38" spans="1:61">
      <c r="A38" s="3" t="s">
        <v>366</v>
      </c>
      <c r="B38" s="3" t="s">
        <v>367</v>
      </c>
      <c r="C38" s="3" t="s">
        <v>368</v>
      </c>
      <c r="E38" s="3" t="s">
        <v>369</v>
      </c>
      <c r="F38" s="27">
        <f>LEFT(E38,4)+0</f>
        <v>42.9</v>
      </c>
      <c r="G38" s="3" t="s">
        <v>80</v>
      </c>
      <c r="H38" s="3">
        <f>LEFT(G38,3)+0</f>
        <v>700</v>
      </c>
      <c r="I38" s="3" t="s">
        <v>362</v>
      </c>
      <c r="J38" s="3">
        <f>CLEAN(I38)+0</f>
        <v>94.88</v>
      </c>
      <c r="K38" s="3" t="s">
        <v>289</v>
      </c>
      <c r="L38" s="3">
        <f>CLEAN(K38)+0</f>
        <v>27</v>
      </c>
      <c r="M38" s="5" t="s">
        <v>216</v>
      </c>
      <c r="N38" s="5" t="s">
        <v>69</v>
      </c>
      <c r="O38" s="5" t="s">
        <v>101</v>
      </c>
      <c r="P38" s="5" t="s">
        <v>111</v>
      </c>
      <c r="Q38" s="5" t="str">
        <f>IF(P38="Distillery Bottling","Distillery Bottling","Independent Bottling")</f>
        <v>Distillery Bottling</v>
      </c>
      <c r="R38" s="5" t="str">
        <f>IF(P38="Distillery Bottling",O38,P38)</f>
        <v>Bowmore</v>
      </c>
      <c r="S38" s="5" t="s">
        <v>370</v>
      </c>
      <c r="U38" s="6"/>
      <c r="V38" s="5" t="s">
        <v>371</v>
      </c>
      <c r="W38" s="7">
        <v>17241.38</v>
      </c>
      <c r="X38" s="5" t="s">
        <v>75</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c r="AP38" s="5">
        <v>1</v>
      </c>
      <c r="AQ38" s="5">
        <v>1</v>
      </c>
      <c r="AR38" s="5">
        <v>1</v>
      </c>
      <c r="AS38" s="5">
        <v>1</v>
      </c>
      <c r="AT38" s="5">
        <v>1</v>
      </c>
      <c r="AU38" s="5">
        <v>1</v>
      </c>
      <c r="AV38" s="5">
        <v>1</v>
      </c>
      <c r="AW38" s="5">
        <v>1</v>
      </c>
      <c r="AX38" s="5">
        <v>1</v>
      </c>
      <c r="AY38" s="5">
        <v>1</v>
      </c>
      <c r="AZ38" s="5">
        <v>1</v>
      </c>
      <c r="BA38" s="5">
        <v>1</v>
      </c>
      <c r="BB38" s="5">
        <v>1</v>
      </c>
      <c r="BC38" s="5">
        <v>1</v>
      </c>
      <c r="BD38" s="5">
        <v>1</v>
      </c>
      <c r="BE38" s="5">
        <v>1</v>
      </c>
      <c r="BF38" s="5">
        <v>1</v>
      </c>
      <c r="BG38" s="5">
        <v>1</v>
      </c>
      <c r="BH38" s="5">
        <v>1</v>
      </c>
      <c r="BI38" s="5">
        <v>1</v>
      </c>
    </row>
    <row r="39" spans="1:61">
      <c r="A39" s="3" t="s">
        <v>372</v>
      </c>
      <c r="B39" s="3" t="s">
        <v>373</v>
      </c>
      <c r="C39" s="3" t="s">
        <v>374</v>
      </c>
      <c r="D39" s="3">
        <v>35</v>
      </c>
      <c r="E39" s="3" t="s">
        <v>338</v>
      </c>
      <c r="F39" s="27">
        <f>LEFT(E39,4)+0</f>
        <v>43.7</v>
      </c>
      <c r="G39" s="3" t="s">
        <v>65</v>
      </c>
      <c r="H39" s="3">
        <f>LEFT(G39,3)+0</f>
        <v>750</v>
      </c>
      <c r="I39" s="3" t="s">
        <v>375</v>
      </c>
      <c r="J39" s="3">
        <f>CLEAN(I39)+0</f>
        <v>94.87</v>
      </c>
      <c r="K39" s="3" t="s">
        <v>247</v>
      </c>
      <c r="L39" s="3">
        <f>CLEAN(K39)+0</f>
        <v>34</v>
      </c>
      <c r="M39" s="5" t="s">
        <v>376</v>
      </c>
      <c r="N39" s="5" t="s">
        <v>69</v>
      </c>
      <c r="O39" s="5" t="s">
        <v>101</v>
      </c>
      <c r="P39" s="5" t="s">
        <v>377</v>
      </c>
      <c r="Q39" s="5" t="str">
        <f>IF(P39="Distillery Bottling","Distillery Bottling","Independent Bottling")</f>
        <v>Independent Bottling</v>
      </c>
      <c r="R39" s="5" t="str">
        <f>IF(P39="Distillery Bottling",O39,P39)</f>
        <v>High Spirits' Collection (HSC)</v>
      </c>
      <c r="T39" s="5" t="s">
        <v>344</v>
      </c>
      <c r="U39" s="6">
        <v>35</v>
      </c>
      <c r="V39" s="5" t="s">
        <v>378</v>
      </c>
      <c r="W39" s="7">
        <v>4244</v>
      </c>
      <c r="X39" s="5" t="s">
        <v>75</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c r="AP39" s="5">
        <v>1</v>
      </c>
      <c r="AQ39" s="5">
        <v>1</v>
      </c>
      <c r="AR39" s="5">
        <v>1</v>
      </c>
      <c r="AS39" s="5">
        <v>1</v>
      </c>
      <c r="AT39" s="5">
        <v>1</v>
      </c>
      <c r="AU39" s="5">
        <v>1</v>
      </c>
      <c r="AV39" s="5">
        <v>1</v>
      </c>
      <c r="AW39" s="5">
        <v>1</v>
      </c>
      <c r="AX39" s="5">
        <v>1</v>
      </c>
      <c r="AY39" s="5">
        <v>1</v>
      </c>
      <c r="AZ39" s="5">
        <v>1</v>
      </c>
      <c r="BA39" s="5">
        <v>1</v>
      </c>
      <c r="BB39" s="5">
        <v>1</v>
      </c>
      <c r="BC39" s="5">
        <v>1</v>
      </c>
      <c r="BD39" s="5">
        <v>1</v>
      </c>
      <c r="BE39" s="5">
        <v>1</v>
      </c>
      <c r="BF39" s="5">
        <v>1</v>
      </c>
      <c r="BG39" s="5">
        <v>1</v>
      </c>
      <c r="BH39" s="5">
        <v>1</v>
      </c>
      <c r="BI39" s="5">
        <v>1</v>
      </c>
    </row>
    <row r="40" spans="1:61">
      <c r="A40" s="3" t="s">
        <v>379</v>
      </c>
      <c r="B40" s="3" t="s">
        <v>380</v>
      </c>
      <c r="C40" s="3" t="s">
        <v>381</v>
      </c>
      <c r="D40" s="3">
        <v>41</v>
      </c>
      <c r="E40" s="3" t="s">
        <v>199</v>
      </c>
      <c r="F40" s="27">
        <f>LEFT(E40,4)+0</f>
        <v>50.6</v>
      </c>
      <c r="G40" s="3" t="s">
        <v>80</v>
      </c>
      <c r="H40" s="3">
        <f>LEFT(G40,3)+0</f>
        <v>700</v>
      </c>
      <c r="I40" s="3" t="s">
        <v>382</v>
      </c>
      <c r="J40" s="3">
        <f>CLEAN(I40)+0</f>
        <v>94.86</v>
      </c>
      <c r="K40" s="3" t="s">
        <v>383</v>
      </c>
      <c r="L40" s="3">
        <f>CLEAN(K40)+0</f>
        <v>298</v>
      </c>
      <c r="M40" s="5" t="s">
        <v>384</v>
      </c>
      <c r="N40" s="5" t="s">
        <v>69</v>
      </c>
      <c r="O40" s="5" t="s">
        <v>385</v>
      </c>
      <c r="P40" s="5" t="s">
        <v>111</v>
      </c>
      <c r="Q40" s="5" t="str">
        <f>IF(P40="Distillery Bottling","Distillery Bottling","Independent Bottling")</f>
        <v>Distillery Bottling</v>
      </c>
      <c r="R40" s="5" t="str">
        <f>IF(P40="Distillery Bottling",O40,P40)</f>
        <v>Glenglassaugh</v>
      </c>
      <c r="T40" s="5" t="s">
        <v>386</v>
      </c>
      <c r="U40" s="6">
        <v>41</v>
      </c>
      <c r="V40" s="5" t="s">
        <v>387</v>
      </c>
      <c r="W40" s="7">
        <v>1298.77</v>
      </c>
      <c r="X40" s="5" t="s">
        <v>75</v>
      </c>
      <c r="Y40" s="5">
        <v>1</v>
      </c>
      <c r="Z40" s="5">
        <v>1</v>
      </c>
      <c r="AA40" s="5">
        <v>1</v>
      </c>
      <c r="AB40" s="5">
        <v>1</v>
      </c>
      <c r="AC40" s="5">
        <v>1</v>
      </c>
      <c r="AD40" s="5">
        <v>1</v>
      </c>
      <c r="AE40" s="5">
        <v>1</v>
      </c>
      <c r="AF40" s="5">
        <v>1</v>
      </c>
      <c r="AG40" s="5">
        <v>1</v>
      </c>
      <c r="AH40" s="5">
        <v>1</v>
      </c>
      <c r="AI40" s="5">
        <v>1</v>
      </c>
      <c r="AJ40" s="5">
        <v>1</v>
      </c>
      <c r="AK40" s="5">
        <v>1</v>
      </c>
      <c r="AL40" s="5">
        <v>1</v>
      </c>
      <c r="AM40" s="5">
        <v>1</v>
      </c>
      <c r="AN40" s="5">
        <v>1</v>
      </c>
      <c r="AO40" s="5">
        <v>1</v>
      </c>
      <c r="AP40" s="5">
        <v>1</v>
      </c>
      <c r="AQ40" s="5">
        <v>1</v>
      </c>
      <c r="AR40" s="5">
        <v>1</v>
      </c>
      <c r="AS40" s="5">
        <v>1</v>
      </c>
      <c r="AT40" s="5">
        <v>1</v>
      </c>
      <c r="AU40" s="5">
        <v>1</v>
      </c>
      <c r="AV40" s="5">
        <v>1</v>
      </c>
      <c r="AW40" s="5">
        <v>1</v>
      </c>
      <c r="AX40" s="5">
        <v>1</v>
      </c>
      <c r="AY40" s="5">
        <v>1</v>
      </c>
      <c r="AZ40" s="5">
        <v>1</v>
      </c>
      <c r="BA40" s="5">
        <v>1</v>
      </c>
      <c r="BB40" s="5">
        <v>1</v>
      </c>
      <c r="BC40" s="5">
        <v>1</v>
      </c>
      <c r="BD40" s="5">
        <v>1</v>
      </c>
      <c r="BE40" s="5">
        <v>1</v>
      </c>
      <c r="BF40" s="5">
        <v>1</v>
      </c>
      <c r="BG40" s="5">
        <v>1</v>
      </c>
      <c r="BH40" s="5">
        <v>1</v>
      </c>
      <c r="BI40" s="5">
        <v>1</v>
      </c>
    </row>
    <row r="41" spans="1:61">
      <c r="A41" s="3" t="s">
        <v>356</v>
      </c>
      <c r="B41" s="3" t="s">
        <v>388</v>
      </c>
      <c r="C41" s="3" t="s">
        <v>389</v>
      </c>
      <c r="D41" s="3">
        <v>25</v>
      </c>
      <c r="E41" s="3" t="s">
        <v>146</v>
      </c>
      <c r="F41" s="27">
        <f>LEFT(E41,4)+0</f>
        <v>43</v>
      </c>
      <c r="G41" s="3" t="s">
        <v>65</v>
      </c>
      <c r="H41" s="3">
        <f>LEFT(G41,3)+0</f>
        <v>750</v>
      </c>
      <c r="I41" s="3" t="s">
        <v>390</v>
      </c>
      <c r="J41" s="3">
        <f>CLEAN(I41)+0</f>
        <v>94.84</v>
      </c>
      <c r="K41" s="3" t="s">
        <v>247</v>
      </c>
      <c r="L41" s="3">
        <f>CLEAN(K41)+0</f>
        <v>34</v>
      </c>
      <c r="M41" s="5" t="s">
        <v>391</v>
      </c>
      <c r="N41" s="5" t="s">
        <v>69</v>
      </c>
      <c r="O41" s="5" t="s">
        <v>166</v>
      </c>
      <c r="P41" s="5" t="s">
        <v>111</v>
      </c>
      <c r="Q41" s="5" t="str">
        <f>IF(P41="Distillery Bottling","Distillery Bottling","Independent Bottling")</f>
        <v>Distillery Bottling</v>
      </c>
      <c r="R41" s="5" t="str">
        <f>IF(P41="Distillery Bottling",O41,P41)</f>
        <v>Macallan</v>
      </c>
      <c r="T41" s="5" t="s">
        <v>123</v>
      </c>
      <c r="U41" s="6">
        <v>25</v>
      </c>
      <c r="V41" s="5" t="s">
        <v>392</v>
      </c>
      <c r="W41" s="7">
        <v>7599</v>
      </c>
      <c r="X41" s="5" t="s">
        <v>75</v>
      </c>
      <c r="Y41" s="5">
        <v>1</v>
      </c>
      <c r="Z41" s="5">
        <v>1</v>
      </c>
      <c r="AA41" s="5">
        <v>1</v>
      </c>
      <c r="AB41" s="5">
        <v>1</v>
      </c>
      <c r="AC41" s="5">
        <v>1</v>
      </c>
      <c r="AD41" s="5">
        <v>1</v>
      </c>
      <c r="AE41" s="5">
        <v>1</v>
      </c>
      <c r="AF41" s="5">
        <v>1</v>
      </c>
      <c r="AG41" s="5">
        <v>1</v>
      </c>
      <c r="AH41" s="5">
        <v>1</v>
      </c>
      <c r="AI41" s="5">
        <v>1</v>
      </c>
      <c r="AJ41" s="5">
        <v>1</v>
      </c>
      <c r="AK41" s="5">
        <v>1</v>
      </c>
      <c r="AL41" s="5">
        <v>1</v>
      </c>
      <c r="AM41" s="5">
        <v>1</v>
      </c>
      <c r="AN41" s="5">
        <v>1</v>
      </c>
      <c r="AO41" s="5">
        <v>1</v>
      </c>
      <c r="AP41" s="5">
        <v>1</v>
      </c>
      <c r="AQ41" s="5">
        <v>1</v>
      </c>
      <c r="AR41" s="5">
        <v>1</v>
      </c>
      <c r="AS41" s="5">
        <v>1</v>
      </c>
      <c r="AT41" s="5">
        <v>1</v>
      </c>
      <c r="AU41" s="5">
        <v>1</v>
      </c>
      <c r="AV41" s="5">
        <v>1</v>
      </c>
      <c r="AW41" s="5">
        <v>1</v>
      </c>
      <c r="AX41" s="5">
        <v>1</v>
      </c>
      <c r="AY41" s="5">
        <v>1</v>
      </c>
      <c r="AZ41" s="5">
        <v>1</v>
      </c>
      <c r="BA41" s="5">
        <v>1</v>
      </c>
      <c r="BB41" s="5">
        <v>1</v>
      </c>
      <c r="BC41" s="5">
        <v>1</v>
      </c>
      <c r="BD41" s="5">
        <v>1</v>
      </c>
      <c r="BE41" s="5">
        <v>1</v>
      </c>
      <c r="BF41" s="5">
        <v>1</v>
      </c>
      <c r="BG41" s="5">
        <v>1</v>
      </c>
      <c r="BH41" s="5">
        <v>1</v>
      </c>
      <c r="BI41" s="5">
        <v>1</v>
      </c>
    </row>
    <row r="42" spans="1:61">
      <c r="A42" s="3" t="s">
        <v>82</v>
      </c>
      <c r="B42" s="3" t="s">
        <v>393</v>
      </c>
      <c r="C42" s="3" t="s">
        <v>394</v>
      </c>
      <c r="D42" s="3">
        <v>29</v>
      </c>
      <c r="E42" s="3" t="s">
        <v>209</v>
      </c>
      <c r="F42" s="27">
        <f>LEFT(E42,4)+0</f>
        <v>46</v>
      </c>
      <c r="G42" s="3" t="s">
        <v>80</v>
      </c>
      <c r="H42" s="3">
        <f>LEFT(G42,3)+0</f>
        <v>700</v>
      </c>
      <c r="I42" s="3" t="s">
        <v>390</v>
      </c>
      <c r="J42" s="3">
        <f>CLEAN(I42)+0</f>
        <v>94.84</v>
      </c>
      <c r="K42" s="3" t="s">
        <v>356</v>
      </c>
      <c r="L42" s="3">
        <f>CLEAN(K42)+0</f>
        <v>40</v>
      </c>
      <c r="M42" s="5" t="s">
        <v>395</v>
      </c>
      <c r="N42" s="5" t="s">
        <v>69</v>
      </c>
      <c r="O42" s="5" t="s">
        <v>110</v>
      </c>
      <c r="P42" s="5" t="s">
        <v>111</v>
      </c>
      <c r="Q42" s="5" t="str">
        <f>IF(P42="Distillery Bottling","Distillery Bottling","Independent Bottling")</f>
        <v>Distillery Bottling</v>
      </c>
      <c r="R42" s="5" t="str">
        <f>IF(P42="Distillery Bottling",O42,P42)</f>
        <v>Springbank</v>
      </c>
      <c r="T42" s="5" t="s">
        <v>333</v>
      </c>
      <c r="U42" s="6">
        <v>29</v>
      </c>
      <c r="V42" s="5" t="s">
        <v>396</v>
      </c>
      <c r="W42" s="7">
        <v>1850</v>
      </c>
      <c r="X42" s="5" t="s">
        <v>75</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c r="AP42" s="5">
        <v>1</v>
      </c>
      <c r="AQ42" s="5">
        <v>1</v>
      </c>
      <c r="AR42" s="5">
        <v>1</v>
      </c>
      <c r="AS42" s="5">
        <v>1</v>
      </c>
      <c r="AT42" s="5">
        <v>1</v>
      </c>
      <c r="AU42" s="5">
        <v>1</v>
      </c>
      <c r="AV42" s="5">
        <v>1</v>
      </c>
      <c r="AW42" s="5">
        <v>1</v>
      </c>
      <c r="AX42" s="5">
        <v>1</v>
      </c>
      <c r="AY42" s="5">
        <v>1</v>
      </c>
      <c r="AZ42" s="5">
        <v>1</v>
      </c>
      <c r="BA42" s="5">
        <v>1</v>
      </c>
      <c r="BB42" s="5">
        <v>1</v>
      </c>
      <c r="BC42" s="5">
        <v>1</v>
      </c>
      <c r="BD42" s="5">
        <v>1</v>
      </c>
      <c r="BE42" s="5">
        <v>1</v>
      </c>
      <c r="BF42" s="5">
        <v>1</v>
      </c>
      <c r="BG42" s="5">
        <v>1</v>
      </c>
      <c r="BH42" s="5">
        <v>1</v>
      </c>
      <c r="BI42" s="5">
        <v>1</v>
      </c>
    </row>
    <row r="43" spans="1:61">
      <c r="A43" s="3" t="s">
        <v>340</v>
      </c>
      <c r="B43" s="3" t="s">
        <v>397</v>
      </c>
      <c r="C43" s="3" t="s">
        <v>398</v>
      </c>
      <c r="E43" s="3" t="s">
        <v>329</v>
      </c>
      <c r="F43" s="27">
        <f>LEFT(E43,4)+0</f>
        <v>50</v>
      </c>
      <c r="G43" s="3" t="s">
        <v>65</v>
      </c>
      <c r="H43" s="3">
        <f>LEFT(G43,3)+0</f>
        <v>750</v>
      </c>
      <c r="I43" s="3" t="s">
        <v>399</v>
      </c>
      <c r="J43" s="3">
        <f>CLEAN(I43)+0</f>
        <v>94.83</v>
      </c>
      <c r="K43" s="3" t="s">
        <v>400</v>
      </c>
      <c r="L43" s="3">
        <f>CLEAN(K43)+0</f>
        <v>83</v>
      </c>
      <c r="M43" s="5" t="s">
        <v>401</v>
      </c>
      <c r="N43" s="5" t="s">
        <v>69</v>
      </c>
      <c r="O43" s="5" t="s">
        <v>101</v>
      </c>
      <c r="P43" s="5" t="s">
        <v>111</v>
      </c>
      <c r="Q43" s="5" t="str">
        <f>IF(P43="Distillery Bottling","Distillery Bottling","Independent Bottling")</f>
        <v>Distillery Bottling</v>
      </c>
      <c r="R43" s="5" t="str">
        <f>IF(P43="Distillery Bottling",O43,P43)</f>
        <v>Bowmore</v>
      </c>
      <c r="S43" s="5" t="s">
        <v>72</v>
      </c>
      <c r="U43" s="6"/>
      <c r="V43" s="5" t="s">
        <v>402</v>
      </c>
      <c r="W43" s="7">
        <v>8690.65</v>
      </c>
      <c r="X43" s="5" t="s">
        <v>75</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c r="AP43" s="5">
        <v>1</v>
      </c>
      <c r="AQ43" s="5">
        <v>1</v>
      </c>
      <c r="AR43" s="5">
        <v>1</v>
      </c>
      <c r="AS43" s="5">
        <v>1</v>
      </c>
      <c r="AT43" s="5">
        <v>1</v>
      </c>
      <c r="AU43" s="5">
        <v>1</v>
      </c>
      <c r="AV43" s="5">
        <v>1</v>
      </c>
      <c r="AW43" s="5">
        <v>1</v>
      </c>
      <c r="AX43" s="5">
        <v>1</v>
      </c>
      <c r="AY43" s="5">
        <v>1</v>
      </c>
      <c r="AZ43" s="5">
        <v>1</v>
      </c>
      <c r="BA43" s="5">
        <v>1</v>
      </c>
      <c r="BB43" s="5">
        <v>1</v>
      </c>
      <c r="BC43" s="5">
        <v>1</v>
      </c>
      <c r="BD43" s="5">
        <v>1</v>
      </c>
      <c r="BE43" s="5">
        <v>1</v>
      </c>
      <c r="BF43" s="5">
        <v>1</v>
      </c>
      <c r="BG43" s="5">
        <v>1</v>
      </c>
      <c r="BH43" s="5">
        <v>1</v>
      </c>
      <c r="BI43" s="5">
        <v>1</v>
      </c>
    </row>
    <row r="44" spans="1:61">
      <c r="A44" s="3" t="s">
        <v>174</v>
      </c>
      <c r="B44" s="3" t="s">
        <v>403</v>
      </c>
      <c r="C44" s="3" t="s">
        <v>404</v>
      </c>
      <c r="D44" s="3">
        <v>24</v>
      </c>
      <c r="E44" s="3" t="s">
        <v>405</v>
      </c>
      <c r="F44" s="27">
        <f>LEFT(E44,4)+0</f>
        <v>58.1</v>
      </c>
      <c r="G44" s="3" t="s">
        <v>65</v>
      </c>
      <c r="H44" s="3">
        <f>LEFT(G44,3)+0</f>
        <v>750</v>
      </c>
      <c r="I44" s="3" t="s">
        <v>406</v>
      </c>
      <c r="J44" s="3">
        <f>CLEAN(I44)+0</f>
        <v>94.82</v>
      </c>
      <c r="K44" s="3" t="s">
        <v>407</v>
      </c>
      <c r="L44" s="3">
        <f>CLEAN(K44)+0</f>
        <v>79</v>
      </c>
      <c r="M44" s="5" t="s">
        <v>408</v>
      </c>
      <c r="N44" s="5" t="s">
        <v>69</v>
      </c>
      <c r="O44" s="5" t="s">
        <v>110</v>
      </c>
      <c r="P44" s="5" t="s">
        <v>111</v>
      </c>
      <c r="Q44" s="5" t="str">
        <f>IF(P44="Distillery Bottling","Distillery Bottling","Independent Bottling")</f>
        <v>Distillery Bottling</v>
      </c>
      <c r="R44" s="5" t="str">
        <f>IF(P44="Distillery Bottling",O44,P44)</f>
        <v>Springbank</v>
      </c>
      <c r="T44" s="5" t="s">
        <v>409</v>
      </c>
      <c r="U44" s="6">
        <v>24</v>
      </c>
      <c r="V44" s="5" t="s">
        <v>410</v>
      </c>
      <c r="W44" s="7">
        <v>10492</v>
      </c>
      <c r="X44" s="5" t="s">
        <v>75</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c r="AP44" s="5">
        <v>1</v>
      </c>
      <c r="AQ44" s="5">
        <v>1</v>
      </c>
      <c r="AR44" s="5">
        <v>1</v>
      </c>
      <c r="AS44" s="5">
        <v>1</v>
      </c>
      <c r="AT44" s="5">
        <v>1</v>
      </c>
      <c r="AU44" s="5">
        <v>1</v>
      </c>
      <c r="AV44" s="5">
        <v>1</v>
      </c>
      <c r="AW44" s="5">
        <v>1</v>
      </c>
      <c r="AX44" s="5">
        <v>1</v>
      </c>
      <c r="AY44" s="5">
        <v>1</v>
      </c>
      <c r="AZ44" s="5">
        <v>1</v>
      </c>
      <c r="BA44" s="5">
        <v>1</v>
      </c>
      <c r="BB44" s="5">
        <v>1</v>
      </c>
      <c r="BC44" s="5">
        <v>1</v>
      </c>
      <c r="BD44" s="5">
        <v>1</v>
      </c>
      <c r="BE44" s="5">
        <v>1</v>
      </c>
      <c r="BF44" s="5">
        <v>1</v>
      </c>
      <c r="BG44" s="5">
        <v>1</v>
      </c>
      <c r="BH44" s="5">
        <v>1</v>
      </c>
      <c r="BI44" s="5">
        <v>1</v>
      </c>
    </row>
    <row r="45" spans="1:61">
      <c r="A45" s="3" t="s">
        <v>411</v>
      </c>
      <c r="B45" s="3" t="s">
        <v>412</v>
      </c>
      <c r="C45" s="3" t="s">
        <v>413</v>
      </c>
      <c r="D45" s="3">
        <v>22</v>
      </c>
      <c r="E45" s="3" t="s">
        <v>146</v>
      </c>
      <c r="F45" s="27">
        <f>LEFT(E45,4)+0</f>
        <v>43</v>
      </c>
      <c r="G45" s="3" t="s">
        <v>65</v>
      </c>
      <c r="H45" s="3">
        <f>LEFT(G45,3)+0</f>
        <v>750</v>
      </c>
      <c r="I45" s="3" t="s">
        <v>414</v>
      </c>
      <c r="J45" s="3">
        <f>CLEAN(I45)+0</f>
        <v>94.81</v>
      </c>
      <c r="K45" s="3" t="s">
        <v>415</v>
      </c>
      <c r="L45" s="3">
        <f>CLEAN(K45)+0</f>
        <v>99</v>
      </c>
      <c r="M45" s="5" t="s">
        <v>416</v>
      </c>
      <c r="N45" s="5" t="s">
        <v>69</v>
      </c>
      <c r="O45" s="5" t="s">
        <v>101</v>
      </c>
      <c r="P45" s="5" t="s">
        <v>156</v>
      </c>
      <c r="Q45" s="5" t="str">
        <f>IF(P45="Distillery Bottling","Distillery Bottling","Independent Bottling")</f>
        <v>Independent Bottling</v>
      </c>
      <c r="R45" s="5" t="str">
        <f>IF(P45="Distillery Bottling",O45,P45)</f>
        <v>Morrison Bowmore Distillers Ltd (MBo)</v>
      </c>
      <c r="S45" s="5" t="s">
        <v>92</v>
      </c>
      <c r="T45" s="5" t="s">
        <v>225</v>
      </c>
      <c r="U45" s="6">
        <v>22</v>
      </c>
      <c r="V45" s="5" t="s">
        <v>417</v>
      </c>
      <c r="W45" s="7">
        <v>3029</v>
      </c>
      <c r="X45" s="5" t="s">
        <v>75</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c r="AP45" s="5">
        <v>1</v>
      </c>
      <c r="AQ45" s="5">
        <v>1</v>
      </c>
      <c r="AR45" s="5">
        <v>1</v>
      </c>
      <c r="AS45" s="5">
        <v>1</v>
      </c>
      <c r="AT45" s="5">
        <v>1</v>
      </c>
      <c r="AU45" s="5">
        <v>1</v>
      </c>
      <c r="AV45" s="5">
        <v>1</v>
      </c>
      <c r="AW45" s="5">
        <v>1</v>
      </c>
      <c r="AX45" s="5">
        <v>1</v>
      </c>
      <c r="AY45" s="5">
        <v>1</v>
      </c>
      <c r="AZ45" s="5">
        <v>1</v>
      </c>
      <c r="BA45" s="5">
        <v>1</v>
      </c>
      <c r="BB45" s="5">
        <v>1</v>
      </c>
      <c r="BC45" s="5">
        <v>1</v>
      </c>
      <c r="BD45" s="5">
        <v>1</v>
      </c>
      <c r="BE45" s="5">
        <v>1</v>
      </c>
      <c r="BF45" s="5">
        <v>1</v>
      </c>
      <c r="BG45" s="5">
        <v>1</v>
      </c>
      <c r="BH45" s="5">
        <v>1</v>
      </c>
      <c r="BI45" s="5">
        <v>1</v>
      </c>
    </row>
    <row r="46" spans="1:61">
      <c r="A46" s="3" t="s">
        <v>418</v>
      </c>
      <c r="B46" s="3" t="s">
        <v>419</v>
      </c>
      <c r="C46" s="3" t="s">
        <v>420</v>
      </c>
      <c r="D46" s="3">
        <v>15</v>
      </c>
      <c r="E46" s="3" t="s">
        <v>421</v>
      </c>
      <c r="F46" s="27">
        <f>LEFT(E46,4)+0</f>
        <v>45.8</v>
      </c>
      <c r="G46" s="3" t="s">
        <v>65</v>
      </c>
      <c r="H46" s="3">
        <f>LEFT(G46,3)+0</f>
        <v>750</v>
      </c>
      <c r="I46" s="3" t="s">
        <v>414</v>
      </c>
      <c r="J46" s="3">
        <f>CLEAN(I46)+0</f>
        <v>94.81</v>
      </c>
      <c r="K46" s="3" t="s">
        <v>346</v>
      </c>
      <c r="L46" s="3">
        <f>CLEAN(K46)+0</f>
        <v>33</v>
      </c>
      <c r="M46" s="5" t="s">
        <v>422</v>
      </c>
      <c r="N46" s="5" t="s">
        <v>69</v>
      </c>
      <c r="O46" s="5" t="s">
        <v>166</v>
      </c>
      <c r="P46" s="5" t="s">
        <v>111</v>
      </c>
      <c r="Q46" s="5" t="str">
        <f>IF(P46="Distillery Bottling","Distillery Bottling","Independent Bottling")</f>
        <v>Distillery Bottling</v>
      </c>
      <c r="R46" s="5" t="str">
        <f>IF(P46="Distillery Bottling",O46,P46)</f>
        <v>Macallan</v>
      </c>
      <c r="S46" s="5" t="s">
        <v>92</v>
      </c>
      <c r="T46" s="5" t="s">
        <v>73</v>
      </c>
      <c r="U46" s="6">
        <v>15</v>
      </c>
      <c r="V46" s="5" t="s">
        <v>423</v>
      </c>
      <c r="W46" s="7">
        <v>10226.76</v>
      </c>
      <c r="X46" s="5" t="s">
        <v>75</v>
      </c>
      <c r="Y46" s="5">
        <v>1</v>
      </c>
      <c r="Z46" s="5">
        <v>1</v>
      </c>
      <c r="AA46" s="5">
        <v>1</v>
      </c>
      <c r="AB46" s="5">
        <v>1</v>
      </c>
      <c r="AC46" s="5">
        <v>1</v>
      </c>
      <c r="AD46" s="5">
        <v>1</v>
      </c>
      <c r="AE46" s="5">
        <v>1</v>
      </c>
      <c r="AF46" s="5">
        <v>1</v>
      </c>
      <c r="AG46" s="5">
        <v>1</v>
      </c>
      <c r="AH46" s="5">
        <v>1</v>
      </c>
      <c r="AI46" s="5">
        <v>1</v>
      </c>
      <c r="AJ46" s="5">
        <v>1</v>
      </c>
      <c r="AK46" s="5">
        <v>1</v>
      </c>
      <c r="AL46" s="5">
        <v>1</v>
      </c>
      <c r="AM46" s="5">
        <v>1</v>
      </c>
      <c r="AN46" s="5">
        <v>1</v>
      </c>
      <c r="AO46" s="5">
        <v>1</v>
      </c>
      <c r="AP46" s="5">
        <v>1</v>
      </c>
      <c r="AQ46" s="5">
        <v>1</v>
      </c>
      <c r="AR46" s="5">
        <v>1</v>
      </c>
      <c r="AS46" s="5">
        <v>1</v>
      </c>
      <c r="AT46" s="5">
        <v>1</v>
      </c>
      <c r="AU46" s="5">
        <v>1</v>
      </c>
      <c r="AV46" s="5">
        <v>1</v>
      </c>
      <c r="AW46" s="5">
        <v>1</v>
      </c>
      <c r="AX46" s="5">
        <v>1</v>
      </c>
      <c r="AY46" s="5">
        <v>1</v>
      </c>
      <c r="AZ46" s="5">
        <v>1</v>
      </c>
      <c r="BA46" s="5">
        <v>1</v>
      </c>
      <c r="BB46" s="5">
        <v>1</v>
      </c>
      <c r="BC46" s="5">
        <v>1</v>
      </c>
      <c r="BD46" s="5">
        <v>1</v>
      </c>
      <c r="BE46" s="5">
        <v>1</v>
      </c>
      <c r="BF46" s="5">
        <v>1</v>
      </c>
      <c r="BG46" s="5">
        <v>1</v>
      </c>
      <c r="BH46" s="5">
        <v>1</v>
      </c>
      <c r="BI46" s="5">
        <v>1</v>
      </c>
    </row>
    <row r="47" spans="1:61">
      <c r="A47" s="3" t="s">
        <v>201</v>
      </c>
      <c r="B47" s="3" t="s">
        <v>424</v>
      </c>
      <c r="C47" s="3" t="s">
        <v>425</v>
      </c>
      <c r="D47" s="3">
        <v>31</v>
      </c>
      <c r="E47" s="3" t="s">
        <v>426</v>
      </c>
      <c r="F47" s="27">
        <f>LEFT(E47,4)+0</f>
        <v>49</v>
      </c>
      <c r="G47" s="3" t="s">
        <v>80</v>
      </c>
      <c r="H47" s="3">
        <f>LEFT(G47,3)+0</f>
        <v>700</v>
      </c>
      <c r="I47" s="3" t="s">
        <v>427</v>
      </c>
      <c r="J47" s="3">
        <f>CLEAN(I47)+0</f>
        <v>94.79</v>
      </c>
      <c r="K47" s="3" t="s">
        <v>317</v>
      </c>
      <c r="L47" s="3">
        <f>CLEAN(K47)+0</f>
        <v>96</v>
      </c>
      <c r="M47" s="5" t="s">
        <v>332</v>
      </c>
      <c r="N47" s="5" t="s">
        <v>69</v>
      </c>
      <c r="O47" s="5" t="s">
        <v>101</v>
      </c>
      <c r="P47" s="5" t="s">
        <v>111</v>
      </c>
      <c r="Q47" s="5" t="str">
        <f>IF(P47="Distillery Bottling","Distillery Bottling","Independent Bottling")</f>
        <v>Distillery Bottling</v>
      </c>
      <c r="R47" s="5" t="str">
        <f>IF(P47="Distillery Bottling",O47,P47)</f>
        <v>Bowmore</v>
      </c>
      <c r="T47" s="5" t="s">
        <v>428</v>
      </c>
      <c r="U47" s="6">
        <v>31</v>
      </c>
      <c r="V47" s="5" t="s">
        <v>429</v>
      </c>
      <c r="W47" s="7">
        <v>26367.52</v>
      </c>
      <c r="X47" s="5" t="s">
        <v>75</v>
      </c>
      <c r="Y47" s="5">
        <v>1</v>
      </c>
      <c r="Z47" s="5">
        <v>1</v>
      </c>
      <c r="AA47" s="5">
        <v>1</v>
      </c>
      <c r="AB47" s="5">
        <v>1</v>
      </c>
      <c r="AC47" s="5">
        <v>1</v>
      </c>
      <c r="AD47" s="5">
        <v>1</v>
      </c>
      <c r="AE47" s="5">
        <v>1</v>
      </c>
      <c r="AF47" s="5">
        <v>1</v>
      </c>
      <c r="AG47" s="5">
        <v>1</v>
      </c>
      <c r="AH47" s="5">
        <v>1</v>
      </c>
      <c r="AI47" s="5">
        <v>1</v>
      </c>
      <c r="AJ47" s="5">
        <v>1</v>
      </c>
      <c r="AK47" s="5">
        <v>1</v>
      </c>
      <c r="AL47" s="5">
        <v>1</v>
      </c>
      <c r="AM47" s="5">
        <v>1</v>
      </c>
      <c r="AN47" s="5">
        <v>1</v>
      </c>
      <c r="AO47" s="5">
        <v>1</v>
      </c>
      <c r="AP47" s="5">
        <v>1</v>
      </c>
      <c r="AQ47" s="5">
        <v>1</v>
      </c>
      <c r="AR47" s="5">
        <v>1</v>
      </c>
      <c r="AS47" s="5">
        <v>1</v>
      </c>
      <c r="AT47" s="5">
        <v>1</v>
      </c>
      <c r="AU47" s="5">
        <v>1</v>
      </c>
      <c r="AV47" s="5">
        <v>1</v>
      </c>
      <c r="AW47" s="5">
        <v>1</v>
      </c>
      <c r="AX47" s="5">
        <v>1</v>
      </c>
      <c r="AY47" s="5">
        <v>1</v>
      </c>
      <c r="AZ47" s="5">
        <v>1</v>
      </c>
      <c r="BA47" s="5">
        <v>1</v>
      </c>
      <c r="BB47" s="5">
        <v>1</v>
      </c>
      <c r="BC47" s="5">
        <v>1</v>
      </c>
      <c r="BD47" s="5">
        <v>1</v>
      </c>
      <c r="BE47" s="5">
        <v>1</v>
      </c>
      <c r="BF47" s="5">
        <v>1</v>
      </c>
      <c r="BG47" s="5">
        <v>1</v>
      </c>
      <c r="BH47" s="5">
        <v>1</v>
      </c>
      <c r="BI47" s="5">
        <v>1</v>
      </c>
    </row>
    <row r="48" spans="1:61">
      <c r="A48" s="3" t="s">
        <v>430</v>
      </c>
      <c r="B48" s="3" t="s">
        <v>431</v>
      </c>
      <c r="C48" s="3" t="s">
        <v>432</v>
      </c>
      <c r="D48" s="3">
        <v>22</v>
      </c>
      <c r="E48" s="3" t="s">
        <v>433</v>
      </c>
      <c r="F48" s="27">
        <f>LEFT(E48,4)+0</f>
        <v>61.1</v>
      </c>
      <c r="G48" s="3" t="s">
        <v>80</v>
      </c>
      <c r="H48" s="3">
        <f>LEFT(G48,3)+0</f>
        <v>700</v>
      </c>
      <c r="I48" s="3" t="s">
        <v>434</v>
      </c>
      <c r="J48" s="3">
        <f>CLEAN(I48)+0</f>
        <v>94.75</v>
      </c>
      <c r="K48" s="3" t="s">
        <v>263</v>
      </c>
      <c r="L48" s="3">
        <f>CLEAN(K48)+0</f>
        <v>75</v>
      </c>
      <c r="M48" s="5" t="s">
        <v>272</v>
      </c>
      <c r="N48" s="5" t="s">
        <v>69</v>
      </c>
      <c r="O48" s="5" t="s">
        <v>273</v>
      </c>
      <c r="P48" s="5" t="s">
        <v>111</v>
      </c>
      <c r="Q48" s="5" t="str">
        <f>IF(P48="Distillery Bottling","Distillery Bottling","Independent Bottling")</f>
        <v>Distillery Bottling</v>
      </c>
      <c r="R48" s="5" t="str">
        <f>IF(P48="Distillery Bottling",O48,P48)</f>
        <v>Brora</v>
      </c>
      <c r="T48" s="5" t="s">
        <v>225</v>
      </c>
      <c r="U48" s="6">
        <v>22</v>
      </c>
      <c r="V48" s="5" t="s">
        <v>435</v>
      </c>
      <c r="W48" s="7">
        <v>10999.66</v>
      </c>
      <c r="X48" s="5" t="s">
        <v>75</v>
      </c>
      <c r="Y48" s="5">
        <v>1</v>
      </c>
      <c r="Z48" s="5">
        <v>1</v>
      </c>
      <c r="AA48" s="5">
        <v>1</v>
      </c>
      <c r="AB48" s="5">
        <v>1</v>
      </c>
      <c r="AC48" s="5">
        <v>1</v>
      </c>
      <c r="AD48" s="5">
        <v>1</v>
      </c>
      <c r="AE48" s="5">
        <v>1</v>
      </c>
      <c r="AF48" s="5">
        <v>1</v>
      </c>
      <c r="AG48" s="5">
        <v>1</v>
      </c>
      <c r="AH48" s="5">
        <v>1</v>
      </c>
      <c r="AI48" s="5">
        <v>1</v>
      </c>
      <c r="AJ48" s="5">
        <v>1</v>
      </c>
      <c r="AK48" s="5">
        <v>1</v>
      </c>
      <c r="AL48" s="5">
        <v>1</v>
      </c>
      <c r="AM48" s="5">
        <v>1</v>
      </c>
      <c r="AN48" s="5">
        <v>1</v>
      </c>
      <c r="AO48" s="5">
        <v>1</v>
      </c>
      <c r="AP48" s="5">
        <v>1</v>
      </c>
      <c r="AQ48" s="5">
        <v>1</v>
      </c>
      <c r="AR48" s="5">
        <v>1</v>
      </c>
      <c r="AS48" s="5">
        <v>1</v>
      </c>
      <c r="AT48" s="5">
        <v>1</v>
      </c>
      <c r="AU48" s="5">
        <v>1</v>
      </c>
      <c r="AV48" s="5">
        <v>1</v>
      </c>
      <c r="AW48" s="5">
        <v>1</v>
      </c>
      <c r="AX48" s="5">
        <v>1</v>
      </c>
      <c r="AY48" s="5">
        <v>1</v>
      </c>
      <c r="AZ48" s="5">
        <v>1</v>
      </c>
      <c r="BA48" s="5">
        <v>1</v>
      </c>
      <c r="BB48" s="5">
        <v>1</v>
      </c>
      <c r="BC48" s="5">
        <v>1</v>
      </c>
      <c r="BD48" s="5">
        <v>1</v>
      </c>
      <c r="BE48" s="5">
        <v>1</v>
      </c>
      <c r="BF48" s="5">
        <v>1</v>
      </c>
      <c r="BG48" s="5">
        <v>1</v>
      </c>
      <c r="BH48" s="5">
        <v>1</v>
      </c>
      <c r="BI48" s="5">
        <v>1</v>
      </c>
    </row>
    <row r="49" spans="1:61">
      <c r="A49" s="3" t="s">
        <v>436</v>
      </c>
      <c r="B49" s="3" t="s">
        <v>437</v>
      </c>
      <c r="C49" s="3" t="s">
        <v>438</v>
      </c>
      <c r="E49" s="3" t="s">
        <v>439</v>
      </c>
      <c r="F49" s="27">
        <f>LEFT(E49,4)+0</f>
        <v>56</v>
      </c>
      <c r="G49" s="3" t="s">
        <v>80</v>
      </c>
      <c r="H49" s="3">
        <f>LEFT(G49,3)+0</f>
        <v>700</v>
      </c>
      <c r="I49" s="3" t="s">
        <v>440</v>
      </c>
      <c r="J49" s="3">
        <f>CLEAN(I49)+0</f>
        <v>94.74</v>
      </c>
      <c r="K49" s="3" t="s">
        <v>441</v>
      </c>
      <c r="L49" s="3">
        <f>CLEAN(K49)+0</f>
        <v>60</v>
      </c>
      <c r="M49" s="5" t="s">
        <v>120</v>
      </c>
      <c r="N49" s="5" t="s">
        <v>69</v>
      </c>
      <c r="O49" s="5" t="s">
        <v>121</v>
      </c>
      <c r="P49" s="5" t="s">
        <v>111</v>
      </c>
      <c r="Q49" s="5" t="str">
        <f>IF(P49="Distillery Bottling","Distillery Bottling","Independent Bottling")</f>
        <v>Distillery Bottling</v>
      </c>
      <c r="R49" s="5" t="str">
        <f>IF(P49="Distillery Bottling",O49,P49)</f>
        <v>Ardbeg</v>
      </c>
      <c r="T49" s="5" t="s">
        <v>225</v>
      </c>
      <c r="U49" s="6">
        <v>22</v>
      </c>
      <c r="V49" s="5" t="s">
        <v>442</v>
      </c>
      <c r="W49" s="7">
        <v>6821.79</v>
      </c>
      <c r="X49" s="5" t="s">
        <v>75</v>
      </c>
      <c r="Y49" s="5">
        <v>1</v>
      </c>
      <c r="Z49" s="5">
        <v>1</v>
      </c>
      <c r="AA49" s="5">
        <v>1</v>
      </c>
      <c r="AB49" s="5">
        <v>1</v>
      </c>
      <c r="AC49" s="5">
        <v>1</v>
      </c>
      <c r="AD49" s="5">
        <v>1</v>
      </c>
      <c r="AE49" s="5">
        <v>1</v>
      </c>
      <c r="AF49" s="5">
        <v>1</v>
      </c>
      <c r="AG49" s="5">
        <v>1</v>
      </c>
      <c r="AH49" s="5">
        <v>1</v>
      </c>
      <c r="AI49" s="5">
        <v>1</v>
      </c>
      <c r="AJ49" s="5">
        <v>1</v>
      </c>
      <c r="AK49" s="5">
        <v>1</v>
      </c>
      <c r="AL49" s="5">
        <v>1</v>
      </c>
      <c r="AM49" s="5">
        <v>1</v>
      </c>
      <c r="AN49" s="5">
        <v>1</v>
      </c>
      <c r="AO49" s="5">
        <v>1</v>
      </c>
      <c r="AP49" s="5">
        <v>1</v>
      </c>
      <c r="AQ49" s="5">
        <v>1</v>
      </c>
      <c r="AR49" s="5">
        <v>1</v>
      </c>
      <c r="AS49" s="5">
        <v>1</v>
      </c>
      <c r="AT49" s="5">
        <v>1</v>
      </c>
      <c r="AU49" s="5">
        <v>1</v>
      </c>
      <c r="AV49" s="5">
        <v>1</v>
      </c>
      <c r="AW49" s="5">
        <v>1</v>
      </c>
      <c r="AX49" s="5">
        <v>1</v>
      </c>
      <c r="AY49" s="5">
        <v>1</v>
      </c>
      <c r="AZ49" s="5">
        <v>1</v>
      </c>
      <c r="BA49" s="5">
        <v>1</v>
      </c>
      <c r="BB49" s="5">
        <v>1</v>
      </c>
      <c r="BC49" s="5">
        <v>1</v>
      </c>
      <c r="BD49" s="5">
        <v>1</v>
      </c>
      <c r="BE49" s="5">
        <v>1</v>
      </c>
      <c r="BF49" s="5">
        <v>1</v>
      </c>
      <c r="BG49" s="5">
        <v>1</v>
      </c>
      <c r="BH49" s="5">
        <v>1</v>
      </c>
      <c r="BI49" s="5">
        <v>1</v>
      </c>
    </row>
    <row r="50" spans="1:61">
      <c r="A50" s="3" t="s">
        <v>443</v>
      </c>
      <c r="B50" s="3" t="s">
        <v>444</v>
      </c>
      <c r="C50" s="3" t="s">
        <v>445</v>
      </c>
      <c r="D50" s="3">
        <v>50</v>
      </c>
      <c r="E50" s="3" t="s">
        <v>245</v>
      </c>
      <c r="F50" s="27">
        <f>LEFT(E50,4)+0</f>
        <v>48.8</v>
      </c>
      <c r="G50" s="3" t="s">
        <v>80</v>
      </c>
      <c r="H50" s="3">
        <f>LEFT(G50,3)+0</f>
        <v>700</v>
      </c>
      <c r="I50" s="3" t="s">
        <v>446</v>
      </c>
      <c r="J50" s="3">
        <f>CLEAN(I50)+0</f>
        <v>94.71</v>
      </c>
      <c r="K50" s="3" t="s">
        <v>366</v>
      </c>
      <c r="L50" s="3">
        <f>CLEAN(K50)+0</f>
        <v>37</v>
      </c>
      <c r="M50" s="5" t="s">
        <v>447</v>
      </c>
      <c r="N50" s="5" t="s">
        <v>69</v>
      </c>
      <c r="O50" s="5" t="s">
        <v>186</v>
      </c>
      <c r="P50" s="5" t="s">
        <v>111</v>
      </c>
      <c r="Q50" s="5" t="str">
        <f>IF(P50="Distillery Bottling","Distillery Bottling","Independent Bottling")</f>
        <v>Distillery Bottling</v>
      </c>
      <c r="R50" s="5" t="str">
        <f>IF(P50="Distillery Bottling",O50,P50)</f>
        <v>Glenfarclas</v>
      </c>
      <c r="T50" s="5" t="s">
        <v>300</v>
      </c>
      <c r="U50" s="6">
        <v>50</v>
      </c>
      <c r="V50" s="5" t="s">
        <v>448</v>
      </c>
      <c r="W50" s="7">
        <v>6450</v>
      </c>
      <c r="X50" s="5" t="s">
        <v>75</v>
      </c>
      <c r="Y50" s="5">
        <v>1</v>
      </c>
      <c r="Z50" s="5">
        <v>1</v>
      </c>
      <c r="AA50" s="5">
        <v>1</v>
      </c>
      <c r="AB50" s="5">
        <v>1</v>
      </c>
      <c r="AC50" s="5">
        <v>1</v>
      </c>
      <c r="AD50" s="5">
        <v>1</v>
      </c>
      <c r="AE50" s="5">
        <v>1</v>
      </c>
      <c r="AF50" s="5">
        <v>1</v>
      </c>
      <c r="AG50" s="5">
        <v>1</v>
      </c>
      <c r="AH50" s="5">
        <v>1</v>
      </c>
      <c r="AI50" s="5">
        <v>1</v>
      </c>
      <c r="AJ50" s="5">
        <v>1</v>
      </c>
      <c r="AK50" s="5">
        <v>1</v>
      </c>
      <c r="AL50" s="5">
        <v>1</v>
      </c>
      <c r="AM50" s="5">
        <v>1</v>
      </c>
      <c r="AN50" s="5">
        <v>1</v>
      </c>
      <c r="AO50" s="5">
        <v>1</v>
      </c>
      <c r="AP50" s="5">
        <v>1</v>
      </c>
      <c r="AQ50" s="5">
        <v>1</v>
      </c>
      <c r="AR50" s="5">
        <v>1</v>
      </c>
      <c r="AS50" s="5">
        <v>1</v>
      </c>
      <c r="AT50" s="5">
        <v>1</v>
      </c>
      <c r="AU50" s="5">
        <v>1</v>
      </c>
      <c r="AV50" s="5">
        <v>1</v>
      </c>
      <c r="AW50" s="5">
        <v>1</v>
      </c>
      <c r="AX50" s="5">
        <v>1</v>
      </c>
      <c r="AY50" s="5">
        <v>1</v>
      </c>
      <c r="AZ50" s="5">
        <v>1</v>
      </c>
      <c r="BA50" s="5">
        <v>1</v>
      </c>
      <c r="BB50" s="5">
        <v>1</v>
      </c>
      <c r="BC50" s="5">
        <v>1</v>
      </c>
      <c r="BD50" s="5">
        <v>1</v>
      </c>
      <c r="BE50" s="5">
        <v>1</v>
      </c>
      <c r="BF50" s="5">
        <v>1</v>
      </c>
      <c r="BG50" s="5">
        <v>1</v>
      </c>
      <c r="BH50" s="5">
        <v>1</v>
      </c>
      <c r="BI50" s="5">
        <v>1</v>
      </c>
    </row>
    <row r="51" spans="1:61">
      <c r="A51" s="3" t="s">
        <v>449</v>
      </c>
      <c r="B51" s="3" t="s">
        <v>431</v>
      </c>
      <c r="C51" s="3" t="s">
        <v>450</v>
      </c>
      <c r="D51" s="3">
        <v>22</v>
      </c>
      <c r="E51" s="3" t="s">
        <v>451</v>
      </c>
      <c r="F51" s="27">
        <f>LEFT(E51,4)+0</f>
        <v>58.7</v>
      </c>
      <c r="G51" s="3" t="s">
        <v>80</v>
      </c>
      <c r="H51" s="3">
        <f>LEFT(G51,3)+0</f>
        <v>700</v>
      </c>
      <c r="I51" s="3" t="s">
        <v>446</v>
      </c>
      <c r="J51" s="3">
        <f>CLEAN(I51)+0</f>
        <v>94.71</v>
      </c>
      <c r="K51" s="3" t="s">
        <v>99</v>
      </c>
      <c r="L51" s="3">
        <f>CLEAN(K51)+0</f>
        <v>93</v>
      </c>
      <c r="M51" s="5" t="s">
        <v>272</v>
      </c>
      <c r="N51" s="5" t="s">
        <v>69</v>
      </c>
      <c r="O51" s="5" t="s">
        <v>273</v>
      </c>
      <c r="P51" s="5" t="s">
        <v>111</v>
      </c>
      <c r="Q51" s="5" t="str">
        <f>IF(P51="Distillery Bottling","Distillery Bottling","Independent Bottling")</f>
        <v>Distillery Bottling</v>
      </c>
      <c r="R51" s="5" t="str">
        <f>IF(P51="Distillery Bottling",O51,P51)</f>
        <v>Brora</v>
      </c>
      <c r="T51" s="5" t="s">
        <v>225</v>
      </c>
      <c r="U51" s="6">
        <v>22</v>
      </c>
      <c r="V51" s="5" t="s">
        <v>452</v>
      </c>
      <c r="W51" s="7">
        <v>10952.57</v>
      </c>
      <c r="X51" s="5" t="s">
        <v>75</v>
      </c>
      <c r="Y51" s="5">
        <v>1</v>
      </c>
      <c r="Z51" s="5">
        <v>1</v>
      </c>
      <c r="AA51" s="5">
        <v>1</v>
      </c>
      <c r="AB51" s="5">
        <v>1</v>
      </c>
      <c r="AC51" s="5">
        <v>1</v>
      </c>
      <c r="AD51" s="5">
        <v>1</v>
      </c>
      <c r="AE51" s="5">
        <v>1</v>
      </c>
      <c r="AF51" s="5">
        <v>1</v>
      </c>
      <c r="AG51" s="5">
        <v>1</v>
      </c>
      <c r="AH51" s="5">
        <v>1</v>
      </c>
      <c r="AI51" s="5">
        <v>1</v>
      </c>
      <c r="AJ51" s="5">
        <v>1</v>
      </c>
      <c r="AK51" s="5">
        <v>1</v>
      </c>
      <c r="AL51" s="5">
        <v>1</v>
      </c>
      <c r="AM51" s="5">
        <v>1</v>
      </c>
      <c r="AN51" s="5">
        <v>1</v>
      </c>
      <c r="AO51" s="5">
        <v>1</v>
      </c>
      <c r="AP51" s="5">
        <v>1</v>
      </c>
      <c r="AQ51" s="5">
        <v>1</v>
      </c>
      <c r="AR51" s="5">
        <v>1</v>
      </c>
      <c r="AS51" s="5">
        <v>1</v>
      </c>
      <c r="AT51" s="5">
        <v>1</v>
      </c>
      <c r="AU51" s="5">
        <v>1</v>
      </c>
      <c r="AV51" s="5">
        <v>1</v>
      </c>
      <c r="AW51" s="5">
        <v>1</v>
      </c>
      <c r="AX51" s="5">
        <v>1</v>
      </c>
      <c r="AY51" s="5">
        <v>1</v>
      </c>
      <c r="AZ51" s="5">
        <v>1</v>
      </c>
      <c r="BA51" s="5">
        <v>1</v>
      </c>
      <c r="BB51" s="5">
        <v>1</v>
      </c>
      <c r="BC51" s="5">
        <v>1</v>
      </c>
      <c r="BD51" s="5">
        <v>1</v>
      </c>
      <c r="BE51" s="5">
        <v>1</v>
      </c>
      <c r="BF51" s="5">
        <v>1</v>
      </c>
      <c r="BG51" s="5">
        <v>1</v>
      </c>
      <c r="BH51" s="5">
        <v>1</v>
      </c>
      <c r="BI51" s="5">
        <v>1</v>
      </c>
    </row>
    <row r="52" spans="1:61">
      <c r="A52" s="3" t="s">
        <v>147</v>
      </c>
      <c r="B52" s="3" t="s">
        <v>453</v>
      </c>
      <c r="C52" s="3" t="s">
        <v>454</v>
      </c>
      <c r="E52" s="3" t="s">
        <v>455</v>
      </c>
      <c r="F52" s="27">
        <f>LEFT(E52,4)+0</f>
        <v>40</v>
      </c>
      <c r="G52" s="3" t="s">
        <v>456</v>
      </c>
      <c r="H52" s="3">
        <f>LEFT(G52,3)+0</f>
        <v>375</v>
      </c>
      <c r="I52" s="3" t="s">
        <v>446</v>
      </c>
      <c r="J52" s="3">
        <f>CLEAN(I52)+0</f>
        <v>94.71</v>
      </c>
      <c r="K52" s="3" t="s">
        <v>259</v>
      </c>
      <c r="L52" s="3">
        <f>CLEAN(K52)+0</f>
        <v>23</v>
      </c>
      <c r="M52" s="5" t="s">
        <v>457</v>
      </c>
      <c r="N52" s="5" t="s">
        <v>69</v>
      </c>
      <c r="O52" s="5" t="s">
        <v>101</v>
      </c>
      <c r="P52" s="5" t="s">
        <v>111</v>
      </c>
      <c r="Q52" s="5" t="str">
        <f>IF(P52="Distillery Bottling","Distillery Bottling","Independent Bottling")</f>
        <v>Distillery Bottling</v>
      </c>
      <c r="R52" s="5" t="str">
        <f>IF(P52="Distillery Bottling",O52,P52)</f>
        <v>Bowmore</v>
      </c>
      <c r="U52" s="6"/>
      <c r="V52" s="5" t="s">
        <v>458</v>
      </c>
      <c r="W52" s="7">
        <v>5747.13</v>
      </c>
      <c r="X52" s="5" t="s">
        <v>75</v>
      </c>
      <c r="Y52" s="5">
        <v>1</v>
      </c>
      <c r="Z52" s="5">
        <v>1</v>
      </c>
      <c r="AA52" s="5">
        <v>1</v>
      </c>
      <c r="AB52" s="5">
        <v>1</v>
      </c>
      <c r="AC52" s="5">
        <v>1</v>
      </c>
      <c r="AD52" s="5">
        <v>1</v>
      </c>
      <c r="AE52" s="5">
        <v>1</v>
      </c>
      <c r="AF52" s="5">
        <v>1</v>
      </c>
      <c r="AG52" s="5">
        <v>1</v>
      </c>
      <c r="AH52" s="5">
        <v>1</v>
      </c>
      <c r="AI52" s="5">
        <v>1</v>
      </c>
      <c r="AJ52" s="5">
        <v>1</v>
      </c>
      <c r="AK52" s="5">
        <v>1</v>
      </c>
      <c r="AL52" s="5">
        <v>1</v>
      </c>
      <c r="AM52" s="5">
        <v>1</v>
      </c>
      <c r="AN52" s="5">
        <v>1</v>
      </c>
      <c r="AO52" s="5">
        <v>1</v>
      </c>
      <c r="AP52" s="5">
        <v>1</v>
      </c>
      <c r="AQ52" s="5">
        <v>1</v>
      </c>
      <c r="AR52" s="5">
        <v>1</v>
      </c>
      <c r="AS52" s="5">
        <v>1</v>
      </c>
      <c r="AT52" s="5">
        <v>1</v>
      </c>
      <c r="AU52" s="5">
        <v>1</v>
      </c>
      <c r="AV52" s="5">
        <v>1</v>
      </c>
      <c r="AW52" s="5">
        <v>1</v>
      </c>
      <c r="AX52" s="5">
        <v>1</v>
      </c>
      <c r="AY52" s="5">
        <v>1</v>
      </c>
      <c r="AZ52" s="5">
        <v>1</v>
      </c>
      <c r="BA52" s="5">
        <v>1</v>
      </c>
      <c r="BB52" s="5">
        <v>1</v>
      </c>
      <c r="BC52" s="5">
        <v>1</v>
      </c>
      <c r="BD52" s="5">
        <v>1</v>
      </c>
      <c r="BE52" s="5">
        <v>1</v>
      </c>
      <c r="BF52" s="5">
        <v>1</v>
      </c>
      <c r="BG52" s="5">
        <v>1</v>
      </c>
      <c r="BH52" s="5">
        <v>1</v>
      </c>
      <c r="BI52" s="5">
        <v>1</v>
      </c>
    </row>
    <row r="53" spans="1:61">
      <c r="A53" s="3" t="s">
        <v>459</v>
      </c>
      <c r="B53" s="3" t="s">
        <v>460</v>
      </c>
      <c r="C53" s="3" t="s">
        <v>461</v>
      </c>
      <c r="D53" s="3">
        <v>38</v>
      </c>
      <c r="E53" s="3" t="s">
        <v>462</v>
      </c>
      <c r="F53" s="27">
        <f>LEFT(E53,4)+0</f>
        <v>40.1</v>
      </c>
      <c r="G53" s="3" t="s">
        <v>80</v>
      </c>
      <c r="H53" s="3">
        <f>LEFT(G53,3)+0</f>
        <v>700</v>
      </c>
      <c r="I53" s="3" t="s">
        <v>463</v>
      </c>
      <c r="J53" s="3">
        <f>CLEAN(I53)+0</f>
        <v>94.68</v>
      </c>
      <c r="K53" s="3" t="s">
        <v>366</v>
      </c>
      <c r="L53" s="3">
        <f>CLEAN(K53)+0</f>
        <v>37</v>
      </c>
      <c r="M53" s="5" t="s">
        <v>464</v>
      </c>
      <c r="N53" s="5" t="s">
        <v>69</v>
      </c>
      <c r="O53" s="5" t="s">
        <v>101</v>
      </c>
      <c r="P53" s="5" t="s">
        <v>111</v>
      </c>
      <c r="Q53" s="5" t="str">
        <f>IF(P53="Distillery Bottling","Distillery Bottling","Independent Bottling")</f>
        <v>Distillery Bottling</v>
      </c>
      <c r="R53" s="5" t="str">
        <f>IF(P53="Distillery Bottling",O53,P53)</f>
        <v>Bowmore</v>
      </c>
      <c r="T53" s="5" t="s">
        <v>465</v>
      </c>
      <c r="U53" s="6">
        <v>38</v>
      </c>
      <c r="V53" s="5" t="s">
        <v>466</v>
      </c>
      <c r="W53" s="7">
        <v>26486.19</v>
      </c>
      <c r="X53" s="5" t="s">
        <v>75</v>
      </c>
      <c r="Y53" s="5">
        <v>1</v>
      </c>
      <c r="Z53" s="5">
        <v>1</v>
      </c>
      <c r="AA53" s="5">
        <v>1</v>
      </c>
      <c r="AB53" s="5">
        <v>1</v>
      </c>
      <c r="AC53" s="5">
        <v>1</v>
      </c>
      <c r="AD53" s="5">
        <v>1</v>
      </c>
      <c r="AE53" s="5">
        <v>1</v>
      </c>
      <c r="AF53" s="5">
        <v>1</v>
      </c>
      <c r="AG53" s="5">
        <v>1</v>
      </c>
      <c r="AH53" s="5">
        <v>1</v>
      </c>
      <c r="AI53" s="5">
        <v>1</v>
      </c>
      <c r="AJ53" s="5">
        <v>1</v>
      </c>
      <c r="AK53" s="5">
        <v>1</v>
      </c>
      <c r="AL53" s="5">
        <v>1</v>
      </c>
      <c r="AM53" s="5">
        <v>1</v>
      </c>
      <c r="AN53" s="5">
        <v>1</v>
      </c>
      <c r="AO53" s="5">
        <v>1</v>
      </c>
      <c r="AP53" s="5">
        <v>1</v>
      </c>
      <c r="AQ53" s="5">
        <v>1</v>
      </c>
      <c r="AR53" s="5">
        <v>1</v>
      </c>
      <c r="AS53" s="5">
        <v>1</v>
      </c>
      <c r="AT53" s="5">
        <v>1</v>
      </c>
      <c r="AU53" s="5">
        <v>1</v>
      </c>
      <c r="AV53" s="5">
        <v>1</v>
      </c>
      <c r="AW53" s="5">
        <v>1</v>
      </c>
      <c r="AX53" s="5">
        <v>1</v>
      </c>
      <c r="AY53" s="5">
        <v>1</v>
      </c>
      <c r="AZ53" s="5">
        <v>1</v>
      </c>
      <c r="BA53" s="5">
        <v>1</v>
      </c>
      <c r="BB53" s="5">
        <v>1</v>
      </c>
      <c r="BC53" s="5">
        <v>1</v>
      </c>
      <c r="BD53" s="5">
        <v>1</v>
      </c>
      <c r="BE53" s="5">
        <v>1</v>
      </c>
      <c r="BF53" s="5">
        <v>1</v>
      </c>
      <c r="BG53" s="5">
        <v>1</v>
      </c>
      <c r="BH53" s="5">
        <v>1</v>
      </c>
      <c r="BI53" s="5">
        <v>1</v>
      </c>
    </row>
    <row r="54" spans="1:61">
      <c r="A54" s="3" t="s">
        <v>89</v>
      </c>
      <c r="B54" s="3" t="s">
        <v>467</v>
      </c>
      <c r="C54" s="3" t="s">
        <v>468</v>
      </c>
      <c r="D54" s="3">
        <v>35</v>
      </c>
      <c r="E54" s="3" t="s">
        <v>329</v>
      </c>
      <c r="F54" s="27">
        <f>LEFT(E54,4)+0</f>
        <v>50</v>
      </c>
      <c r="G54" s="3" t="s">
        <v>80</v>
      </c>
      <c r="H54" s="3">
        <f>LEFT(G54,3)+0</f>
        <v>700</v>
      </c>
      <c r="I54" s="3" t="s">
        <v>463</v>
      </c>
      <c r="J54" s="3">
        <f>CLEAN(I54)+0</f>
        <v>94.68</v>
      </c>
      <c r="K54" s="3" t="s">
        <v>340</v>
      </c>
      <c r="L54" s="3">
        <f>CLEAN(K54)+0</f>
        <v>42</v>
      </c>
      <c r="M54" s="5" t="s">
        <v>469</v>
      </c>
      <c r="N54" s="5" t="s">
        <v>69</v>
      </c>
      <c r="O54" s="5" t="s">
        <v>470</v>
      </c>
      <c r="P54" s="5" t="s">
        <v>111</v>
      </c>
      <c r="Q54" s="5" t="str">
        <f>IF(P54="Distillery Bottling","Distillery Bottling","Independent Bottling")</f>
        <v>Distillery Bottling</v>
      </c>
      <c r="R54" s="5" t="str">
        <f>IF(P54="Distillery Bottling",O54,P54)</f>
        <v>Highland Park</v>
      </c>
      <c r="T54" s="5" t="s">
        <v>344</v>
      </c>
      <c r="U54" s="6">
        <v>35</v>
      </c>
      <c r="V54" s="5" t="s">
        <v>471</v>
      </c>
      <c r="W54" s="7">
        <v>5968.46</v>
      </c>
      <c r="X54" s="5" t="s">
        <v>75</v>
      </c>
      <c r="Y54" s="5">
        <v>1</v>
      </c>
      <c r="Z54" s="5">
        <v>1</v>
      </c>
      <c r="AA54" s="5">
        <v>1</v>
      </c>
      <c r="AB54" s="5">
        <v>1</v>
      </c>
      <c r="AC54" s="5">
        <v>1</v>
      </c>
      <c r="AD54" s="5">
        <v>1</v>
      </c>
      <c r="AE54" s="5">
        <v>1</v>
      </c>
      <c r="AF54" s="5">
        <v>1</v>
      </c>
      <c r="AG54" s="5">
        <v>1</v>
      </c>
      <c r="AH54" s="5">
        <v>1</v>
      </c>
      <c r="AI54" s="5">
        <v>1</v>
      </c>
      <c r="AJ54" s="5">
        <v>1</v>
      </c>
      <c r="AK54" s="5">
        <v>1</v>
      </c>
      <c r="AL54" s="5">
        <v>1</v>
      </c>
      <c r="AM54" s="5">
        <v>1</v>
      </c>
      <c r="AN54" s="5">
        <v>1</v>
      </c>
      <c r="AO54" s="5">
        <v>1</v>
      </c>
      <c r="AP54" s="5">
        <v>1</v>
      </c>
      <c r="AQ54" s="5">
        <v>1</v>
      </c>
      <c r="AR54" s="5">
        <v>1</v>
      </c>
      <c r="AS54" s="5">
        <v>1</v>
      </c>
      <c r="AT54" s="5">
        <v>1</v>
      </c>
      <c r="AU54" s="5">
        <v>1</v>
      </c>
      <c r="AV54" s="5">
        <v>1</v>
      </c>
      <c r="AW54" s="5">
        <v>1</v>
      </c>
      <c r="AX54" s="5">
        <v>1</v>
      </c>
      <c r="AY54" s="5">
        <v>1</v>
      </c>
      <c r="AZ54" s="5">
        <v>1</v>
      </c>
      <c r="BA54" s="5">
        <v>1</v>
      </c>
      <c r="BB54" s="5">
        <v>1</v>
      </c>
      <c r="BC54" s="5">
        <v>1</v>
      </c>
      <c r="BD54" s="5">
        <v>1</v>
      </c>
      <c r="BE54" s="5">
        <v>1</v>
      </c>
      <c r="BF54" s="5">
        <v>1</v>
      </c>
      <c r="BG54" s="5">
        <v>1</v>
      </c>
      <c r="BH54" s="5">
        <v>1</v>
      </c>
      <c r="BI54" s="5">
        <v>1</v>
      </c>
    </row>
    <row r="55" spans="1:61">
      <c r="A55" s="3" t="s">
        <v>231</v>
      </c>
      <c r="B55" s="3" t="s">
        <v>472</v>
      </c>
      <c r="C55" s="3" t="s">
        <v>473</v>
      </c>
      <c r="D55" s="3">
        <v>50</v>
      </c>
      <c r="E55" s="3" t="s">
        <v>182</v>
      </c>
      <c r="F55" s="27">
        <f>LEFT(E55,4)+0</f>
        <v>52.8</v>
      </c>
      <c r="G55" s="3" t="s">
        <v>474</v>
      </c>
      <c r="H55" s="3">
        <f>LEFT(G55,3)+0</f>
        <v>100</v>
      </c>
      <c r="I55" s="3" t="s">
        <v>475</v>
      </c>
      <c r="J55" s="3">
        <f>CLEAN(I55)+0</f>
        <v>94.67</v>
      </c>
      <c r="K55" s="3" t="s">
        <v>250</v>
      </c>
      <c r="L55" s="3">
        <f>CLEAN(K55)+0</f>
        <v>22</v>
      </c>
      <c r="M55" s="5" t="s">
        <v>298</v>
      </c>
      <c r="N55" s="5" t="s">
        <v>69</v>
      </c>
      <c r="O55" s="5" t="s">
        <v>299</v>
      </c>
      <c r="P55" s="5" t="s">
        <v>111</v>
      </c>
      <c r="Q55" s="5" t="str">
        <f>IF(P55="Distillery Bottling","Distillery Bottling","Independent Bottling")</f>
        <v>Distillery Bottling</v>
      </c>
      <c r="R55" s="5" t="str">
        <f>IF(P55="Distillery Bottling",O55,P55)</f>
        <v>Dalmore</v>
      </c>
      <c r="U55" s="6">
        <v>50</v>
      </c>
      <c r="V55" s="5" t="s">
        <v>476</v>
      </c>
      <c r="W55" s="7">
        <v>4950</v>
      </c>
      <c r="X55" s="5" t="s">
        <v>75</v>
      </c>
      <c r="Y55" s="5">
        <v>1</v>
      </c>
      <c r="Z55" s="5">
        <v>1</v>
      </c>
      <c r="AA55" s="5">
        <v>1</v>
      </c>
      <c r="AB55" s="5">
        <v>1</v>
      </c>
      <c r="AC55" s="5">
        <v>1</v>
      </c>
      <c r="AD55" s="5">
        <v>1</v>
      </c>
      <c r="AE55" s="5">
        <v>1</v>
      </c>
      <c r="AF55" s="5">
        <v>1</v>
      </c>
      <c r="AG55" s="5">
        <v>1</v>
      </c>
      <c r="AH55" s="5">
        <v>1</v>
      </c>
      <c r="AI55" s="5">
        <v>1</v>
      </c>
      <c r="AJ55" s="5">
        <v>1</v>
      </c>
      <c r="AK55" s="5">
        <v>1</v>
      </c>
      <c r="AL55" s="5">
        <v>1</v>
      </c>
      <c r="AM55" s="5">
        <v>1</v>
      </c>
      <c r="AN55" s="5">
        <v>1</v>
      </c>
      <c r="AO55" s="5">
        <v>1</v>
      </c>
      <c r="AP55" s="5">
        <v>1</v>
      </c>
      <c r="AQ55" s="5">
        <v>1</v>
      </c>
      <c r="AR55" s="5">
        <v>1</v>
      </c>
      <c r="AS55" s="5">
        <v>1</v>
      </c>
      <c r="AT55" s="5">
        <v>1</v>
      </c>
      <c r="AU55" s="5">
        <v>1</v>
      </c>
      <c r="AV55" s="5">
        <v>1</v>
      </c>
      <c r="AW55" s="5">
        <v>1</v>
      </c>
      <c r="AX55" s="5">
        <v>1</v>
      </c>
      <c r="AY55" s="5">
        <v>1</v>
      </c>
      <c r="AZ55" s="5">
        <v>1</v>
      </c>
      <c r="BA55" s="5">
        <v>1</v>
      </c>
      <c r="BB55" s="5">
        <v>1</v>
      </c>
      <c r="BC55" s="5">
        <v>1</v>
      </c>
      <c r="BD55" s="5">
        <v>1</v>
      </c>
      <c r="BE55" s="5">
        <v>1</v>
      </c>
      <c r="BF55" s="5">
        <v>1</v>
      </c>
      <c r="BG55" s="5">
        <v>1</v>
      </c>
      <c r="BH55" s="5">
        <v>1</v>
      </c>
      <c r="BI55" s="5">
        <v>1</v>
      </c>
    </row>
    <row r="56" spans="1:61">
      <c r="A56" s="3" t="s">
        <v>184</v>
      </c>
      <c r="B56" s="3" t="s">
        <v>477</v>
      </c>
      <c r="C56" s="3" t="s">
        <v>478</v>
      </c>
      <c r="E56" s="3" t="s">
        <v>479</v>
      </c>
      <c r="F56" s="27">
        <f>LEFT(E56,4)+0</f>
        <v>42.2</v>
      </c>
      <c r="G56" s="3" t="s">
        <v>80</v>
      </c>
      <c r="H56" s="3">
        <f>LEFT(G56,3)+0</f>
        <v>700</v>
      </c>
      <c r="I56" s="3" t="s">
        <v>480</v>
      </c>
      <c r="J56" s="3">
        <f>CLEAN(I56)+0</f>
        <v>94.64</v>
      </c>
      <c r="K56" s="3" t="s">
        <v>449</v>
      </c>
      <c r="L56" s="3">
        <f>CLEAN(K56)+0</f>
        <v>50</v>
      </c>
      <c r="M56" s="5" t="s">
        <v>481</v>
      </c>
      <c r="N56" s="5" t="s">
        <v>69</v>
      </c>
      <c r="O56" s="5" t="s">
        <v>470</v>
      </c>
      <c r="P56" s="5" t="s">
        <v>111</v>
      </c>
      <c r="Q56" s="5" t="str">
        <f>IF(P56="Distillery Bottling","Distillery Bottling","Independent Bottling")</f>
        <v>Distillery Bottling</v>
      </c>
      <c r="R56" s="5" t="str">
        <f>IF(P56="Distillery Bottling",O56,P56)</f>
        <v>Highland Park</v>
      </c>
      <c r="U56" s="6"/>
      <c r="V56" s="5" t="s">
        <v>482</v>
      </c>
      <c r="W56" s="7">
        <v>15354</v>
      </c>
      <c r="X56" s="5" t="s">
        <v>75</v>
      </c>
      <c r="Y56" s="5">
        <v>1</v>
      </c>
      <c r="Z56" s="5">
        <v>1</v>
      </c>
      <c r="AA56" s="5">
        <v>1</v>
      </c>
      <c r="AB56" s="5">
        <v>1</v>
      </c>
      <c r="AC56" s="5">
        <v>1</v>
      </c>
      <c r="AD56" s="5">
        <v>1</v>
      </c>
      <c r="AE56" s="5">
        <v>1</v>
      </c>
      <c r="AF56" s="5">
        <v>1</v>
      </c>
      <c r="AG56" s="5">
        <v>1</v>
      </c>
      <c r="AH56" s="5">
        <v>1</v>
      </c>
      <c r="AI56" s="5">
        <v>1</v>
      </c>
      <c r="AJ56" s="5">
        <v>1</v>
      </c>
      <c r="AK56" s="5">
        <v>1</v>
      </c>
      <c r="AL56" s="5">
        <v>1</v>
      </c>
      <c r="AM56" s="5">
        <v>1</v>
      </c>
      <c r="AN56" s="5">
        <v>1</v>
      </c>
      <c r="AO56" s="5">
        <v>1</v>
      </c>
      <c r="AP56" s="5">
        <v>1</v>
      </c>
      <c r="AQ56" s="5">
        <v>1</v>
      </c>
      <c r="AR56" s="5">
        <v>1</v>
      </c>
      <c r="AS56" s="5">
        <v>1</v>
      </c>
      <c r="AT56" s="5">
        <v>1</v>
      </c>
      <c r="AU56" s="5">
        <v>1</v>
      </c>
      <c r="AV56" s="5">
        <v>1</v>
      </c>
      <c r="AW56" s="5">
        <v>1</v>
      </c>
      <c r="AX56" s="5">
        <v>1</v>
      </c>
      <c r="AY56" s="5">
        <v>1</v>
      </c>
      <c r="AZ56" s="5">
        <v>1</v>
      </c>
      <c r="BA56" s="5">
        <v>1</v>
      </c>
      <c r="BB56" s="5">
        <v>1</v>
      </c>
      <c r="BC56" s="5">
        <v>1</v>
      </c>
      <c r="BD56" s="5">
        <v>1</v>
      </c>
      <c r="BE56" s="5">
        <v>1</v>
      </c>
      <c r="BF56" s="5">
        <v>1</v>
      </c>
      <c r="BG56" s="5">
        <v>1</v>
      </c>
      <c r="BH56" s="5">
        <v>1</v>
      </c>
      <c r="BI56" s="5">
        <v>1</v>
      </c>
    </row>
    <row r="57" spans="1:61">
      <c r="A57" s="3" t="s">
        <v>483</v>
      </c>
      <c r="B57" s="3" t="s">
        <v>484</v>
      </c>
      <c r="C57" s="3" t="s">
        <v>485</v>
      </c>
      <c r="E57" s="3" t="s">
        <v>486</v>
      </c>
      <c r="F57" s="27">
        <f>LEFT(E57,4)+0</f>
        <v>54.9</v>
      </c>
      <c r="G57" s="3" t="s">
        <v>80</v>
      </c>
      <c r="H57" s="3">
        <f>LEFT(G57,3)+0</f>
        <v>700</v>
      </c>
      <c r="I57" s="3" t="s">
        <v>480</v>
      </c>
      <c r="J57" s="3">
        <f>CLEAN(I57)+0</f>
        <v>94.64</v>
      </c>
      <c r="K57" s="3" t="s">
        <v>359</v>
      </c>
      <c r="L57" s="3">
        <f>CLEAN(K57)+0</f>
        <v>36</v>
      </c>
      <c r="M57" s="5" t="s">
        <v>487</v>
      </c>
      <c r="N57" s="5" t="s">
        <v>69</v>
      </c>
      <c r="O57" s="5" t="s">
        <v>166</v>
      </c>
      <c r="P57" s="5" t="s">
        <v>111</v>
      </c>
      <c r="Q57" s="5" t="str">
        <f>IF(P57="Distillery Bottling","Distillery Bottling","Independent Bottling")</f>
        <v>Distillery Bottling</v>
      </c>
      <c r="R57" s="5" t="str">
        <f>IF(P57="Distillery Bottling",O57,P57)</f>
        <v>Macallan</v>
      </c>
      <c r="S57" s="5" t="s">
        <v>488</v>
      </c>
      <c r="U57" s="6"/>
      <c r="V57" s="5" t="s">
        <v>489</v>
      </c>
      <c r="W57" s="7">
        <v>41400</v>
      </c>
      <c r="X57" s="5" t="s">
        <v>75</v>
      </c>
      <c r="Y57" s="5">
        <v>1</v>
      </c>
      <c r="Z57" s="5">
        <v>1</v>
      </c>
      <c r="AA57" s="5">
        <v>1</v>
      </c>
      <c r="AB57" s="5">
        <v>1</v>
      </c>
      <c r="AC57" s="5">
        <v>1</v>
      </c>
      <c r="AD57" s="5">
        <v>1</v>
      </c>
      <c r="AE57" s="5">
        <v>1</v>
      </c>
      <c r="AF57" s="5">
        <v>1</v>
      </c>
      <c r="AG57" s="5">
        <v>1</v>
      </c>
      <c r="AH57" s="5">
        <v>1</v>
      </c>
      <c r="AI57" s="5">
        <v>1</v>
      </c>
      <c r="AJ57" s="5">
        <v>1</v>
      </c>
      <c r="AK57" s="5">
        <v>1</v>
      </c>
      <c r="AL57" s="5">
        <v>1</v>
      </c>
      <c r="AM57" s="5">
        <v>1</v>
      </c>
      <c r="AN57" s="5">
        <v>1</v>
      </c>
      <c r="AO57" s="5">
        <v>1</v>
      </c>
      <c r="AP57" s="5">
        <v>1</v>
      </c>
      <c r="AQ57" s="5">
        <v>1</v>
      </c>
      <c r="AR57" s="5">
        <v>1</v>
      </c>
      <c r="AS57" s="5">
        <v>1</v>
      </c>
      <c r="AT57" s="5">
        <v>1</v>
      </c>
      <c r="AU57" s="5">
        <v>1</v>
      </c>
      <c r="AV57" s="5">
        <v>1</v>
      </c>
      <c r="AW57" s="5">
        <v>1</v>
      </c>
      <c r="AX57" s="5">
        <v>1</v>
      </c>
      <c r="AY57" s="5">
        <v>1</v>
      </c>
      <c r="AZ57" s="5">
        <v>1</v>
      </c>
      <c r="BA57" s="5">
        <v>1</v>
      </c>
      <c r="BB57" s="5">
        <v>1</v>
      </c>
      <c r="BC57" s="5">
        <v>1</v>
      </c>
      <c r="BD57" s="5">
        <v>1</v>
      </c>
      <c r="BE57" s="5">
        <v>1</v>
      </c>
      <c r="BF57" s="5">
        <v>1</v>
      </c>
      <c r="BG57" s="5">
        <v>1</v>
      </c>
      <c r="BH57" s="5">
        <v>1</v>
      </c>
      <c r="BI57" s="5">
        <v>1</v>
      </c>
    </row>
    <row r="58" spans="1:61">
      <c r="A58" s="3" t="s">
        <v>490</v>
      </c>
      <c r="B58" s="3" t="s">
        <v>491</v>
      </c>
      <c r="C58" s="3" t="s">
        <v>492</v>
      </c>
      <c r="D58" s="3">
        <v>50</v>
      </c>
      <c r="E58" s="3" t="s">
        <v>493</v>
      </c>
      <c r="F58" s="27">
        <f>LEFT(E58,4)+0</f>
        <v>49.1</v>
      </c>
      <c r="G58" s="3" t="s">
        <v>80</v>
      </c>
      <c r="H58" s="3">
        <f>LEFT(G58,3)+0</f>
        <v>700</v>
      </c>
      <c r="I58" s="3" t="s">
        <v>494</v>
      </c>
      <c r="J58" s="3">
        <f>CLEAN(I58)+0</f>
        <v>94.63</v>
      </c>
      <c r="K58" s="3" t="s">
        <v>154</v>
      </c>
      <c r="L58" s="3">
        <f>CLEAN(K58)+0</f>
        <v>35</v>
      </c>
      <c r="M58" s="5" t="s">
        <v>495</v>
      </c>
      <c r="N58" s="5" t="s">
        <v>69</v>
      </c>
      <c r="O58" s="5" t="s">
        <v>496</v>
      </c>
      <c r="P58" s="5" t="s">
        <v>111</v>
      </c>
      <c r="Q58" s="5" t="str">
        <f>IF(P58="Distillery Bottling","Distillery Bottling","Independent Bottling")</f>
        <v>Distillery Bottling</v>
      </c>
      <c r="R58" s="5" t="str">
        <f>IF(P58="Distillery Bottling",O58,P58)</f>
        <v>Auchentoshan</v>
      </c>
      <c r="T58" s="5" t="s">
        <v>300</v>
      </c>
      <c r="U58" s="6">
        <v>50</v>
      </c>
      <c r="V58" s="5" t="s">
        <v>497</v>
      </c>
      <c r="W58" s="7">
        <v>8990</v>
      </c>
      <c r="X58" s="5" t="s">
        <v>75</v>
      </c>
      <c r="Y58" s="5">
        <v>1</v>
      </c>
      <c r="Z58" s="5">
        <v>1</v>
      </c>
      <c r="AA58" s="5">
        <v>1</v>
      </c>
      <c r="AB58" s="5">
        <v>1</v>
      </c>
      <c r="AC58" s="5">
        <v>1</v>
      </c>
      <c r="AD58" s="5">
        <v>1</v>
      </c>
      <c r="AE58" s="5">
        <v>1</v>
      </c>
      <c r="AF58" s="5">
        <v>1</v>
      </c>
      <c r="AG58" s="5">
        <v>1</v>
      </c>
      <c r="AH58" s="5">
        <v>1</v>
      </c>
      <c r="AI58" s="5">
        <v>1</v>
      </c>
      <c r="AJ58" s="5">
        <v>1</v>
      </c>
      <c r="AK58" s="5">
        <v>1</v>
      </c>
      <c r="AL58" s="5">
        <v>1</v>
      </c>
      <c r="AM58" s="5">
        <v>1</v>
      </c>
      <c r="AN58" s="5">
        <v>1</v>
      </c>
      <c r="AO58" s="5">
        <v>1</v>
      </c>
      <c r="AP58" s="5">
        <v>1</v>
      </c>
      <c r="AQ58" s="5">
        <v>1</v>
      </c>
      <c r="AR58" s="5">
        <v>1</v>
      </c>
      <c r="AS58" s="5">
        <v>1</v>
      </c>
      <c r="AT58" s="5">
        <v>1</v>
      </c>
      <c r="AU58" s="5">
        <v>1</v>
      </c>
      <c r="AV58" s="5">
        <v>1</v>
      </c>
      <c r="AW58" s="5">
        <v>1</v>
      </c>
      <c r="AX58" s="5">
        <v>1</v>
      </c>
      <c r="AY58" s="5">
        <v>1</v>
      </c>
      <c r="AZ58" s="5">
        <v>1</v>
      </c>
      <c r="BA58" s="5">
        <v>1</v>
      </c>
      <c r="BB58" s="5">
        <v>1</v>
      </c>
      <c r="BC58" s="5">
        <v>1</v>
      </c>
      <c r="BD58" s="5">
        <v>1</v>
      </c>
      <c r="BE58" s="5">
        <v>1</v>
      </c>
      <c r="BF58" s="5">
        <v>1</v>
      </c>
      <c r="BG58" s="5">
        <v>1</v>
      </c>
      <c r="BH58" s="5">
        <v>1</v>
      </c>
      <c r="BI58" s="5">
        <v>1</v>
      </c>
    </row>
    <row r="59" spans="1:61">
      <c r="A59" s="3" t="s">
        <v>498</v>
      </c>
      <c r="B59" s="3" t="s">
        <v>499</v>
      </c>
      <c r="C59" s="3" t="s">
        <v>500</v>
      </c>
      <c r="D59" s="3">
        <v>30</v>
      </c>
      <c r="E59" s="3" t="s">
        <v>501</v>
      </c>
      <c r="F59" s="27">
        <f>LEFT(E59,4)+0</f>
        <v>49.9</v>
      </c>
      <c r="G59" s="3" t="s">
        <v>80</v>
      </c>
      <c r="H59" s="3">
        <f>LEFT(G59,3)+0</f>
        <v>700</v>
      </c>
      <c r="I59" s="3" t="s">
        <v>502</v>
      </c>
      <c r="J59" s="3">
        <f>CLEAN(I59)+0</f>
        <v>94.62</v>
      </c>
      <c r="K59" s="3" t="s">
        <v>503</v>
      </c>
      <c r="L59" s="3">
        <f>CLEAN(K59)+0</f>
        <v>94</v>
      </c>
      <c r="M59" s="5" t="s">
        <v>504</v>
      </c>
      <c r="N59" s="5" t="s">
        <v>69</v>
      </c>
      <c r="O59" s="5" t="s">
        <v>121</v>
      </c>
      <c r="P59" s="5" t="s">
        <v>111</v>
      </c>
      <c r="Q59" s="5" t="str">
        <f>IF(P59="Distillery Bottling","Distillery Bottling","Independent Bottling")</f>
        <v>Distillery Bottling</v>
      </c>
      <c r="R59" s="5" t="str">
        <f>IF(P59="Distillery Bottling",O59,P59)</f>
        <v>Ardbeg</v>
      </c>
      <c r="S59" s="5" t="s">
        <v>505</v>
      </c>
      <c r="T59" s="5" t="s">
        <v>506</v>
      </c>
      <c r="U59" s="6">
        <v>30</v>
      </c>
      <c r="V59" s="5" t="s">
        <v>507</v>
      </c>
      <c r="W59" s="7">
        <v>6100</v>
      </c>
      <c r="X59" s="5" t="s">
        <v>75</v>
      </c>
      <c r="Y59" s="5">
        <v>1</v>
      </c>
      <c r="Z59" s="5">
        <v>1</v>
      </c>
      <c r="AA59" s="5">
        <v>1</v>
      </c>
      <c r="AB59" s="5">
        <v>1</v>
      </c>
      <c r="AC59" s="5">
        <v>1</v>
      </c>
      <c r="AD59" s="5">
        <v>1</v>
      </c>
      <c r="AE59" s="5">
        <v>1</v>
      </c>
      <c r="AF59" s="5">
        <v>1</v>
      </c>
      <c r="AG59" s="5">
        <v>1</v>
      </c>
      <c r="AH59" s="5">
        <v>1</v>
      </c>
      <c r="AI59" s="5">
        <v>1</v>
      </c>
      <c r="AJ59" s="5">
        <v>1</v>
      </c>
      <c r="AK59" s="5">
        <v>1</v>
      </c>
      <c r="AL59" s="5">
        <v>1</v>
      </c>
      <c r="AM59" s="5">
        <v>1</v>
      </c>
      <c r="AN59" s="5">
        <v>1</v>
      </c>
      <c r="AO59" s="5">
        <v>1</v>
      </c>
      <c r="AP59" s="5">
        <v>1</v>
      </c>
      <c r="AQ59" s="5">
        <v>1</v>
      </c>
      <c r="AR59" s="5">
        <v>1</v>
      </c>
      <c r="AS59" s="5">
        <v>1</v>
      </c>
      <c r="AT59" s="5">
        <v>1</v>
      </c>
      <c r="AU59" s="5">
        <v>1</v>
      </c>
      <c r="AV59" s="5">
        <v>1</v>
      </c>
      <c r="AW59" s="5">
        <v>1</v>
      </c>
      <c r="AX59" s="5">
        <v>1</v>
      </c>
      <c r="AY59" s="5">
        <v>1</v>
      </c>
      <c r="AZ59" s="5">
        <v>1</v>
      </c>
      <c r="BA59" s="5">
        <v>1</v>
      </c>
      <c r="BB59" s="5">
        <v>1</v>
      </c>
      <c r="BC59" s="5">
        <v>1</v>
      </c>
      <c r="BD59" s="5">
        <v>1</v>
      </c>
      <c r="BE59" s="5">
        <v>1</v>
      </c>
      <c r="BF59" s="5">
        <v>1</v>
      </c>
      <c r="BG59" s="5">
        <v>1</v>
      </c>
      <c r="BH59" s="5">
        <v>1</v>
      </c>
      <c r="BI59" s="5">
        <v>1</v>
      </c>
    </row>
    <row r="60" spans="1:61">
      <c r="A60" s="3" t="s">
        <v>508</v>
      </c>
      <c r="B60" s="3" t="s">
        <v>397</v>
      </c>
      <c r="C60" s="3" t="s">
        <v>509</v>
      </c>
      <c r="E60" s="3" t="s">
        <v>510</v>
      </c>
      <c r="F60" s="27">
        <f>LEFT(E60,4)+0</f>
        <v>57.8</v>
      </c>
      <c r="G60" s="3" t="s">
        <v>65</v>
      </c>
      <c r="H60" s="3">
        <f>LEFT(G60,3)+0</f>
        <v>750</v>
      </c>
      <c r="I60" s="3" t="s">
        <v>502</v>
      </c>
      <c r="J60" s="3">
        <f>CLEAN(I60)+0</f>
        <v>94.62</v>
      </c>
      <c r="K60" s="3" t="s">
        <v>297</v>
      </c>
      <c r="L60" s="3">
        <f>CLEAN(K60)+0</f>
        <v>31</v>
      </c>
      <c r="M60" s="5" t="s">
        <v>401</v>
      </c>
      <c r="N60" s="5" t="s">
        <v>69</v>
      </c>
      <c r="O60" s="5" t="s">
        <v>101</v>
      </c>
      <c r="P60" s="5" t="s">
        <v>111</v>
      </c>
      <c r="Q60" s="5" t="str">
        <f>IF(P60="Distillery Bottling","Distillery Bottling","Independent Bottling")</f>
        <v>Distillery Bottling</v>
      </c>
      <c r="R60" s="5" t="str">
        <f>IF(P60="Distillery Bottling",O60,P60)</f>
        <v>Bowmore</v>
      </c>
      <c r="S60" s="5" t="s">
        <v>72</v>
      </c>
      <c r="U60" s="6"/>
      <c r="V60" s="5" t="s">
        <v>511</v>
      </c>
      <c r="W60" s="7">
        <v>1250</v>
      </c>
      <c r="X60" s="5" t="s">
        <v>75</v>
      </c>
      <c r="Y60" s="5">
        <v>1</v>
      </c>
      <c r="Z60" s="5">
        <v>1</v>
      </c>
      <c r="AA60" s="5">
        <v>1</v>
      </c>
      <c r="AB60" s="5">
        <v>1</v>
      </c>
      <c r="AC60" s="5">
        <v>1</v>
      </c>
      <c r="AD60" s="5">
        <v>1</v>
      </c>
      <c r="AE60" s="5">
        <v>1</v>
      </c>
      <c r="AF60" s="5">
        <v>1</v>
      </c>
      <c r="AG60" s="5">
        <v>1</v>
      </c>
      <c r="AH60" s="5">
        <v>1</v>
      </c>
      <c r="AI60" s="5">
        <v>1</v>
      </c>
      <c r="AJ60" s="5">
        <v>1</v>
      </c>
      <c r="AK60" s="5">
        <v>1</v>
      </c>
      <c r="AL60" s="5">
        <v>1</v>
      </c>
      <c r="AM60" s="5">
        <v>1</v>
      </c>
      <c r="AN60" s="5">
        <v>1</v>
      </c>
      <c r="AO60" s="5">
        <v>1</v>
      </c>
      <c r="AP60" s="5">
        <v>1</v>
      </c>
      <c r="AQ60" s="5">
        <v>1</v>
      </c>
      <c r="AR60" s="5">
        <v>1</v>
      </c>
      <c r="AS60" s="5">
        <v>1</v>
      </c>
      <c r="AT60" s="5">
        <v>1</v>
      </c>
      <c r="AU60" s="5">
        <v>1</v>
      </c>
      <c r="AV60" s="5">
        <v>1</v>
      </c>
      <c r="AW60" s="5">
        <v>1</v>
      </c>
      <c r="AX60" s="5">
        <v>1</v>
      </c>
      <c r="AY60" s="5">
        <v>1</v>
      </c>
      <c r="AZ60" s="5">
        <v>1</v>
      </c>
      <c r="BA60" s="5">
        <v>1</v>
      </c>
      <c r="BB60" s="5">
        <v>1</v>
      </c>
      <c r="BC60" s="5">
        <v>1</v>
      </c>
      <c r="BD60" s="5">
        <v>1</v>
      </c>
      <c r="BE60" s="5">
        <v>1</v>
      </c>
      <c r="BF60" s="5">
        <v>1</v>
      </c>
      <c r="BG60" s="5">
        <v>1</v>
      </c>
      <c r="BH60" s="5">
        <v>1</v>
      </c>
      <c r="BI60" s="5">
        <v>1</v>
      </c>
    </row>
    <row r="61" spans="1:61">
      <c r="A61" s="3" t="s">
        <v>441</v>
      </c>
      <c r="B61" s="3" t="s">
        <v>512</v>
      </c>
      <c r="C61" s="3" t="s">
        <v>513</v>
      </c>
      <c r="D61" s="3">
        <v>42</v>
      </c>
      <c r="E61" s="3" t="s">
        <v>514</v>
      </c>
      <c r="F61" s="27">
        <f>LEFT(E61,4)+0</f>
        <v>46.7</v>
      </c>
      <c r="G61" s="3" t="s">
        <v>80</v>
      </c>
      <c r="H61" s="3">
        <f>LEFT(G61,3)+0</f>
        <v>700</v>
      </c>
      <c r="I61" s="3" t="s">
        <v>502</v>
      </c>
      <c r="J61" s="3">
        <f>CLEAN(I61)+0</f>
        <v>94.62</v>
      </c>
      <c r="K61" s="3" t="s">
        <v>441</v>
      </c>
      <c r="L61" s="3">
        <f>CLEAN(K61)+0</f>
        <v>60</v>
      </c>
      <c r="M61" s="5" t="s">
        <v>515</v>
      </c>
      <c r="N61" s="5" t="s">
        <v>69</v>
      </c>
      <c r="O61" s="5" t="s">
        <v>516</v>
      </c>
      <c r="P61" s="5" t="s">
        <v>111</v>
      </c>
      <c r="Q61" s="5" t="str">
        <f>IF(P61="Distillery Bottling","Distillery Bottling","Independent Bottling")</f>
        <v>Distillery Bottling</v>
      </c>
      <c r="R61" s="5" t="str">
        <f>IF(P61="Distillery Bottling",O61,P61)</f>
        <v>Tobermory</v>
      </c>
      <c r="T61" s="5" t="s">
        <v>517</v>
      </c>
      <c r="U61" s="6">
        <v>42</v>
      </c>
      <c r="V61" s="5" t="s">
        <v>518</v>
      </c>
      <c r="W61" s="7">
        <v>4151.62</v>
      </c>
      <c r="X61" s="5" t="s">
        <v>75</v>
      </c>
      <c r="Y61" s="5">
        <v>1</v>
      </c>
      <c r="Z61" s="5">
        <v>1</v>
      </c>
      <c r="AA61" s="5">
        <v>1</v>
      </c>
      <c r="AB61" s="5">
        <v>1</v>
      </c>
      <c r="AC61" s="5">
        <v>1</v>
      </c>
      <c r="AD61" s="5">
        <v>1</v>
      </c>
      <c r="AE61" s="5">
        <v>1</v>
      </c>
      <c r="AF61" s="5">
        <v>1</v>
      </c>
      <c r="AG61" s="5">
        <v>1</v>
      </c>
      <c r="AH61" s="5">
        <v>1</v>
      </c>
      <c r="AI61" s="5">
        <v>1</v>
      </c>
      <c r="AJ61" s="5">
        <v>1</v>
      </c>
      <c r="AK61" s="5">
        <v>1</v>
      </c>
      <c r="AL61" s="5">
        <v>1</v>
      </c>
      <c r="AM61" s="5">
        <v>1</v>
      </c>
      <c r="AN61" s="5">
        <v>1</v>
      </c>
      <c r="AO61" s="5">
        <v>1</v>
      </c>
      <c r="AP61" s="5">
        <v>1</v>
      </c>
      <c r="AQ61" s="5">
        <v>1</v>
      </c>
      <c r="AR61" s="5">
        <v>1</v>
      </c>
      <c r="AS61" s="5">
        <v>1</v>
      </c>
      <c r="AT61" s="5">
        <v>1</v>
      </c>
      <c r="AU61" s="5">
        <v>1</v>
      </c>
      <c r="AV61" s="5">
        <v>1</v>
      </c>
      <c r="AW61" s="5">
        <v>1</v>
      </c>
      <c r="AX61" s="5">
        <v>1</v>
      </c>
      <c r="AY61" s="5">
        <v>1</v>
      </c>
      <c r="AZ61" s="5">
        <v>1</v>
      </c>
      <c r="BA61" s="5">
        <v>1</v>
      </c>
      <c r="BB61" s="5">
        <v>1</v>
      </c>
      <c r="BC61" s="5">
        <v>1</v>
      </c>
      <c r="BD61" s="5">
        <v>1</v>
      </c>
      <c r="BE61" s="5">
        <v>1</v>
      </c>
      <c r="BF61" s="5">
        <v>1</v>
      </c>
      <c r="BG61" s="5">
        <v>1</v>
      </c>
      <c r="BH61" s="5">
        <v>1</v>
      </c>
      <c r="BI61" s="5">
        <v>1</v>
      </c>
    </row>
    <row r="62" spans="1:61">
      <c r="A62" s="3" t="s">
        <v>519</v>
      </c>
      <c r="B62" s="3" t="s">
        <v>520</v>
      </c>
      <c r="C62" s="3" t="s">
        <v>521</v>
      </c>
      <c r="D62" s="3">
        <v>50</v>
      </c>
      <c r="E62" s="3" t="s">
        <v>322</v>
      </c>
      <c r="F62" s="27">
        <f>LEFT(E62,4)+0</f>
        <v>42.8</v>
      </c>
      <c r="G62" s="3" t="s">
        <v>80</v>
      </c>
      <c r="H62" s="3">
        <f>LEFT(G62,3)+0</f>
        <v>700</v>
      </c>
      <c r="I62" s="3" t="s">
        <v>522</v>
      </c>
      <c r="J62" s="3">
        <f>CLEAN(I62)+0</f>
        <v>94.61</v>
      </c>
      <c r="K62" s="3" t="s">
        <v>523</v>
      </c>
      <c r="L62" s="3">
        <f>CLEAN(K62)+0</f>
        <v>73</v>
      </c>
      <c r="M62" s="5" t="s">
        <v>524</v>
      </c>
      <c r="N62" s="5" t="s">
        <v>69</v>
      </c>
      <c r="O62" s="5" t="s">
        <v>525</v>
      </c>
      <c r="P62" s="5" t="s">
        <v>111</v>
      </c>
      <c r="Q62" s="5" t="str">
        <f>IF(P62="Distillery Bottling","Distillery Bottling","Independent Bottling")</f>
        <v>Distillery Bottling</v>
      </c>
      <c r="R62" s="5" t="str">
        <f>IF(P62="Distillery Bottling",O62,P62)</f>
        <v>Glenury Royal</v>
      </c>
      <c r="S62" s="5" t="s">
        <v>300</v>
      </c>
      <c r="U62" s="6">
        <v>50</v>
      </c>
      <c r="V62" s="5" t="s">
        <v>526</v>
      </c>
      <c r="W62" s="7">
        <v>14257.36</v>
      </c>
      <c r="X62" s="5" t="s">
        <v>75</v>
      </c>
      <c r="Y62" s="5">
        <v>1</v>
      </c>
      <c r="Z62" s="5">
        <v>1</v>
      </c>
      <c r="AA62" s="5">
        <v>1</v>
      </c>
      <c r="AB62" s="5">
        <v>1</v>
      </c>
      <c r="AC62" s="5">
        <v>1</v>
      </c>
      <c r="AD62" s="5">
        <v>1</v>
      </c>
      <c r="AE62" s="5">
        <v>1</v>
      </c>
      <c r="AF62" s="5">
        <v>1</v>
      </c>
      <c r="AG62" s="5">
        <v>1</v>
      </c>
      <c r="AH62" s="5">
        <v>1</v>
      </c>
      <c r="AI62" s="5">
        <v>1</v>
      </c>
      <c r="AJ62" s="5">
        <v>1</v>
      </c>
      <c r="AK62" s="5">
        <v>1</v>
      </c>
      <c r="AL62" s="5">
        <v>1</v>
      </c>
      <c r="AM62" s="5">
        <v>1</v>
      </c>
      <c r="AN62" s="5">
        <v>1</v>
      </c>
      <c r="AO62" s="5">
        <v>1</v>
      </c>
      <c r="AP62" s="5">
        <v>1</v>
      </c>
      <c r="AQ62" s="5">
        <v>1</v>
      </c>
      <c r="AR62" s="5">
        <v>1</v>
      </c>
      <c r="AS62" s="5">
        <v>1</v>
      </c>
      <c r="AT62" s="5">
        <v>1</v>
      </c>
      <c r="AU62" s="5">
        <v>1</v>
      </c>
      <c r="AV62" s="5">
        <v>1</v>
      </c>
      <c r="AW62" s="5">
        <v>1</v>
      </c>
      <c r="AX62" s="5">
        <v>1</v>
      </c>
      <c r="AY62" s="5">
        <v>1</v>
      </c>
      <c r="AZ62" s="5">
        <v>1</v>
      </c>
      <c r="BA62" s="5">
        <v>1</v>
      </c>
      <c r="BB62" s="5">
        <v>1</v>
      </c>
      <c r="BC62" s="5">
        <v>1</v>
      </c>
      <c r="BD62" s="5">
        <v>1</v>
      </c>
      <c r="BE62" s="5">
        <v>1</v>
      </c>
      <c r="BF62" s="5">
        <v>1</v>
      </c>
      <c r="BG62" s="5">
        <v>1</v>
      </c>
      <c r="BH62" s="5">
        <v>1</v>
      </c>
      <c r="BI62" s="5">
        <v>1</v>
      </c>
    </row>
    <row r="63" spans="1:61">
      <c r="A63" s="3" t="s">
        <v>527</v>
      </c>
      <c r="B63" s="3" t="s">
        <v>528</v>
      </c>
      <c r="C63" s="3" t="s">
        <v>529</v>
      </c>
      <c r="D63" s="3">
        <v>40</v>
      </c>
      <c r="E63" s="3" t="s">
        <v>530</v>
      </c>
      <c r="F63" s="27">
        <f>LEFT(E63,4)+0</f>
        <v>43.1</v>
      </c>
      <c r="G63" s="3" t="s">
        <v>80</v>
      </c>
      <c r="H63" s="3">
        <f>LEFT(G63,3)+0</f>
        <v>700</v>
      </c>
      <c r="I63" s="3" t="s">
        <v>531</v>
      </c>
      <c r="J63" s="3">
        <f>CLEAN(I63)+0</f>
        <v>94.6</v>
      </c>
      <c r="K63" s="3" t="s">
        <v>436</v>
      </c>
      <c r="L63" s="3">
        <f>CLEAN(K63)+0</f>
        <v>48</v>
      </c>
      <c r="M63" s="5" t="s">
        <v>532</v>
      </c>
      <c r="N63" s="5" t="s">
        <v>69</v>
      </c>
      <c r="O63" s="5" t="s">
        <v>533</v>
      </c>
      <c r="P63" s="5" t="s">
        <v>111</v>
      </c>
      <c r="Q63" s="5" t="str">
        <f>IF(P63="Distillery Bottling","Distillery Bottling","Independent Bottling")</f>
        <v>Distillery Bottling</v>
      </c>
      <c r="R63" s="5" t="str">
        <f>IF(P63="Distillery Bottling",O63,P63)</f>
        <v>Bruichladdich</v>
      </c>
      <c r="S63" s="5" t="s">
        <v>534</v>
      </c>
      <c r="T63" s="5" t="s">
        <v>133</v>
      </c>
      <c r="U63" s="6">
        <v>40</v>
      </c>
      <c r="V63" s="5" t="s">
        <v>535</v>
      </c>
      <c r="W63" s="7">
        <v>3919.51</v>
      </c>
      <c r="X63" s="5" t="s">
        <v>75</v>
      </c>
      <c r="Y63" s="5">
        <v>1</v>
      </c>
      <c r="Z63" s="5">
        <v>1</v>
      </c>
      <c r="AA63" s="5">
        <v>1</v>
      </c>
      <c r="AB63" s="5">
        <v>1</v>
      </c>
      <c r="AC63" s="5">
        <v>1</v>
      </c>
      <c r="AD63" s="5">
        <v>1</v>
      </c>
      <c r="AE63" s="5">
        <v>1</v>
      </c>
      <c r="AF63" s="5">
        <v>1</v>
      </c>
      <c r="AG63" s="5">
        <v>1</v>
      </c>
      <c r="AH63" s="5">
        <v>1</v>
      </c>
      <c r="AI63" s="5">
        <v>1</v>
      </c>
      <c r="AJ63" s="5">
        <v>1</v>
      </c>
      <c r="AK63" s="5">
        <v>1</v>
      </c>
      <c r="AL63" s="5">
        <v>1</v>
      </c>
      <c r="AM63" s="5">
        <v>1</v>
      </c>
      <c r="AN63" s="5">
        <v>1</v>
      </c>
      <c r="AO63" s="5">
        <v>1</v>
      </c>
      <c r="AP63" s="5">
        <v>1</v>
      </c>
      <c r="AQ63" s="5">
        <v>1</v>
      </c>
      <c r="AR63" s="5">
        <v>1</v>
      </c>
      <c r="AS63" s="5">
        <v>1</v>
      </c>
      <c r="AT63" s="5">
        <v>1</v>
      </c>
      <c r="AU63" s="5">
        <v>1</v>
      </c>
      <c r="AV63" s="5">
        <v>1</v>
      </c>
      <c r="AW63" s="5">
        <v>1</v>
      </c>
      <c r="AX63" s="5">
        <v>1</v>
      </c>
      <c r="AY63" s="5">
        <v>1</v>
      </c>
      <c r="AZ63" s="5">
        <v>1</v>
      </c>
      <c r="BA63" s="5">
        <v>1</v>
      </c>
      <c r="BB63" s="5">
        <v>1</v>
      </c>
      <c r="BC63" s="5">
        <v>1</v>
      </c>
      <c r="BD63" s="5">
        <v>1</v>
      </c>
      <c r="BE63" s="5">
        <v>1</v>
      </c>
      <c r="BF63" s="5">
        <v>1</v>
      </c>
      <c r="BG63" s="5">
        <v>1</v>
      </c>
      <c r="BH63" s="5">
        <v>1</v>
      </c>
      <c r="BI63" s="5">
        <v>1</v>
      </c>
    </row>
    <row r="64" spans="1:61">
      <c r="A64" s="3" t="s">
        <v>536</v>
      </c>
      <c r="B64" s="3" t="s">
        <v>537</v>
      </c>
      <c r="C64" s="3" t="s">
        <v>538</v>
      </c>
      <c r="D64" s="3">
        <v>51</v>
      </c>
      <c r="E64" s="3" t="s">
        <v>539</v>
      </c>
      <c r="F64" s="27">
        <f>LEFT(E64,4)+0</f>
        <v>41.7</v>
      </c>
      <c r="G64" s="3" t="s">
        <v>80</v>
      </c>
      <c r="H64" s="3">
        <f>LEFT(G64,3)+0</f>
        <v>700</v>
      </c>
      <c r="I64" s="3" t="s">
        <v>540</v>
      </c>
      <c r="J64" s="3">
        <f>CLEAN(I64)+0</f>
        <v>94.59</v>
      </c>
      <c r="K64" s="3" t="s">
        <v>259</v>
      </c>
      <c r="L64" s="3">
        <f>CLEAN(K64)+0</f>
        <v>23</v>
      </c>
      <c r="M64" s="5" t="s">
        <v>541</v>
      </c>
      <c r="N64" s="5" t="s">
        <v>69</v>
      </c>
      <c r="O64" s="5" t="s">
        <v>385</v>
      </c>
      <c r="P64" s="5" t="s">
        <v>111</v>
      </c>
      <c r="Q64" s="5" t="str">
        <f>IF(P64="Distillery Bottling","Distillery Bottling","Independent Bottling")</f>
        <v>Distillery Bottling</v>
      </c>
      <c r="R64" s="5" t="str">
        <f>IF(P64="Distillery Bottling",O64,P64)</f>
        <v>Glenglassaugh</v>
      </c>
      <c r="S64" s="5" t="s">
        <v>534</v>
      </c>
      <c r="T64" s="5" t="s">
        <v>542</v>
      </c>
      <c r="U64" s="6">
        <v>51</v>
      </c>
      <c r="V64" s="5" t="s">
        <v>543</v>
      </c>
      <c r="W64" s="7">
        <v>6363.44</v>
      </c>
      <c r="X64" s="5" t="s">
        <v>75</v>
      </c>
      <c r="Y64" s="5">
        <v>1</v>
      </c>
      <c r="Z64" s="5">
        <v>1</v>
      </c>
      <c r="AA64" s="5">
        <v>1</v>
      </c>
      <c r="AB64" s="5">
        <v>1</v>
      </c>
      <c r="AC64" s="5">
        <v>1</v>
      </c>
      <c r="AD64" s="5">
        <v>1</v>
      </c>
      <c r="AE64" s="5">
        <v>1</v>
      </c>
      <c r="AF64" s="5">
        <v>1</v>
      </c>
      <c r="AG64" s="5">
        <v>1</v>
      </c>
      <c r="AH64" s="5">
        <v>1</v>
      </c>
      <c r="AI64" s="5">
        <v>1</v>
      </c>
      <c r="AJ64" s="5">
        <v>1</v>
      </c>
      <c r="AK64" s="5">
        <v>1</v>
      </c>
      <c r="AL64" s="5">
        <v>1</v>
      </c>
      <c r="AM64" s="5">
        <v>1</v>
      </c>
      <c r="AN64" s="5">
        <v>1</v>
      </c>
      <c r="AO64" s="5">
        <v>1</v>
      </c>
      <c r="AP64" s="5">
        <v>1</v>
      </c>
      <c r="AQ64" s="5">
        <v>1</v>
      </c>
      <c r="AR64" s="5">
        <v>1</v>
      </c>
      <c r="AS64" s="5">
        <v>1</v>
      </c>
      <c r="AT64" s="5">
        <v>1</v>
      </c>
      <c r="AU64" s="5">
        <v>1</v>
      </c>
      <c r="AV64" s="5">
        <v>1</v>
      </c>
      <c r="AW64" s="5">
        <v>1</v>
      </c>
      <c r="AX64" s="5">
        <v>1</v>
      </c>
      <c r="AY64" s="5">
        <v>1</v>
      </c>
      <c r="AZ64" s="5">
        <v>1</v>
      </c>
      <c r="BA64" s="5">
        <v>1</v>
      </c>
      <c r="BB64" s="5">
        <v>1</v>
      </c>
      <c r="BC64" s="5">
        <v>1</v>
      </c>
      <c r="BD64" s="5">
        <v>1</v>
      </c>
      <c r="BE64" s="5">
        <v>1</v>
      </c>
      <c r="BF64" s="5">
        <v>1</v>
      </c>
      <c r="BG64" s="5">
        <v>1</v>
      </c>
      <c r="BH64" s="5">
        <v>1</v>
      </c>
      <c r="BI64" s="5">
        <v>1</v>
      </c>
    </row>
    <row r="65" spans="1:61">
      <c r="A65" s="3" t="s">
        <v>139</v>
      </c>
      <c r="B65" s="3" t="s">
        <v>544</v>
      </c>
      <c r="C65" s="3" t="s">
        <v>545</v>
      </c>
      <c r="D65" s="3">
        <v>31</v>
      </c>
      <c r="E65" s="3" t="s">
        <v>546</v>
      </c>
      <c r="F65" s="27">
        <f>LEFT(E65,4)+0</f>
        <v>51.4</v>
      </c>
      <c r="G65" s="3" t="s">
        <v>80</v>
      </c>
      <c r="H65" s="3">
        <f>LEFT(G65,3)+0</f>
        <v>700</v>
      </c>
      <c r="I65" s="3" t="s">
        <v>547</v>
      </c>
      <c r="J65" s="3">
        <f>CLEAN(I65)+0</f>
        <v>94.58</v>
      </c>
      <c r="K65" s="3" t="s">
        <v>536</v>
      </c>
      <c r="L65" s="3">
        <f>CLEAN(K65)+0</f>
        <v>63</v>
      </c>
      <c r="M65" s="5" t="s">
        <v>504</v>
      </c>
      <c r="N65" s="5" t="s">
        <v>69</v>
      </c>
      <c r="O65" s="5" t="s">
        <v>121</v>
      </c>
      <c r="P65" s="5" t="s">
        <v>111</v>
      </c>
      <c r="Q65" s="5" t="str">
        <f>IF(P65="Distillery Bottling","Distillery Bottling","Independent Bottling")</f>
        <v>Distillery Bottling</v>
      </c>
      <c r="R65" s="5" t="str">
        <f>IF(P65="Distillery Bottling",O65,P65)</f>
        <v>Ardbeg</v>
      </c>
      <c r="T65" s="5" t="s">
        <v>428</v>
      </c>
      <c r="U65" s="6">
        <v>31</v>
      </c>
      <c r="V65" s="5" t="s">
        <v>548</v>
      </c>
      <c r="W65" s="7">
        <v>6912.36</v>
      </c>
      <c r="X65" s="5" t="s">
        <v>75</v>
      </c>
      <c r="Y65" s="5">
        <v>1</v>
      </c>
      <c r="Z65" s="5">
        <v>1</v>
      </c>
      <c r="AA65" s="5">
        <v>1</v>
      </c>
      <c r="AB65" s="5">
        <v>1</v>
      </c>
      <c r="AC65" s="5">
        <v>1</v>
      </c>
      <c r="AD65" s="5">
        <v>1</v>
      </c>
      <c r="AE65" s="5">
        <v>1</v>
      </c>
      <c r="AF65" s="5">
        <v>1</v>
      </c>
      <c r="AG65" s="5">
        <v>1</v>
      </c>
      <c r="AH65" s="5">
        <v>1</v>
      </c>
      <c r="AI65" s="5">
        <v>1</v>
      </c>
      <c r="AJ65" s="5">
        <v>1</v>
      </c>
      <c r="AK65" s="5">
        <v>1</v>
      </c>
      <c r="AL65" s="5">
        <v>1</v>
      </c>
      <c r="AM65" s="5">
        <v>1</v>
      </c>
      <c r="AN65" s="5">
        <v>1</v>
      </c>
      <c r="AO65" s="5">
        <v>1</v>
      </c>
      <c r="AP65" s="5">
        <v>1</v>
      </c>
      <c r="AQ65" s="5">
        <v>1</v>
      </c>
      <c r="AR65" s="5">
        <v>1</v>
      </c>
      <c r="AS65" s="5">
        <v>1</v>
      </c>
      <c r="AT65" s="5">
        <v>1</v>
      </c>
      <c r="AU65" s="5">
        <v>1</v>
      </c>
      <c r="AV65" s="5">
        <v>1</v>
      </c>
      <c r="AW65" s="5">
        <v>1</v>
      </c>
      <c r="AX65" s="5">
        <v>1</v>
      </c>
      <c r="AY65" s="5">
        <v>1</v>
      </c>
      <c r="AZ65" s="5">
        <v>1</v>
      </c>
      <c r="BA65" s="5">
        <v>1</v>
      </c>
      <c r="BB65" s="5">
        <v>1</v>
      </c>
      <c r="BC65" s="5">
        <v>1</v>
      </c>
      <c r="BD65" s="5">
        <v>1</v>
      </c>
      <c r="BE65" s="5">
        <v>1</v>
      </c>
      <c r="BF65" s="5">
        <v>1</v>
      </c>
      <c r="BG65" s="5">
        <v>1</v>
      </c>
      <c r="BH65" s="5">
        <v>1</v>
      </c>
      <c r="BI65" s="5">
        <v>1</v>
      </c>
    </row>
    <row r="66" spans="1:61">
      <c r="A66" s="3" t="s">
        <v>549</v>
      </c>
      <c r="B66" s="3" t="s">
        <v>550</v>
      </c>
      <c r="C66" s="3" t="s">
        <v>551</v>
      </c>
      <c r="D66" s="3">
        <v>50</v>
      </c>
      <c r="E66" s="3" t="s">
        <v>552</v>
      </c>
      <c r="F66" s="27">
        <f>LEFT(E66,4)+0</f>
        <v>40.9</v>
      </c>
      <c r="G66" s="3" t="s">
        <v>80</v>
      </c>
      <c r="H66" s="3">
        <f>LEFT(G66,3)+0</f>
        <v>700</v>
      </c>
      <c r="I66" s="3" t="s">
        <v>553</v>
      </c>
      <c r="J66" s="3">
        <f>CLEAN(I66)+0</f>
        <v>94.57</v>
      </c>
      <c r="K66" s="3" t="s">
        <v>259</v>
      </c>
      <c r="L66" s="3">
        <f>CLEAN(K66)+0</f>
        <v>23</v>
      </c>
      <c r="M66" s="5" t="s">
        <v>216</v>
      </c>
      <c r="N66" s="5" t="s">
        <v>69</v>
      </c>
      <c r="O66" s="5" t="s">
        <v>101</v>
      </c>
      <c r="P66" s="5" t="s">
        <v>111</v>
      </c>
      <c r="Q66" s="5" t="str">
        <f>IF(P66="Distillery Bottling","Distillery Bottling","Independent Bottling")</f>
        <v>Distillery Bottling</v>
      </c>
      <c r="R66" s="5" t="str">
        <f>IF(P66="Distillery Bottling",O66,P66)</f>
        <v>Bowmore</v>
      </c>
      <c r="T66" s="5" t="s">
        <v>300</v>
      </c>
      <c r="U66" s="6">
        <v>50</v>
      </c>
      <c r="V66" s="5" t="s">
        <v>554</v>
      </c>
      <c r="W66" s="7">
        <v>88990.2</v>
      </c>
      <c r="X66" s="5" t="s">
        <v>75</v>
      </c>
      <c r="Y66" s="5">
        <v>1</v>
      </c>
      <c r="Z66" s="5">
        <v>1</v>
      </c>
      <c r="AA66" s="5">
        <v>1</v>
      </c>
      <c r="AB66" s="5">
        <v>1</v>
      </c>
      <c r="AC66" s="5">
        <v>1</v>
      </c>
      <c r="AD66" s="5">
        <v>1</v>
      </c>
      <c r="AE66" s="5">
        <v>1</v>
      </c>
      <c r="AF66" s="5">
        <v>1</v>
      </c>
      <c r="AG66" s="5">
        <v>1</v>
      </c>
      <c r="AH66" s="5">
        <v>1</v>
      </c>
      <c r="AI66" s="5">
        <v>1</v>
      </c>
      <c r="AJ66" s="5">
        <v>1</v>
      </c>
      <c r="AK66" s="5">
        <v>1</v>
      </c>
      <c r="AL66" s="5">
        <v>1</v>
      </c>
      <c r="AM66" s="5">
        <v>1</v>
      </c>
      <c r="AN66" s="5">
        <v>1</v>
      </c>
      <c r="AO66" s="5">
        <v>1</v>
      </c>
      <c r="AP66" s="5">
        <v>1</v>
      </c>
      <c r="AQ66" s="5">
        <v>1</v>
      </c>
      <c r="AR66" s="5">
        <v>1</v>
      </c>
      <c r="AS66" s="5">
        <v>1</v>
      </c>
      <c r="AT66" s="5">
        <v>1</v>
      </c>
      <c r="AU66" s="5">
        <v>1</v>
      </c>
      <c r="AV66" s="5">
        <v>1</v>
      </c>
      <c r="AW66" s="5">
        <v>1</v>
      </c>
      <c r="AX66" s="5">
        <v>1</v>
      </c>
      <c r="AY66" s="5">
        <v>1</v>
      </c>
      <c r="AZ66" s="5">
        <v>1</v>
      </c>
      <c r="BA66" s="5">
        <v>1</v>
      </c>
      <c r="BB66" s="5">
        <v>1</v>
      </c>
      <c r="BC66" s="5">
        <v>1</v>
      </c>
      <c r="BD66" s="5">
        <v>1</v>
      </c>
      <c r="BE66" s="5">
        <v>1</v>
      </c>
      <c r="BF66" s="5">
        <v>1</v>
      </c>
      <c r="BG66" s="5">
        <v>1</v>
      </c>
      <c r="BH66" s="5">
        <v>1</v>
      </c>
      <c r="BI66" s="5">
        <v>1</v>
      </c>
    </row>
    <row r="67" spans="1:61">
      <c r="A67" s="3" t="s">
        <v>67</v>
      </c>
      <c r="B67" s="3" t="s">
        <v>555</v>
      </c>
      <c r="C67" s="3" t="s">
        <v>556</v>
      </c>
      <c r="E67" s="3" t="s">
        <v>209</v>
      </c>
      <c r="F67" s="27">
        <f>LEFT(E67,4)+0</f>
        <v>46</v>
      </c>
      <c r="G67" s="3" t="s">
        <v>65</v>
      </c>
      <c r="H67" s="3">
        <f>LEFT(G67,3)+0</f>
        <v>750</v>
      </c>
      <c r="I67" s="3" t="s">
        <v>553</v>
      </c>
      <c r="J67" s="3">
        <f>CLEAN(I67)+0</f>
        <v>94.57</v>
      </c>
      <c r="K67" s="3" t="s">
        <v>366</v>
      </c>
      <c r="L67" s="3">
        <f>CLEAN(K67)+0</f>
        <v>37</v>
      </c>
      <c r="M67" s="5" t="s">
        <v>557</v>
      </c>
      <c r="N67" s="5" t="s">
        <v>69</v>
      </c>
      <c r="O67" s="5" t="s">
        <v>558</v>
      </c>
      <c r="P67" s="5" t="s">
        <v>71</v>
      </c>
      <c r="Q67" s="5" t="str">
        <f>IF(P67="Distillery Bottling","Distillery Bottling","Independent Bottling")</f>
        <v>Independent Bottling</v>
      </c>
      <c r="R67" s="5" t="str">
        <f>IF(P67="Distillery Bottling",O67,P67)</f>
        <v>R. W. Duthie &amp; Co. (RWD)</v>
      </c>
      <c r="U67" s="6"/>
      <c r="V67" s="5" t="s">
        <v>559</v>
      </c>
      <c r="W67" s="7">
        <v>1320</v>
      </c>
      <c r="X67" s="5" t="s">
        <v>75</v>
      </c>
      <c r="Y67" s="5">
        <v>1</v>
      </c>
      <c r="Z67" s="5">
        <v>1</v>
      </c>
      <c r="AA67" s="5">
        <v>1</v>
      </c>
      <c r="AB67" s="5">
        <v>1</v>
      </c>
      <c r="AC67" s="5">
        <v>1</v>
      </c>
      <c r="AD67" s="5">
        <v>1</v>
      </c>
      <c r="AE67" s="5">
        <v>1</v>
      </c>
      <c r="AF67" s="5">
        <v>1</v>
      </c>
      <c r="AG67" s="5">
        <v>1</v>
      </c>
      <c r="AH67" s="5">
        <v>1</v>
      </c>
      <c r="AI67" s="5">
        <v>1</v>
      </c>
      <c r="AJ67" s="5">
        <v>1</v>
      </c>
      <c r="AK67" s="5">
        <v>1</v>
      </c>
      <c r="AL67" s="5">
        <v>1</v>
      </c>
      <c r="AM67" s="5">
        <v>1</v>
      </c>
      <c r="AN67" s="5">
        <v>1</v>
      </c>
      <c r="AO67" s="5">
        <v>1</v>
      </c>
      <c r="AP67" s="5">
        <v>1</v>
      </c>
      <c r="AQ67" s="5">
        <v>1</v>
      </c>
      <c r="AR67" s="5">
        <v>1</v>
      </c>
      <c r="AS67" s="5">
        <v>1</v>
      </c>
      <c r="AT67" s="5">
        <v>1</v>
      </c>
      <c r="AU67" s="5">
        <v>1</v>
      </c>
      <c r="AV67" s="5">
        <v>1</v>
      </c>
      <c r="AW67" s="5">
        <v>1</v>
      </c>
      <c r="AX67" s="5">
        <v>1</v>
      </c>
      <c r="AY67" s="5">
        <v>1</v>
      </c>
      <c r="AZ67" s="5">
        <v>1</v>
      </c>
      <c r="BA67" s="5">
        <v>1</v>
      </c>
      <c r="BB67" s="5">
        <v>1</v>
      </c>
      <c r="BC67" s="5">
        <v>1</v>
      </c>
      <c r="BD67" s="5">
        <v>1</v>
      </c>
      <c r="BE67" s="5">
        <v>1</v>
      </c>
      <c r="BF67" s="5">
        <v>1</v>
      </c>
      <c r="BG67" s="5">
        <v>1</v>
      </c>
      <c r="BH67" s="5">
        <v>1</v>
      </c>
      <c r="BI67" s="5">
        <v>1</v>
      </c>
    </row>
    <row r="68" spans="1:61">
      <c r="A68" s="3" t="s">
        <v>560</v>
      </c>
      <c r="B68" s="3" t="s">
        <v>561</v>
      </c>
      <c r="C68" s="3" t="s">
        <v>562</v>
      </c>
      <c r="D68" s="3">
        <v>50</v>
      </c>
      <c r="E68" s="3" t="s">
        <v>563</v>
      </c>
      <c r="F68" s="27">
        <f>LEFT(E68,4)+0</f>
        <v>44.8</v>
      </c>
      <c r="G68" s="3" t="s">
        <v>80</v>
      </c>
      <c r="H68" s="3">
        <f>LEFT(G68,3)+0</f>
        <v>700</v>
      </c>
      <c r="I68" s="3" t="s">
        <v>564</v>
      </c>
      <c r="J68" s="3">
        <f>CLEAN(I68)+0</f>
        <v>94.56</v>
      </c>
      <c r="K68" s="3" t="s">
        <v>498</v>
      </c>
      <c r="L68" s="3">
        <f>CLEAN(K68)+0</f>
        <v>58</v>
      </c>
      <c r="M68" s="5" t="s">
        <v>565</v>
      </c>
      <c r="N68" s="5" t="s">
        <v>69</v>
      </c>
      <c r="O68" s="5" t="s">
        <v>470</v>
      </c>
      <c r="P68" s="5" t="s">
        <v>111</v>
      </c>
      <c r="Q68" s="5" t="str">
        <f>IF(P68="Distillery Bottling","Distillery Bottling","Independent Bottling")</f>
        <v>Distillery Bottling</v>
      </c>
      <c r="R68" s="5" t="str">
        <f>IF(P68="Distillery Bottling",O68,P68)</f>
        <v>Highland Park</v>
      </c>
      <c r="T68" s="5" t="s">
        <v>300</v>
      </c>
      <c r="U68" s="6">
        <v>50</v>
      </c>
      <c r="V68" s="5" t="s">
        <v>566</v>
      </c>
      <c r="W68" s="7">
        <v>29222.05</v>
      </c>
      <c r="X68" s="5" t="s">
        <v>75</v>
      </c>
      <c r="Y68" s="5">
        <v>1</v>
      </c>
      <c r="Z68" s="5">
        <v>1</v>
      </c>
      <c r="AA68" s="5">
        <v>1</v>
      </c>
      <c r="AB68" s="5">
        <v>1</v>
      </c>
      <c r="AC68" s="5">
        <v>1</v>
      </c>
      <c r="AD68" s="5">
        <v>1</v>
      </c>
      <c r="AE68" s="5">
        <v>1</v>
      </c>
      <c r="AF68" s="5">
        <v>1</v>
      </c>
      <c r="AG68" s="5">
        <v>1</v>
      </c>
      <c r="AH68" s="5">
        <v>1</v>
      </c>
      <c r="AI68" s="5">
        <v>1</v>
      </c>
      <c r="AJ68" s="5">
        <v>1</v>
      </c>
      <c r="AK68" s="5">
        <v>1</v>
      </c>
      <c r="AL68" s="5">
        <v>1</v>
      </c>
      <c r="AM68" s="5">
        <v>1</v>
      </c>
      <c r="AN68" s="5">
        <v>1</v>
      </c>
      <c r="AO68" s="5">
        <v>1</v>
      </c>
      <c r="AP68" s="5">
        <v>1</v>
      </c>
      <c r="AQ68" s="5">
        <v>1</v>
      </c>
      <c r="AR68" s="5">
        <v>1</v>
      </c>
      <c r="AS68" s="5">
        <v>1</v>
      </c>
      <c r="AT68" s="5">
        <v>1</v>
      </c>
      <c r="AU68" s="5">
        <v>1</v>
      </c>
      <c r="AV68" s="5">
        <v>1</v>
      </c>
      <c r="AW68" s="5">
        <v>1</v>
      </c>
      <c r="AX68" s="5">
        <v>1</v>
      </c>
      <c r="AY68" s="5">
        <v>1</v>
      </c>
      <c r="AZ68" s="5">
        <v>1</v>
      </c>
      <c r="BA68" s="5">
        <v>1</v>
      </c>
      <c r="BB68" s="5">
        <v>1</v>
      </c>
      <c r="BC68" s="5">
        <v>1</v>
      </c>
      <c r="BD68" s="5">
        <v>1</v>
      </c>
      <c r="BE68" s="5">
        <v>1</v>
      </c>
      <c r="BF68" s="5">
        <v>1</v>
      </c>
      <c r="BG68" s="5">
        <v>1</v>
      </c>
      <c r="BH68" s="5">
        <v>1</v>
      </c>
      <c r="BI68" s="5">
        <v>1</v>
      </c>
    </row>
    <row r="69" spans="1:61">
      <c r="A69" s="3" t="s">
        <v>192</v>
      </c>
      <c r="B69" s="3" t="s">
        <v>567</v>
      </c>
      <c r="C69" s="3" t="s">
        <v>568</v>
      </c>
      <c r="D69" s="3">
        <v>40</v>
      </c>
      <c r="E69" s="3" t="s">
        <v>569</v>
      </c>
      <c r="F69" s="27">
        <f>LEFT(E69,4)+0</f>
        <v>44</v>
      </c>
      <c r="G69" s="3" t="s">
        <v>80</v>
      </c>
      <c r="H69" s="3">
        <f>LEFT(G69,3)+0</f>
        <v>700</v>
      </c>
      <c r="I69" s="3" t="s">
        <v>564</v>
      </c>
      <c r="J69" s="3">
        <f>CLEAN(I69)+0</f>
        <v>94.56</v>
      </c>
      <c r="K69" s="3" t="s">
        <v>82</v>
      </c>
      <c r="L69" s="3">
        <f>CLEAN(K69)+0</f>
        <v>41</v>
      </c>
      <c r="M69" s="5" t="s">
        <v>570</v>
      </c>
      <c r="N69" s="5" t="s">
        <v>69</v>
      </c>
      <c r="O69" s="5" t="s">
        <v>470</v>
      </c>
      <c r="P69" s="5" t="s">
        <v>111</v>
      </c>
      <c r="Q69" s="5" t="str">
        <f>IF(P69="Distillery Bottling","Distillery Bottling","Independent Bottling")</f>
        <v>Distillery Bottling</v>
      </c>
      <c r="R69" s="5" t="str">
        <f>IF(P69="Distillery Bottling",O69,P69)</f>
        <v>Highland Park</v>
      </c>
      <c r="T69" s="5" t="s">
        <v>133</v>
      </c>
      <c r="U69" s="6">
        <v>40</v>
      </c>
      <c r="V69" s="5" t="s">
        <v>571</v>
      </c>
      <c r="W69" s="7">
        <v>10231.19</v>
      </c>
      <c r="X69" s="5" t="s">
        <v>75</v>
      </c>
      <c r="Y69" s="5">
        <v>1</v>
      </c>
      <c r="Z69" s="5">
        <v>1</v>
      </c>
      <c r="AA69" s="5">
        <v>1</v>
      </c>
      <c r="AB69" s="5">
        <v>1</v>
      </c>
      <c r="AC69" s="5">
        <v>1</v>
      </c>
      <c r="AD69" s="5">
        <v>1</v>
      </c>
      <c r="AE69" s="5">
        <v>1</v>
      </c>
      <c r="AF69" s="5">
        <v>1</v>
      </c>
      <c r="AG69" s="5">
        <v>1</v>
      </c>
      <c r="AH69" s="5">
        <v>1</v>
      </c>
      <c r="AI69" s="5">
        <v>1</v>
      </c>
      <c r="AJ69" s="5">
        <v>1</v>
      </c>
      <c r="AK69" s="5">
        <v>1</v>
      </c>
      <c r="AL69" s="5">
        <v>1</v>
      </c>
      <c r="AM69" s="5">
        <v>1</v>
      </c>
      <c r="AN69" s="5">
        <v>1</v>
      </c>
      <c r="AO69" s="5">
        <v>1</v>
      </c>
      <c r="AP69" s="5">
        <v>1</v>
      </c>
      <c r="AQ69" s="5">
        <v>1</v>
      </c>
      <c r="AR69" s="5">
        <v>1</v>
      </c>
      <c r="AS69" s="5">
        <v>1</v>
      </c>
      <c r="AT69" s="5">
        <v>1</v>
      </c>
      <c r="AU69" s="5">
        <v>1</v>
      </c>
      <c r="AV69" s="5">
        <v>1</v>
      </c>
      <c r="AW69" s="5">
        <v>1</v>
      </c>
      <c r="AX69" s="5">
        <v>1</v>
      </c>
      <c r="AY69" s="5">
        <v>1</v>
      </c>
      <c r="AZ69" s="5">
        <v>1</v>
      </c>
      <c r="BA69" s="5">
        <v>1</v>
      </c>
      <c r="BB69" s="5">
        <v>1</v>
      </c>
      <c r="BC69" s="5">
        <v>1</v>
      </c>
      <c r="BD69" s="5">
        <v>1</v>
      </c>
      <c r="BE69" s="5">
        <v>1</v>
      </c>
      <c r="BF69" s="5">
        <v>1</v>
      </c>
      <c r="BG69" s="5">
        <v>1</v>
      </c>
      <c r="BH69" s="5">
        <v>1</v>
      </c>
      <c r="BI69" s="5">
        <v>1</v>
      </c>
    </row>
    <row r="70" spans="1:61">
      <c r="A70" s="3" t="s">
        <v>572</v>
      </c>
      <c r="B70" s="3" t="s">
        <v>573</v>
      </c>
      <c r="C70" s="3" t="s">
        <v>574</v>
      </c>
      <c r="D70" s="3">
        <v>44</v>
      </c>
      <c r="E70" s="3" t="s">
        <v>575</v>
      </c>
      <c r="F70" s="27">
        <f>LEFT(E70,4)+0</f>
        <v>48.6</v>
      </c>
      <c r="G70" s="3" t="s">
        <v>80</v>
      </c>
      <c r="H70" s="3">
        <f>LEFT(G70,3)+0</f>
        <v>700</v>
      </c>
      <c r="I70" s="3" t="s">
        <v>564</v>
      </c>
      <c r="J70" s="3">
        <f>CLEAN(I70)+0</f>
        <v>94.56</v>
      </c>
      <c r="K70" s="3" t="s">
        <v>576</v>
      </c>
      <c r="L70" s="3">
        <f>CLEAN(K70)+0</f>
        <v>72</v>
      </c>
      <c r="M70" s="5" t="s">
        <v>577</v>
      </c>
      <c r="N70" s="5" t="s">
        <v>69</v>
      </c>
      <c r="O70" s="5" t="s">
        <v>309</v>
      </c>
      <c r="P70" s="5" t="s">
        <v>111</v>
      </c>
      <c r="Q70" s="5" t="str">
        <f>IF(P70="Distillery Bottling","Distillery Bottling","Independent Bottling")</f>
        <v>Distillery Bottling</v>
      </c>
      <c r="R70" s="5" t="str">
        <f>IF(P70="Distillery Bottling",O70,P70)</f>
        <v>Glendronach</v>
      </c>
      <c r="T70" s="5" t="s">
        <v>282</v>
      </c>
      <c r="U70" s="6">
        <v>44</v>
      </c>
      <c r="V70" s="5" t="s">
        <v>578</v>
      </c>
      <c r="W70" s="7">
        <v>7306.8</v>
      </c>
      <c r="X70" s="5" t="s">
        <v>75</v>
      </c>
      <c r="Y70" s="5">
        <v>1</v>
      </c>
      <c r="Z70" s="5">
        <v>1</v>
      </c>
      <c r="AA70" s="5">
        <v>1</v>
      </c>
      <c r="AB70" s="5">
        <v>1</v>
      </c>
      <c r="AC70" s="5">
        <v>1</v>
      </c>
      <c r="AD70" s="5">
        <v>1</v>
      </c>
      <c r="AE70" s="5">
        <v>1</v>
      </c>
      <c r="AF70" s="5">
        <v>1</v>
      </c>
      <c r="AG70" s="5">
        <v>1</v>
      </c>
      <c r="AH70" s="5">
        <v>1</v>
      </c>
      <c r="AI70" s="5">
        <v>1</v>
      </c>
      <c r="AJ70" s="5">
        <v>1</v>
      </c>
      <c r="AK70" s="5">
        <v>1</v>
      </c>
      <c r="AL70" s="5">
        <v>1</v>
      </c>
      <c r="AM70" s="5">
        <v>1</v>
      </c>
      <c r="AN70" s="5">
        <v>1</v>
      </c>
      <c r="AO70" s="5">
        <v>1</v>
      </c>
      <c r="AP70" s="5">
        <v>1</v>
      </c>
      <c r="AQ70" s="5">
        <v>1</v>
      </c>
      <c r="AR70" s="5">
        <v>1</v>
      </c>
      <c r="AS70" s="5">
        <v>1</v>
      </c>
      <c r="AT70" s="5">
        <v>1</v>
      </c>
      <c r="AU70" s="5">
        <v>1</v>
      </c>
      <c r="AV70" s="5">
        <v>1</v>
      </c>
      <c r="AW70" s="5">
        <v>1</v>
      </c>
      <c r="AX70" s="5">
        <v>1</v>
      </c>
      <c r="AY70" s="5">
        <v>1</v>
      </c>
      <c r="AZ70" s="5">
        <v>1</v>
      </c>
      <c r="BA70" s="5">
        <v>1</v>
      </c>
      <c r="BB70" s="5">
        <v>1</v>
      </c>
      <c r="BC70" s="5">
        <v>1</v>
      </c>
      <c r="BD70" s="5">
        <v>1</v>
      </c>
      <c r="BE70" s="5">
        <v>1</v>
      </c>
      <c r="BF70" s="5">
        <v>1</v>
      </c>
      <c r="BG70" s="5">
        <v>1</v>
      </c>
      <c r="BH70" s="5">
        <v>1</v>
      </c>
      <c r="BI70" s="5">
        <v>1</v>
      </c>
    </row>
    <row r="71" spans="1:61">
      <c r="A71" s="3" t="s">
        <v>579</v>
      </c>
      <c r="B71" s="3" t="s">
        <v>580</v>
      </c>
      <c r="C71" s="3" t="s">
        <v>581</v>
      </c>
      <c r="D71" s="3">
        <v>25</v>
      </c>
      <c r="E71" s="3" t="s">
        <v>209</v>
      </c>
      <c r="F71" s="27">
        <f>LEFT(E71,4)+0</f>
        <v>46</v>
      </c>
      <c r="G71" s="3" t="s">
        <v>65</v>
      </c>
      <c r="H71" s="3">
        <f>LEFT(G71,3)+0</f>
        <v>750</v>
      </c>
      <c r="I71" s="3" t="s">
        <v>582</v>
      </c>
      <c r="J71" s="3">
        <f>CLEAN(I71)+0</f>
        <v>94.55</v>
      </c>
      <c r="K71" s="3" t="s">
        <v>184</v>
      </c>
      <c r="L71" s="3">
        <f>CLEAN(K71)+0</f>
        <v>55</v>
      </c>
      <c r="M71" s="5" t="s">
        <v>583</v>
      </c>
      <c r="N71" s="5" t="s">
        <v>69</v>
      </c>
      <c r="O71" s="5" t="s">
        <v>584</v>
      </c>
      <c r="P71" s="5" t="s">
        <v>71</v>
      </c>
      <c r="Q71" s="5" t="str">
        <f>IF(P71="Distillery Bottling","Distillery Bottling","Independent Bottling")</f>
        <v>Independent Bottling</v>
      </c>
      <c r="R71" s="5" t="str">
        <f>IF(P71="Distillery Bottling",O71,P71)</f>
        <v>R. W. Duthie &amp; Co. (RWD)</v>
      </c>
      <c r="S71" s="5" t="s">
        <v>585</v>
      </c>
      <c r="T71" s="5" t="s">
        <v>123</v>
      </c>
      <c r="U71" s="6">
        <v>25</v>
      </c>
      <c r="V71" s="5" t="s">
        <v>586</v>
      </c>
      <c r="W71" s="7">
        <v>1203.6099999999999</v>
      </c>
      <c r="X71" s="5" t="s">
        <v>75</v>
      </c>
      <c r="Y71" s="5">
        <v>1</v>
      </c>
      <c r="Z71" s="5">
        <v>1</v>
      </c>
      <c r="AA71" s="5">
        <v>1</v>
      </c>
      <c r="AB71" s="5">
        <v>1</v>
      </c>
      <c r="AC71" s="5">
        <v>1</v>
      </c>
      <c r="AD71" s="5">
        <v>1</v>
      </c>
      <c r="AE71" s="5">
        <v>1</v>
      </c>
      <c r="AF71" s="5">
        <v>1</v>
      </c>
      <c r="AG71" s="5">
        <v>1</v>
      </c>
      <c r="AH71" s="5">
        <v>1</v>
      </c>
      <c r="AI71" s="5">
        <v>1</v>
      </c>
      <c r="AJ71" s="5">
        <v>1</v>
      </c>
      <c r="AK71" s="5">
        <v>1</v>
      </c>
      <c r="AL71" s="5">
        <v>1</v>
      </c>
      <c r="AM71" s="5">
        <v>1</v>
      </c>
      <c r="AN71" s="5">
        <v>1</v>
      </c>
      <c r="AO71" s="5">
        <v>1</v>
      </c>
      <c r="AP71" s="5">
        <v>1</v>
      </c>
      <c r="AQ71" s="5">
        <v>1</v>
      </c>
      <c r="AR71" s="5">
        <v>1</v>
      </c>
      <c r="AS71" s="5">
        <v>1</v>
      </c>
      <c r="AT71" s="5">
        <v>1</v>
      </c>
      <c r="AU71" s="5">
        <v>1</v>
      </c>
      <c r="AV71" s="5">
        <v>1</v>
      </c>
      <c r="AW71" s="5">
        <v>1</v>
      </c>
      <c r="AX71" s="5">
        <v>1</v>
      </c>
      <c r="AY71" s="5">
        <v>1</v>
      </c>
      <c r="AZ71" s="5">
        <v>1</v>
      </c>
      <c r="BA71" s="5">
        <v>1</v>
      </c>
      <c r="BB71" s="5">
        <v>1</v>
      </c>
      <c r="BC71" s="5">
        <v>1</v>
      </c>
      <c r="BD71" s="5">
        <v>1</v>
      </c>
      <c r="BE71" s="5">
        <v>1</v>
      </c>
      <c r="BF71" s="5">
        <v>1</v>
      </c>
      <c r="BG71" s="5">
        <v>1</v>
      </c>
      <c r="BH71" s="5">
        <v>1</v>
      </c>
      <c r="BI71" s="5">
        <v>1</v>
      </c>
    </row>
    <row r="72" spans="1:61">
      <c r="A72" s="3" t="s">
        <v>587</v>
      </c>
      <c r="B72" s="3" t="s">
        <v>588</v>
      </c>
      <c r="C72" s="3" t="s">
        <v>589</v>
      </c>
      <c r="D72" s="3">
        <v>16</v>
      </c>
      <c r="E72" s="3" t="s">
        <v>64</v>
      </c>
      <c r="F72" s="27">
        <f>LEFT(E72,4)+0</f>
        <v>57</v>
      </c>
      <c r="G72" s="3" t="s">
        <v>65</v>
      </c>
      <c r="H72" s="3">
        <f>LEFT(G72,3)+0</f>
        <v>750</v>
      </c>
      <c r="I72" s="3" t="s">
        <v>582</v>
      </c>
      <c r="J72" s="3">
        <f>CLEAN(I72)+0</f>
        <v>94.55</v>
      </c>
      <c r="K72" s="3" t="s">
        <v>590</v>
      </c>
      <c r="L72" s="3">
        <f>CLEAN(K72)+0</f>
        <v>80</v>
      </c>
      <c r="M72" s="5" t="s">
        <v>591</v>
      </c>
      <c r="N72" s="5" t="s">
        <v>69</v>
      </c>
      <c r="O72" s="5" t="s">
        <v>592</v>
      </c>
      <c r="P72" s="5" t="s">
        <v>71</v>
      </c>
      <c r="Q72" s="5" t="str">
        <f>IF(P72="Distillery Bottling","Distillery Bottling","Independent Bottling")</f>
        <v>Independent Bottling</v>
      </c>
      <c r="R72" s="5" t="str">
        <f>IF(P72="Distillery Bottling",O72,P72)</f>
        <v>R. W. Duthie &amp; Co. (RWD)</v>
      </c>
      <c r="S72" s="5" t="s">
        <v>92</v>
      </c>
      <c r="T72" s="5" t="s">
        <v>264</v>
      </c>
      <c r="U72" s="6">
        <v>16</v>
      </c>
      <c r="V72" s="5" t="s">
        <v>593</v>
      </c>
      <c r="W72" s="7">
        <v>52500</v>
      </c>
      <c r="X72" s="5" t="s">
        <v>75</v>
      </c>
      <c r="Y72" s="5">
        <v>1</v>
      </c>
      <c r="Z72" s="5">
        <v>1</v>
      </c>
      <c r="AA72" s="5">
        <v>1</v>
      </c>
      <c r="AB72" s="5">
        <v>1</v>
      </c>
      <c r="AC72" s="5">
        <v>1</v>
      </c>
      <c r="AD72" s="5">
        <v>1</v>
      </c>
      <c r="AE72" s="5">
        <v>1</v>
      </c>
      <c r="AF72" s="5">
        <v>1</v>
      </c>
      <c r="AG72" s="5">
        <v>1</v>
      </c>
      <c r="AH72" s="5">
        <v>1</v>
      </c>
      <c r="AI72" s="5">
        <v>1</v>
      </c>
      <c r="AJ72" s="5">
        <v>1</v>
      </c>
      <c r="AK72" s="5">
        <v>1</v>
      </c>
      <c r="AL72" s="5">
        <v>1</v>
      </c>
      <c r="AM72" s="5">
        <v>1</v>
      </c>
      <c r="AN72" s="5">
        <v>1</v>
      </c>
      <c r="AO72" s="5">
        <v>1</v>
      </c>
      <c r="AP72" s="5">
        <v>1</v>
      </c>
      <c r="AQ72" s="5">
        <v>1</v>
      </c>
      <c r="AR72" s="5">
        <v>1</v>
      </c>
      <c r="AS72" s="5">
        <v>1</v>
      </c>
      <c r="AT72" s="5">
        <v>1</v>
      </c>
      <c r="AU72" s="5">
        <v>1</v>
      </c>
      <c r="AV72" s="5">
        <v>1</v>
      </c>
      <c r="AW72" s="5">
        <v>1</v>
      </c>
      <c r="AX72" s="5">
        <v>1</v>
      </c>
      <c r="AY72" s="5">
        <v>1</v>
      </c>
      <c r="AZ72" s="5">
        <v>1</v>
      </c>
      <c r="BA72" s="5">
        <v>1</v>
      </c>
      <c r="BB72" s="5">
        <v>1</v>
      </c>
      <c r="BC72" s="5">
        <v>1</v>
      </c>
      <c r="BD72" s="5">
        <v>1</v>
      </c>
      <c r="BE72" s="5">
        <v>1</v>
      </c>
      <c r="BF72" s="5">
        <v>1</v>
      </c>
      <c r="BG72" s="5">
        <v>1</v>
      </c>
      <c r="BH72" s="5">
        <v>1</v>
      </c>
      <c r="BI72" s="5">
        <v>1</v>
      </c>
    </row>
    <row r="73" spans="1:61">
      <c r="A73" s="3" t="s">
        <v>576</v>
      </c>
      <c r="B73" s="3" t="s">
        <v>353</v>
      </c>
      <c r="C73" s="3" t="s">
        <v>594</v>
      </c>
      <c r="D73" s="3">
        <v>29</v>
      </c>
      <c r="E73" s="3" t="s">
        <v>595</v>
      </c>
      <c r="F73" s="27">
        <f>LEFT(E73,4)+0</f>
        <v>49.2</v>
      </c>
      <c r="G73" s="3" t="s">
        <v>65</v>
      </c>
      <c r="H73" s="3">
        <f>LEFT(G73,3)+0</f>
        <v>750</v>
      </c>
      <c r="I73" s="3" t="s">
        <v>596</v>
      </c>
      <c r="J73" s="3">
        <f>CLEAN(I73)+0</f>
        <v>94.54</v>
      </c>
      <c r="K73" s="3" t="s">
        <v>319</v>
      </c>
      <c r="L73" s="3">
        <f>CLEAN(K73)+0</f>
        <v>30</v>
      </c>
      <c r="M73" s="5" t="s">
        <v>357</v>
      </c>
      <c r="N73" s="5" t="s">
        <v>69</v>
      </c>
      <c r="O73" s="5" t="s">
        <v>166</v>
      </c>
      <c r="P73" s="5" t="s">
        <v>111</v>
      </c>
      <c r="Q73" s="5" t="str">
        <f>IF(P73="Distillery Bottling","Distillery Bottling","Independent Bottling")</f>
        <v>Distillery Bottling</v>
      </c>
      <c r="R73" s="5" t="str">
        <f>IF(P73="Distillery Bottling",O73,P73)</f>
        <v>Macallan</v>
      </c>
      <c r="T73" s="5" t="s">
        <v>333</v>
      </c>
      <c r="U73" s="6">
        <v>29</v>
      </c>
      <c r="W73" s="7"/>
      <c r="Y73" s="5">
        <v>1</v>
      </c>
      <c r="Z73" s="5">
        <v>1</v>
      </c>
      <c r="AA73" s="5">
        <v>1</v>
      </c>
      <c r="AB73" s="5">
        <v>1</v>
      </c>
      <c r="AC73" s="5">
        <v>1</v>
      </c>
      <c r="AD73" s="5">
        <v>1</v>
      </c>
      <c r="AE73" s="5">
        <v>1</v>
      </c>
      <c r="AF73" s="5">
        <v>1</v>
      </c>
      <c r="AG73" s="5">
        <v>1</v>
      </c>
      <c r="AH73" s="5">
        <v>1</v>
      </c>
      <c r="AI73" s="5">
        <v>1</v>
      </c>
      <c r="AJ73" s="5">
        <v>1</v>
      </c>
      <c r="AK73" s="5">
        <v>1</v>
      </c>
      <c r="AL73" s="5">
        <v>1</v>
      </c>
      <c r="AM73" s="5">
        <v>1</v>
      </c>
      <c r="AN73" s="5">
        <v>1</v>
      </c>
      <c r="AO73" s="5">
        <v>1</v>
      </c>
      <c r="AP73" s="5">
        <v>1</v>
      </c>
      <c r="AQ73" s="5">
        <v>1</v>
      </c>
      <c r="AR73" s="5">
        <v>1</v>
      </c>
      <c r="AS73" s="5">
        <v>1</v>
      </c>
      <c r="AT73" s="5">
        <v>1</v>
      </c>
      <c r="AU73" s="5">
        <v>1</v>
      </c>
      <c r="AV73" s="5">
        <v>1</v>
      </c>
      <c r="AW73" s="5">
        <v>1</v>
      </c>
      <c r="AX73" s="5">
        <v>1</v>
      </c>
      <c r="AY73" s="5">
        <v>1</v>
      </c>
      <c r="AZ73" s="5">
        <v>1</v>
      </c>
      <c r="BA73" s="5">
        <v>1</v>
      </c>
      <c r="BB73" s="5">
        <v>1</v>
      </c>
      <c r="BC73" s="5">
        <v>1</v>
      </c>
      <c r="BD73" s="5">
        <v>1</v>
      </c>
      <c r="BE73" s="5">
        <v>1</v>
      </c>
      <c r="BF73" s="5">
        <v>1</v>
      </c>
      <c r="BG73" s="5">
        <v>1</v>
      </c>
      <c r="BH73" s="5">
        <v>1</v>
      </c>
      <c r="BI73" s="5">
        <v>1</v>
      </c>
    </row>
    <row r="74" spans="1:61">
      <c r="A74" s="3" t="s">
        <v>523</v>
      </c>
      <c r="B74" s="3" t="s">
        <v>597</v>
      </c>
      <c r="C74" s="3" t="s">
        <v>598</v>
      </c>
      <c r="D74" s="3">
        <v>47</v>
      </c>
      <c r="E74" s="3" t="s">
        <v>599</v>
      </c>
      <c r="F74" s="27">
        <f>LEFT(E74,4)+0</f>
        <v>45.9</v>
      </c>
      <c r="G74" s="3" t="s">
        <v>80</v>
      </c>
      <c r="H74" s="3">
        <f>LEFT(G74,3)+0</f>
        <v>700</v>
      </c>
      <c r="I74" s="3" t="s">
        <v>600</v>
      </c>
      <c r="J74" s="3">
        <f>CLEAN(I74)+0</f>
        <v>94.51</v>
      </c>
      <c r="K74" s="3" t="s">
        <v>560</v>
      </c>
      <c r="L74" s="3">
        <f>CLEAN(K74)+0</f>
        <v>67</v>
      </c>
      <c r="M74" s="5" t="s">
        <v>577</v>
      </c>
      <c r="N74" s="5" t="s">
        <v>69</v>
      </c>
      <c r="O74" s="5" t="s">
        <v>309</v>
      </c>
      <c r="P74" s="5" t="s">
        <v>111</v>
      </c>
      <c r="Q74" s="5" t="str">
        <f>IF(P74="Distillery Bottling","Distillery Bottling","Independent Bottling")</f>
        <v>Distillery Bottling</v>
      </c>
      <c r="R74" s="5" t="str">
        <f>IF(P74="Distillery Bottling",O74,P74)</f>
        <v>Glendronach</v>
      </c>
      <c r="T74" s="5" t="s">
        <v>601</v>
      </c>
      <c r="U74" s="6">
        <v>47</v>
      </c>
      <c r="V74" s="5" t="s">
        <v>602</v>
      </c>
      <c r="W74" s="7">
        <v>6346.34</v>
      </c>
      <c r="X74" s="5" t="s">
        <v>75</v>
      </c>
      <c r="Y74" s="5">
        <v>1</v>
      </c>
      <c r="Z74" s="5">
        <v>1</v>
      </c>
      <c r="AA74" s="5">
        <v>1</v>
      </c>
      <c r="AB74" s="5">
        <v>1</v>
      </c>
      <c r="AC74" s="5">
        <v>1</v>
      </c>
      <c r="AD74" s="5">
        <v>1</v>
      </c>
      <c r="AE74" s="5">
        <v>1</v>
      </c>
      <c r="AF74" s="5">
        <v>1</v>
      </c>
      <c r="AG74" s="5">
        <v>1</v>
      </c>
      <c r="AH74" s="5">
        <v>1</v>
      </c>
      <c r="AI74" s="5">
        <v>1</v>
      </c>
      <c r="AJ74" s="5">
        <v>1</v>
      </c>
      <c r="AK74" s="5">
        <v>1</v>
      </c>
      <c r="AL74" s="5">
        <v>1</v>
      </c>
      <c r="AM74" s="5">
        <v>1</v>
      </c>
      <c r="AN74" s="5">
        <v>1</v>
      </c>
      <c r="AO74" s="5">
        <v>1</v>
      </c>
      <c r="AP74" s="5">
        <v>1</v>
      </c>
      <c r="AQ74" s="5">
        <v>1</v>
      </c>
      <c r="AR74" s="5">
        <v>1</v>
      </c>
      <c r="AS74" s="5">
        <v>1</v>
      </c>
      <c r="AT74" s="5">
        <v>1</v>
      </c>
      <c r="AU74" s="5">
        <v>1</v>
      </c>
      <c r="AV74" s="5">
        <v>1</v>
      </c>
      <c r="AW74" s="5">
        <v>1</v>
      </c>
      <c r="AX74" s="5">
        <v>1</v>
      </c>
      <c r="AY74" s="5">
        <v>1</v>
      </c>
      <c r="AZ74" s="5">
        <v>1</v>
      </c>
      <c r="BA74" s="5">
        <v>1</v>
      </c>
      <c r="BB74" s="5">
        <v>1</v>
      </c>
      <c r="BC74" s="5">
        <v>1</v>
      </c>
      <c r="BD74" s="5">
        <v>1</v>
      </c>
      <c r="BE74" s="5">
        <v>1</v>
      </c>
      <c r="BF74" s="5">
        <v>1</v>
      </c>
      <c r="BG74" s="5">
        <v>1</v>
      </c>
      <c r="BH74" s="5">
        <v>1</v>
      </c>
      <c r="BI74" s="5">
        <v>1</v>
      </c>
    </row>
    <row r="75" spans="1:61">
      <c r="A75" s="3" t="s">
        <v>603</v>
      </c>
      <c r="B75" s="3" t="s">
        <v>604</v>
      </c>
      <c r="C75" s="3" t="s">
        <v>605</v>
      </c>
      <c r="E75" s="3" t="s">
        <v>606</v>
      </c>
      <c r="F75" s="27">
        <f>LEFT(E75,4)+0</f>
        <v>44.5</v>
      </c>
      <c r="G75" s="3" t="s">
        <v>80</v>
      </c>
      <c r="H75" s="3">
        <f>LEFT(G75,3)+0</f>
        <v>700</v>
      </c>
      <c r="I75" s="3" t="s">
        <v>607</v>
      </c>
      <c r="J75" s="3">
        <f>CLEAN(I75)+0</f>
        <v>94.5</v>
      </c>
      <c r="K75" s="3" t="s">
        <v>498</v>
      </c>
      <c r="L75" s="3">
        <f>CLEAN(K75)+0</f>
        <v>58</v>
      </c>
      <c r="M75" s="5" t="s">
        <v>232</v>
      </c>
      <c r="N75" s="5" t="s">
        <v>69</v>
      </c>
      <c r="O75" s="5" t="s">
        <v>121</v>
      </c>
      <c r="P75" s="5" t="s">
        <v>111</v>
      </c>
      <c r="Q75" s="5" t="str">
        <f>IF(P75="Distillery Bottling","Distillery Bottling","Independent Bottling")</f>
        <v>Distillery Bottling</v>
      </c>
      <c r="R75" s="5" t="str">
        <f>IF(P75="Distillery Bottling",O75,P75)</f>
        <v>Ardbeg</v>
      </c>
      <c r="S75" s="5" t="s">
        <v>608</v>
      </c>
      <c r="T75" s="5" t="s">
        <v>609</v>
      </c>
      <c r="U75" s="6">
        <v>28</v>
      </c>
      <c r="V75" s="5" t="s">
        <v>610</v>
      </c>
      <c r="W75" s="7">
        <v>10125</v>
      </c>
      <c r="X75" s="5" t="s">
        <v>75</v>
      </c>
      <c r="Y75" s="5">
        <v>1</v>
      </c>
      <c r="Z75" s="5">
        <v>1</v>
      </c>
      <c r="AA75" s="5">
        <v>1</v>
      </c>
      <c r="AB75" s="5">
        <v>1</v>
      </c>
      <c r="AC75" s="5">
        <v>1</v>
      </c>
      <c r="AD75" s="5">
        <v>1</v>
      </c>
      <c r="AE75" s="5">
        <v>1</v>
      </c>
      <c r="AF75" s="5">
        <v>1</v>
      </c>
      <c r="AG75" s="5">
        <v>1</v>
      </c>
      <c r="AH75" s="5">
        <v>1</v>
      </c>
      <c r="AI75" s="5">
        <v>1</v>
      </c>
      <c r="AJ75" s="5">
        <v>1</v>
      </c>
      <c r="AK75" s="5">
        <v>1</v>
      </c>
      <c r="AL75" s="5">
        <v>1</v>
      </c>
      <c r="AM75" s="5">
        <v>1</v>
      </c>
      <c r="AN75" s="5">
        <v>1</v>
      </c>
      <c r="AO75" s="5">
        <v>1</v>
      </c>
      <c r="AP75" s="5">
        <v>1</v>
      </c>
      <c r="AQ75" s="5">
        <v>1</v>
      </c>
      <c r="AR75" s="5">
        <v>1</v>
      </c>
      <c r="AS75" s="5">
        <v>1</v>
      </c>
      <c r="AT75" s="5">
        <v>1</v>
      </c>
      <c r="AU75" s="5">
        <v>1</v>
      </c>
      <c r="AV75" s="5">
        <v>1</v>
      </c>
      <c r="AW75" s="5">
        <v>1</v>
      </c>
      <c r="AX75" s="5">
        <v>1</v>
      </c>
      <c r="AY75" s="5">
        <v>1</v>
      </c>
      <c r="AZ75" s="5">
        <v>1</v>
      </c>
      <c r="BA75" s="5">
        <v>1</v>
      </c>
      <c r="BB75" s="5">
        <v>1</v>
      </c>
      <c r="BC75" s="5">
        <v>1</v>
      </c>
      <c r="BD75" s="5">
        <v>1</v>
      </c>
      <c r="BE75" s="5">
        <v>1</v>
      </c>
      <c r="BF75" s="5">
        <v>1</v>
      </c>
      <c r="BG75" s="5">
        <v>1</v>
      </c>
      <c r="BH75" s="5">
        <v>1</v>
      </c>
      <c r="BI75" s="5">
        <v>1</v>
      </c>
    </row>
    <row r="76" spans="1:61">
      <c r="A76" s="3" t="s">
        <v>263</v>
      </c>
      <c r="B76" s="3" t="s">
        <v>611</v>
      </c>
      <c r="C76" s="3" t="s">
        <v>612</v>
      </c>
      <c r="E76" s="3" t="s">
        <v>162</v>
      </c>
      <c r="F76" s="27">
        <f>LEFT(E76,4)+0</f>
        <v>46.3</v>
      </c>
      <c r="G76" s="3" t="s">
        <v>80</v>
      </c>
      <c r="H76" s="3">
        <f>LEFT(G76,3)+0</f>
        <v>700</v>
      </c>
      <c r="I76" s="3" t="s">
        <v>613</v>
      </c>
      <c r="J76" s="3">
        <f>CLEAN(I76)+0</f>
        <v>94.49</v>
      </c>
      <c r="K76" s="3" t="s">
        <v>483</v>
      </c>
      <c r="L76" s="3">
        <f>CLEAN(K76)+0</f>
        <v>56</v>
      </c>
      <c r="M76" s="5" t="s">
        <v>614</v>
      </c>
      <c r="N76" s="5" t="s">
        <v>69</v>
      </c>
      <c r="O76" s="5" t="s">
        <v>121</v>
      </c>
      <c r="P76" s="5" t="s">
        <v>111</v>
      </c>
      <c r="Q76" s="5" t="str">
        <f>IF(P76="Distillery Bottling","Distillery Bottling","Independent Bottling")</f>
        <v>Distillery Bottling</v>
      </c>
      <c r="R76" s="5" t="str">
        <f>IF(P76="Distillery Bottling",O76,P76)</f>
        <v>Ardbeg</v>
      </c>
      <c r="T76" s="5" t="s">
        <v>506</v>
      </c>
      <c r="U76" s="6">
        <v>30</v>
      </c>
      <c r="V76" s="5" t="s">
        <v>615</v>
      </c>
      <c r="W76" s="7">
        <v>8314.92</v>
      </c>
      <c r="X76" s="5" t="s">
        <v>75</v>
      </c>
      <c r="Y76" s="5">
        <v>1</v>
      </c>
      <c r="Z76" s="5">
        <v>1</v>
      </c>
      <c r="AA76" s="5">
        <v>1</v>
      </c>
      <c r="AB76" s="5">
        <v>1</v>
      </c>
      <c r="AC76" s="5">
        <v>1</v>
      </c>
      <c r="AD76" s="5">
        <v>1</v>
      </c>
      <c r="AE76" s="5">
        <v>1</v>
      </c>
      <c r="AF76" s="5">
        <v>1</v>
      </c>
      <c r="AG76" s="5">
        <v>1</v>
      </c>
      <c r="AH76" s="5">
        <v>1</v>
      </c>
      <c r="AI76" s="5">
        <v>1</v>
      </c>
      <c r="AJ76" s="5">
        <v>1</v>
      </c>
      <c r="AK76" s="5">
        <v>1</v>
      </c>
      <c r="AL76" s="5">
        <v>1</v>
      </c>
      <c r="AM76" s="5">
        <v>1</v>
      </c>
      <c r="AN76" s="5">
        <v>1</v>
      </c>
      <c r="AO76" s="5">
        <v>1</v>
      </c>
      <c r="AP76" s="5">
        <v>1</v>
      </c>
      <c r="AQ76" s="5">
        <v>1</v>
      </c>
      <c r="AR76" s="5">
        <v>1</v>
      </c>
      <c r="AS76" s="5">
        <v>1</v>
      </c>
      <c r="AT76" s="5">
        <v>1</v>
      </c>
      <c r="AU76" s="5">
        <v>1</v>
      </c>
      <c r="AV76" s="5">
        <v>1</v>
      </c>
      <c r="AW76" s="5">
        <v>1</v>
      </c>
      <c r="AX76" s="5">
        <v>1</v>
      </c>
      <c r="AY76" s="5">
        <v>1</v>
      </c>
      <c r="AZ76" s="5">
        <v>1</v>
      </c>
      <c r="BA76" s="5">
        <v>1</v>
      </c>
      <c r="BB76" s="5">
        <v>1</v>
      </c>
      <c r="BC76" s="5">
        <v>1</v>
      </c>
      <c r="BD76" s="5">
        <v>1</v>
      </c>
      <c r="BE76" s="5">
        <v>1</v>
      </c>
      <c r="BF76" s="5">
        <v>1</v>
      </c>
      <c r="BG76" s="5">
        <v>1</v>
      </c>
      <c r="BH76" s="5">
        <v>1</v>
      </c>
      <c r="BI76" s="5">
        <v>1</v>
      </c>
    </row>
    <row r="77" spans="1:61">
      <c r="A77" s="3" t="s">
        <v>616</v>
      </c>
      <c r="B77" s="3" t="s">
        <v>604</v>
      </c>
      <c r="C77" s="3" t="s">
        <v>617</v>
      </c>
      <c r="E77" s="3" t="s">
        <v>618</v>
      </c>
      <c r="F77" s="27">
        <f>LEFT(E77,4)+0</f>
        <v>53.5</v>
      </c>
      <c r="G77" s="3" t="s">
        <v>80</v>
      </c>
      <c r="H77" s="3">
        <f>LEFT(G77,3)+0</f>
        <v>700</v>
      </c>
      <c r="I77" s="3" t="s">
        <v>619</v>
      </c>
      <c r="J77" s="3">
        <f>CLEAN(I77)+0</f>
        <v>94.47</v>
      </c>
      <c r="K77" s="3" t="s">
        <v>359</v>
      </c>
      <c r="L77" s="3">
        <f>CLEAN(K77)+0</f>
        <v>36</v>
      </c>
      <c r="M77" s="5" t="s">
        <v>232</v>
      </c>
      <c r="N77" s="5" t="s">
        <v>69</v>
      </c>
      <c r="O77" s="5" t="s">
        <v>121</v>
      </c>
      <c r="P77" s="5" t="s">
        <v>111</v>
      </c>
      <c r="Q77" s="5" t="str">
        <f>IF(P77="Distillery Bottling","Distillery Bottling","Independent Bottling")</f>
        <v>Distillery Bottling</v>
      </c>
      <c r="R77" s="5" t="str">
        <f>IF(P77="Distillery Bottling",O77,P77)</f>
        <v>Ardbeg</v>
      </c>
      <c r="S77" s="5" t="s">
        <v>534</v>
      </c>
      <c r="T77" s="5" t="s">
        <v>233</v>
      </c>
      <c r="U77" s="6">
        <v>32</v>
      </c>
      <c r="V77" s="5" t="s">
        <v>620</v>
      </c>
      <c r="W77" s="7">
        <v>5700.75</v>
      </c>
      <c r="X77" s="5" t="s">
        <v>75</v>
      </c>
      <c r="Y77" s="5">
        <v>1</v>
      </c>
      <c r="Z77" s="5">
        <v>1</v>
      </c>
      <c r="AA77" s="5">
        <v>1</v>
      </c>
      <c r="AB77" s="5">
        <v>1</v>
      </c>
      <c r="AC77" s="5">
        <v>1</v>
      </c>
      <c r="AD77" s="5">
        <v>1</v>
      </c>
      <c r="AE77" s="5">
        <v>1</v>
      </c>
      <c r="AF77" s="5">
        <v>1</v>
      </c>
      <c r="AG77" s="5">
        <v>1</v>
      </c>
      <c r="AH77" s="5">
        <v>1</v>
      </c>
      <c r="AI77" s="5">
        <v>1</v>
      </c>
      <c r="AJ77" s="5">
        <v>1</v>
      </c>
      <c r="AK77" s="5">
        <v>1</v>
      </c>
      <c r="AL77" s="5">
        <v>1</v>
      </c>
      <c r="AM77" s="5">
        <v>1</v>
      </c>
      <c r="AN77" s="5">
        <v>1</v>
      </c>
      <c r="AO77" s="5">
        <v>1</v>
      </c>
      <c r="AP77" s="5">
        <v>1</v>
      </c>
      <c r="AQ77" s="5">
        <v>1</v>
      </c>
      <c r="AR77" s="5">
        <v>1</v>
      </c>
      <c r="AS77" s="5">
        <v>1</v>
      </c>
      <c r="AT77" s="5">
        <v>1</v>
      </c>
      <c r="AU77" s="5">
        <v>1</v>
      </c>
      <c r="AV77" s="5">
        <v>1</v>
      </c>
      <c r="AW77" s="5">
        <v>1</v>
      </c>
      <c r="AX77" s="5">
        <v>1</v>
      </c>
      <c r="AY77" s="5">
        <v>1</v>
      </c>
      <c r="AZ77" s="5">
        <v>1</v>
      </c>
      <c r="BA77" s="5">
        <v>1</v>
      </c>
      <c r="BB77" s="5">
        <v>1</v>
      </c>
      <c r="BC77" s="5">
        <v>1</v>
      </c>
      <c r="BD77" s="5">
        <v>1</v>
      </c>
      <c r="BE77" s="5">
        <v>1</v>
      </c>
      <c r="BF77" s="5">
        <v>1</v>
      </c>
      <c r="BG77" s="5">
        <v>1</v>
      </c>
      <c r="BH77" s="5">
        <v>1</v>
      </c>
      <c r="BI77" s="5">
        <v>1</v>
      </c>
    </row>
    <row r="78" spans="1:61">
      <c r="A78" s="3" t="s">
        <v>621</v>
      </c>
      <c r="B78" s="3" t="s">
        <v>622</v>
      </c>
      <c r="C78" s="3" t="s">
        <v>623</v>
      </c>
      <c r="D78" s="3">
        <v>27</v>
      </c>
      <c r="E78" s="3" t="s">
        <v>624</v>
      </c>
      <c r="F78" s="27">
        <f>LEFT(E78,4)+0</f>
        <v>57.4</v>
      </c>
      <c r="G78" s="3" t="s">
        <v>80</v>
      </c>
      <c r="H78" s="3">
        <f>LEFT(G78,3)+0</f>
        <v>700</v>
      </c>
      <c r="I78" s="3" t="s">
        <v>625</v>
      </c>
      <c r="J78" s="3">
        <f>CLEAN(I78)+0</f>
        <v>94.45</v>
      </c>
      <c r="K78" s="3" t="s">
        <v>626</v>
      </c>
      <c r="L78" s="3">
        <f>CLEAN(K78)+0</f>
        <v>147</v>
      </c>
      <c r="M78" s="5" t="s">
        <v>627</v>
      </c>
      <c r="N78" s="5" t="s">
        <v>69</v>
      </c>
      <c r="O78" s="5" t="s">
        <v>70</v>
      </c>
      <c r="P78" s="5" t="s">
        <v>111</v>
      </c>
      <c r="Q78" s="5" t="str">
        <f>IF(P78="Distillery Bottling","Distillery Bottling","Independent Bottling")</f>
        <v>Distillery Bottling</v>
      </c>
      <c r="R78" s="5" t="str">
        <f>IF(P78="Distillery Bottling",O78,P78)</f>
        <v>Laphroaig</v>
      </c>
      <c r="S78" s="5" t="s">
        <v>628</v>
      </c>
      <c r="T78" s="5" t="s">
        <v>177</v>
      </c>
      <c r="U78" s="6">
        <v>27</v>
      </c>
      <c r="V78" s="5" t="s">
        <v>629</v>
      </c>
      <c r="W78" s="7">
        <v>7033.73</v>
      </c>
      <c r="X78" s="5" t="s">
        <v>75</v>
      </c>
      <c r="Y78" s="5">
        <v>1</v>
      </c>
      <c r="Z78" s="5">
        <v>1</v>
      </c>
      <c r="AA78" s="5">
        <v>1</v>
      </c>
      <c r="AB78" s="5">
        <v>1</v>
      </c>
      <c r="AC78" s="5">
        <v>1</v>
      </c>
      <c r="AD78" s="5">
        <v>1</v>
      </c>
      <c r="AE78" s="5">
        <v>1</v>
      </c>
      <c r="AF78" s="5">
        <v>1</v>
      </c>
      <c r="AG78" s="5">
        <v>1</v>
      </c>
      <c r="AH78" s="5">
        <v>1</v>
      </c>
      <c r="AI78" s="5">
        <v>1</v>
      </c>
      <c r="AJ78" s="5">
        <v>1</v>
      </c>
      <c r="AK78" s="5">
        <v>1</v>
      </c>
      <c r="AL78" s="5">
        <v>1</v>
      </c>
      <c r="AM78" s="5">
        <v>1</v>
      </c>
      <c r="AN78" s="5">
        <v>1</v>
      </c>
      <c r="AO78" s="5">
        <v>1</v>
      </c>
      <c r="AP78" s="5">
        <v>1</v>
      </c>
      <c r="AQ78" s="5">
        <v>1</v>
      </c>
      <c r="AR78" s="5">
        <v>1</v>
      </c>
      <c r="AS78" s="5">
        <v>1</v>
      </c>
      <c r="AT78" s="5">
        <v>1</v>
      </c>
      <c r="AU78" s="5">
        <v>1</v>
      </c>
      <c r="AV78" s="5">
        <v>1</v>
      </c>
      <c r="AW78" s="5">
        <v>1</v>
      </c>
      <c r="AX78" s="5">
        <v>1</v>
      </c>
      <c r="AY78" s="5">
        <v>1</v>
      </c>
      <c r="AZ78" s="5">
        <v>1</v>
      </c>
      <c r="BA78" s="5">
        <v>1</v>
      </c>
      <c r="BB78" s="5">
        <v>1</v>
      </c>
      <c r="BC78" s="5">
        <v>1</v>
      </c>
      <c r="BD78" s="5">
        <v>1</v>
      </c>
      <c r="BE78" s="5">
        <v>1</v>
      </c>
      <c r="BF78" s="5">
        <v>1</v>
      </c>
      <c r="BG78" s="5">
        <v>1</v>
      </c>
      <c r="BH78" s="5">
        <v>1</v>
      </c>
      <c r="BI78" s="5">
        <v>1</v>
      </c>
    </row>
    <row r="79" spans="1:61">
      <c r="A79" s="3" t="s">
        <v>630</v>
      </c>
      <c r="B79" s="3" t="s">
        <v>499</v>
      </c>
      <c r="C79" s="3" t="s">
        <v>631</v>
      </c>
      <c r="D79" s="3">
        <v>32</v>
      </c>
      <c r="E79" s="3" t="s">
        <v>632</v>
      </c>
      <c r="F79" s="27">
        <f>LEFT(E79,4)+0</f>
        <v>48.3</v>
      </c>
      <c r="G79" s="3" t="s">
        <v>80</v>
      </c>
      <c r="H79" s="3">
        <f>LEFT(G79,3)+0</f>
        <v>700</v>
      </c>
      <c r="I79" s="3" t="s">
        <v>633</v>
      </c>
      <c r="J79" s="3">
        <f>CLEAN(I79)+0</f>
        <v>94.44</v>
      </c>
      <c r="K79" s="3" t="s">
        <v>430</v>
      </c>
      <c r="L79" s="3">
        <f>CLEAN(K79)+0</f>
        <v>47</v>
      </c>
      <c r="M79" s="5" t="s">
        <v>504</v>
      </c>
      <c r="N79" s="5" t="s">
        <v>69</v>
      </c>
      <c r="O79" s="5" t="s">
        <v>121</v>
      </c>
      <c r="P79" s="5" t="s">
        <v>111</v>
      </c>
      <c r="Q79" s="5" t="str">
        <f>IF(P79="Distillery Bottling","Distillery Bottling","Independent Bottling")</f>
        <v>Distillery Bottling</v>
      </c>
      <c r="R79" s="5" t="str">
        <f>IF(P79="Distillery Bottling",O79,P79)</f>
        <v>Ardbeg</v>
      </c>
      <c r="S79" s="5" t="s">
        <v>534</v>
      </c>
      <c r="T79" s="5" t="s">
        <v>233</v>
      </c>
      <c r="U79" s="6">
        <v>32</v>
      </c>
      <c r="V79" s="5" t="s">
        <v>634</v>
      </c>
      <c r="W79" s="7">
        <v>7626.22</v>
      </c>
      <c r="X79" s="5" t="s">
        <v>75</v>
      </c>
      <c r="Y79" s="5">
        <v>1</v>
      </c>
      <c r="Z79" s="5">
        <v>1</v>
      </c>
      <c r="AA79" s="5">
        <v>1</v>
      </c>
      <c r="AB79" s="5">
        <v>1</v>
      </c>
      <c r="AC79" s="5">
        <v>1</v>
      </c>
      <c r="AD79" s="5">
        <v>1</v>
      </c>
      <c r="AE79" s="5">
        <v>1</v>
      </c>
      <c r="AF79" s="5">
        <v>1</v>
      </c>
      <c r="AG79" s="5">
        <v>1</v>
      </c>
      <c r="AH79" s="5">
        <v>1</v>
      </c>
      <c r="AI79" s="5">
        <v>1</v>
      </c>
      <c r="AJ79" s="5">
        <v>1</v>
      </c>
      <c r="AK79" s="5">
        <v>1</v>
      </c>
      <c r="AL79" s="5">
        <v>1</v>
      </c>
      <c r="AM79" s="5">
        <v>1</v>
      </c>
      <c r="AN79" s="5">
        <v>1</v>
      </c>
      <c r="AO79" s="5">
        <v>1</v>
      </c>
      <c r="AP79" s="5">
        <v>1</v>
      </c>
      <c r="AQ79" s="5">
        <v>1</v>
      </c>
      <c r="AR79" s="5">
        <v>1</v>
      </c>
      <c r="AS79" s="5">
        <v>1</v>
      </c>
      <c r="AT79" s="5">
        <v>1</v>
      </c>
      <c r="AU79" s="5">
        <v>1</v>
      </c>
      <c r="AV79" s="5">
        <v>1</v>
      </c>
      <c r="AW79" s="5">
        <v>1</v>
      </c>
      <c r="AX79" s="5">
        <v>1</v>
      </c>
      <c r="AY79" s="5">
        <v>1</v>
      </c>
      <c r="AZ79" s="5">
        <v>1</v>
      </c>
      <c r="BA79" s="5">
        <v>1</v>
      </c>
      <c r="BB79" s="5">
        <v>1</v>
      </c>
      <c r="BC79" s="5">
        <v>1</v>
      </c>
      <c r="BD79" s="5">
        <v>1</v>
      </c>
      <c r="BE79" s="5">
        <v>1</v>
      </c>
      <c r="BF79" s="5">
        <v>1</v>
      </c>
      <c r="BG79" s="5">
        <v>1</v>
      </c>
      <c r="BH79" s="5">
        <v>1</v>
      </c>
      <c r="BI79" s="5">
        <v>1</v>
      </c>
    </row>
    <row r="80" spans="1:61">
      <c r="A80" s="3" t="s">
        <v>407</v>
      </c>
      <c r="B80" s="3" t="s">
        <v>635</v>
      </c>
      <c r="C80" s="3" t="s">
        <v>636</v>
      </c>
      <c r="D80" s="3">
        <v>29</v>
      </c>
      <c r="E80" s="3" t="s">
        <v>637</v>
      </c>
      <c r="F80" s="27">
        <f>LEFT(E80,4)+0</f>
        <v>54.6</v>
      </c>
      <c r="G80" s="3" t="s">
        <v>80</v>
      </c>
      <c r="H80" s="3">
        <f>LEFT(G80,3)+0</f>
        <v>700</v>
      </c>
      <c r="I80" s="3" t="s">
        <v>633</v>
      </c>
      <c r="J80" s="3">
        <f>CLEAN(I80)+0</f>
        <v>94.44</v>
      </c>
      <c r="K80" s="3" t="s">
        <v>436</v>
      </c>
      <c r="L80" s="3">
        <f>CLEAN(K80)+0</f>
        <v>48</v>
      </c>
      <c r="M80" s="5" t="s">
        <v>638</v>
      </c>
      <c r="N80" s="5" t="s">
        <v>69</v>
      </c>
      <c r="O80" s="5" t="s">
        <v>121</v>
      </c>
      <c r="P80" s="5" t="s">
        <v>342</v>
      </c>
      <c r="Q80" s="5" t="str">
        <f>IF(P80="Distillery Bottling","Distillery Bottling","Independent Bottling")</f>
        <v>Independent Bottling</v>
      </c>
      <c r="R80" s="5" t="str">
        <f>IF(P80="Distillery Bottling",O80,P80)</f>
        <v>Kingsbury (Kb)</v>
      </c>
      <c r="S80" s="5" t="s">
        <v>167</v>
      </c>
      <c r="T80" s="5" t="s">
        <v>333</v>
      </c>
      <c r="U80" s="6">
        <v>29</v>
      </c>
      <c r="V80" s="5" t="s">
        <v>639</v>
      </c>
      <c r="W80" s="7">
        <v>53300</v>
      </c>
      <c r="X80" s="5" t="s">
        <v>75</v>
      </c>
      <c r="Y80" s="5">
        <v>1</v>
      </c>
      <c r="Z80" s="5">
        <v>1</v>
      </c>
      <c r="AA80" s="5">
        <v>1</v>
      </c>
      <c r="AB80" s="5">
        <v>1</v>
      </c>
      <c r="AC80" s="5">
        <v>1</v>
      </c>
      <c r="AD80" s="5">
        <v>1</v>
      </c>
      <c r="AE80" s="5">
        <v>1</v>
      </c>
      <c r="AF80" s="5">
        <v>1</v>
      </c>
      <c r="AG80" s="5">
        <v>1</v>
      </c>
      <c r="AH80" s="5">
        <v>1</v>
      </c>
      <c r="AI80" s="5">
        <v>1</v>
      </c>
      <c r="AJ80" s="5">
        <v>1</v>
      </c>
      <c r="AK80" s="5">
        <v>1</v>
      </c>
      <c r="AL80" s="5">
        <v>1</v>
      </c>
      <c r="AM80" s="5">
        <v>1</v>
      </c>
      <c r="AN80" s="5">
        <v>1</v>
      </c>
      <c r="AO80" s="5">
        <v>1</v>
      </c>
      <c r="AP80" s="5">
        <v>1</v>
      </c>
      <c r="AQ80" s="5">
        <v>1</v>
      </c>
      <c r="AR80" s="5">
        <v>1</v>
      </c>
      <c r="AS80" s="5">
        <v>1</v>
      </c>
      <c r="AT80" s="5">
        <v>1</v>
      </c>
      <c r="AU80" s="5">
        <v>1</v>
      </c>
      <c r="AV80" s="5">
        <v>1</v>
      </c>
      <c r="AW80" s="5">
        <v>1</v>
      </c>
      <c r="AX80" s="5">
        <v>1</v>
      </c>
      <c r="AY80" s="5">
        <v>1</v>
      </c>
      <c r="AZ80" s="5">
        <v>1</v>
      </c>
      <c r="BA80" s="5">
        <v>1</v>
      </c>
      <c r="BB80" s="5">
        <v>1</v>
      </c>
      <c r="BC80" s="5">
        <v>1</v>
      </c>
      <c r="BD80" s="5">
        <v>1</v>
      </c>
      <c r="BE80" s="5">
        <v>1</v>
      </c>
      <c r="BF80" s="5">
        <v>1</v>
      </c>
      <c r="BG80" s="5">
        <v>1</v>
      </c>
      <c r="BH80" s="5">
        <v>1</v>
      </c>
      <c r="BI80" s="5">
        <v>1</v>
      </c>
    </row>
    <row r="81" spans="1:61">
      <c r="A81" s="3" t="s">
        <v>590</v>
      </c>
      <c r="B81" s="3" t="s">
        <v>635</v>
      </c>
      <c r="C81" s="3" t="s">
        <v>640</v>
      </c>
      <c r="D81" s="3">
        <v>29</v>
      </c>
      <c r="E81" s="3" t="s">
        <v>287</v>
      </c>
      <c r="F81" s="27">
        <f>LEFT(E81,4)+0</f>
        <v>52</v>
      </c>
      <c r="G81" s="3" t="s">
        <v>80</v>
      </c>
      <c r="H81" s="3">
        <f>LEFT(G81,3)+0</f>
        <v>700</v>
      </c>
      <c r="I81" s="3" t="s">
        <v>633</v>
      </c>
      <c r="J81" s="3">
        <f>CLEAN(I81)+0</f>
        <v>94.44</v>
      </c>
      <c r="K81" s="3" t="s">
        <v>359</v>
      </c>
      <c r="L81" s="3">
        <f>CLEAN(K81)+0</f>
        <v>36</v>
      </c>
      <c r="M81" s="5" t="s">
        <v>638</v>
      </c>
      <c r="N81" s="5" t="s">
        <v>69</v>
      </c>
      <c r="O81" s="5" t="s">
        <v>121</v>
      </c>
      <c r="P81" s="5" t="s">
        <v>342</v>
      </c>
      <c r="Q81" s="5" t="str">
        <f>IF(P81="Distillery Bottling","Distillery Bottling","Independent Bottling")</f>
        <v>Independent Bottling</v>
      </c>
      <c r="R81" s="5" t="str">
        <f>IF(P81="Distillery Bottling",O81,P81)</f>
        <v>Kingsbury (Kb)</v>
      </c>
      <c r="S81" s="5" t="s">
        <v>72</v>
      </c>
      <c r="T81" s="5" t="s">
        <v>333</v>
      </c>
      <c r="U81" s="6">
        <v>29</v>
      </c>
      <c r="V81" s="5" t="s">
        <v>639</v>
      </c>
      <c r="W81" s="7">
        <v>53300</v>
      </c>
      <c r="X81" s="5" t="s">
        <v>75</v>
      </c>
      <c r="Y81" s="5">
        <v>1</v>
      </c>
      <c r="Z81" s="5">
        <v>1</v>
      </c>
      <c r="AA81" s="5">
        <v>1</v>
      </c>
      <c r="AB81" s="5">
        <v>1</v>
      </c>
      <c r="AC81" s="5">
        <v>1</v>
      </c>
      <c r="AD81" s="5">
        <v>1</v>
      </c>
      <c r="AE81" s="5">
        <v>1</v>
      </c>
      <c r="AF81" s="5">
        <v>1</v>
      </c>
      <c r="AG81" s="5">
        <v>1</v>
      </c>
      <c r="AH81" s="5">
        <v>1</v>
      </c>
      <c r="AI81" s="5">
        <v>1</v>
      </c>
      <c r="AJ81" s="5">
        <v>1</v>
      </c>
      <c r="AK81" s="5">
        <v>1</v>
      </c>
      <c r="AL81" s="5">
        <v>1</v>
      </c>
      <c r="AM81" s="5">
        <v>1</v>
      </c>
      <c r="AN81" s="5">
        <v>1</v>
      </c>
      <c r="AO81" s="5">
        <v>1</v>
      </c>
      <c r="AP81" s="5">
        <v>1</v>
      </c>
      <c r="AQ81" s="5">
        <v>1</v>
      </c>
      <c r="AR81" s="5">
        <v>1</v>
      </c>
      <c r="AS81" s="5">
        <v>1</v>
      </c>
      <c r="AT81" s="5">
        <v>1</v>
      </c>
      <c r="AU81" s="5">
        <v>1</v>
      </c>
      <c r="AV81" s="5">
        <v>1</v>
      </c>
      <c r="AW81" s="5">
        <v>1</v>
      </c>
      <c r="AX81" s="5">
        <v>1</v>
      </c>
      <c r="AY81" s="5">
        <v>1</v>
      </c>
      <c r="AZ81" s="5">
        <v>1</v>
      </c>
      <c r="BA81" s="5">
        <v>1</v>
      </c>
      <c r="BB81" s="5">
        <v>1</v>
      </c>
      <c r="BC81" s="5">
        <v>1</v>
      </c>
      <c r="BD81" s="5">
        <v>1</v>
      </c>
      <c r="BE81" s="5">
        <v>1</v>
      </c>
      <c r="BF81" s="5">
        <v>1</v>
      </c>
      <c r="BG81" s="5">
        <v>1</v>
      </c>
      <c r="BH81" s="5">
        <v>1</v>
      </c>
      <c r="BI81" s="5">
        <v>1</v>
      </c>
    </row>
    <row r="82" spans="1:61">
      <c r="A82" s="3" t="s">
        <v>641</v>
      </c>
      <c r="B82" s="3" t="s">
        <v>642</v>
      </c>
      <c r="C82" s="3" t="s">
        <v>643</v>
      </c>
      <c r="D82" s="3">
        <v>31</v>
      </c>
      <c r="E82" s="3" t="s">
        <v>644</v>
      </c>
      <c r="F82" s="27">
        <f>LEFT(E82,4)+0</f>
        <v>49.7</v>
      </c>
      <c r="G82" s="3" t="s">
        <v>80</v>
      </c>
      <c r="H82" s="3">
        <f>LEFT(G82,3)+0</f>
        <v>700</v>
      </c>
      <c r="I82" s="3" t="s">
        <v>633</v>
      </c>
      <c r="J82" s="3">
        <f>CLEAN(I82)+0</f>
        <v>94.44</v>
      </c>
      <c r="K82" s="3" t="s">
        <v>239</v>
      </c>
      <c r="L82" s="3">
        <f>CLEAN(K82)+0</f>
        <v>105</v>
      </c>
      <c r="M82" s="5" t="s">
        <v>645</v>
      </c>
      <c r="N82" s="5" t="s">
        <v>69</v>
      </c>
      <c r="O82" s="5" t="s">
        <v>70</v>
      </c>
      <c r="P82" s="5" t="s">
        <v>111</v>
      </c>
      <c r="Q82" s="5" t="str">
        <f>IF(P82="Distillery Bottling","Distillery Bottling","Independent Bottling")</f>
        <v>Distillery Bottling</v>
      </c>
      <c r="R82" s="5" t="str">
        <f>IF(P82="Distillery Bottling",O82,P82)</f>
        <v>Laphroaig</v>
      </c>
      <c r="U82" s="6">
        <v>31</v>
      </c>
      <c r="V82" s="5" t="s">
        <v>646</v>
      </c>
      <c r="W82" s="7">
        <v>14629.44</v>
      </c>
      <c r="X82" s="5" t="s">
        <v>75</v>
      </c>
      <c r="Y82" s="5">
        <v>1</v>
      </c>
      <c r="Z82" s="5">
        <v>1</v>
      </c>
      <c r="AA82" s="5">
        <v>1</v>
      </c>
      <c r="AB82" s="5">
        <v>1</v>
      </c>
      <c r="AC82" s="5">
        <v>1</v>
      </c>
      <c r="AD82" s="5">
        <v>1</v>
      </c>
      <c r="AE82" s="5">
        <v>1</v>
      </c>
      <c r="AF82" s="5">
        <v>1</v>
      </c>
      <c r="AG82" s="5">
        <v>1</v>
      </c>
      <c r="AH82" s="5">
        <v>1</v>
      </c>
      <c r="AI82" s="5">
        <v>1</v>
      </c>
      <c r="AJ82" s="5">
        <v>1</v>
      </c>
      <c r="AK82" s="5">
        <v>1</v>
      </c>
      <c r="AL82" s="5">
        <v>1</v>
      </c>
      <c r="AM82" s="5">
        <v>1</v>
      </c>
      <c r="AN82" s="5">
        <v>1</v>
      </c>
      <c r="AO82" s="5">
        <v>1</v>
      </c>
      <c r="AP82" s="5">
        <v>1</v>
      </c>
      <c r="AQ82" s="5">
        <v>1</v>
      </c>
      <c r="AR82" s="5">
        <v>1</v>
      </c>
      <c r="AS82" s="5">
        <v>1</v>
      </c>
      <c r="AT82" s="5">
        <v>1</v>
      </c>
      <c r="AU82" s="5">
        <v>1</v>
      </c>
      <c r="AV82" s="5">
        <v>1</v>
      </c>
      <c r="AW82" s="5">
        <v>1</v>
      </c>
      <c r="AX82" s="5">
        <v>1</v>
      </c>
      <c r="AY82" s="5">
        <v>1</v>
      </c>
      <c r="AZ82" s="5">
        <v>1</v>
      </c>
      <c r="BA82" s="5">
        <v>1</v>
      </c>
      <c r="BB82" s="5">
        <v>1</v>
      </c>
      <c r="BC82" s="5">
        <v>1</v>
      </c>
      <c r="BD82" s="5">
        <v>1</v>
      </c>
      <c r="BE82" s="5">
        <v>1</v>
      </c>
      <c r="BF82" s="5">
        <v>1</v>
      </c>
      <c r="BG82" s="5">
        <v>1</v>
      </c>
      <c r="BH82" s="5">
        <v>1</v>
      </c>
      <c r="BI82" s="5">
        <v>1</v>
      </c>
    </row>
    <row r="83" spans="1:61">
      <c r="A83" s="3" t="s">
        <v>647</v>
      </c>
      <c r="B83" s="3" t="s">
        <v>604</v>
      </c>
      <c r="C83" s="3" t="s">
        <v>648</v>
      </c>
      <c r="E83" s="3" t="s">
        <v>649</v>
      </c>
      <c r="F83" s="27">
        <f>LEFT(E83,4)+0</f>
        <v>54.1</v>
      </c>
      <c r="G83" s="3" t="s">
        <v>80</v>
      </c>
      <c r="H83" s="3">
        <f>LEFT(G83,3)+0</f>
        <v>700</v>
      </c>
      <c r="I83" s="3" t="s">
        <v>650</v>
      </c>
      <c r="J83" s="3">
        <f>CLEAN(I83)+0</f>
        <v>94.42</v>
      </c>
      <c r="K83" s="3" t="s">
        <v>346</v>
      </c>
      <c r="L83" s="3">
        <f>CLEAN(K83)+0</f>
        <v>33</v>
      </c>
      <c r="M83" s="5" t="s">
        <v>232</v>
      </c>
      <c r="N83" s="5" t="s">
        <v>69</v>
      </c>
      <c r="O83" s="5" t="s">
        <v>121</v>
      </c>
      <c r="P83" s="5" t="s">
        <v>111</v>
      </c>
      <c r="Q83" s="5" t="str">
        <f>IF(P83="Distillery Bottling","Distillery Bottling","Independent Bottling")</f>
        <v>Distillery Bottling</v>
      </c>
      <c r="R83" s="5" t="str">
        <f>IF(P83="Distillery Bottling",O83,P83)</f>
        <v>Ardbeg</v>
      </c>
      <c r="S83" s="5" t="s">
        <v>534</v>
      </c>
      <c r="T83" s="5" t="s">
        <v>233</v>
      </c>
      <c r="U83" s="6">
        <v>32</v>
      </c>
      <c r="V83" s="5" t="s">
        <v>651</v>
      </c>
      <c r="W83" s="7">
        <v>4526.5</v>
      </c>
      <c r="X83" s="5" t="s">
        <v>75</v>
      </c>
      <c r="Y83" s="5">
        <v>1</v>
      </c>
      <c r="Z83" s="5">
        <v>1</v>
      </c>
      <c r="AA83" s="5">
        <v>1</v>
      </c>
      <c r="AB83" s="5">
        <v>1</v>
      </c>
      <c r="AC83" s="5">
        <v>1</v>
      </c>
      <c r="AD83" s="5">
        <v>1</v>
      </c>
      <c r="AE83" s="5">
        <v>1</v>
      </c>
      <c r="AF83" s="5">
        <v>1</v>
      </c>
      <c r="AG83" s="5">
        <v>1</v>
      </c>
      <c r="AH83" s="5">
        <v>1</v>
      </c>
      <c r="AI83" s="5">
        <v>1</v>
      </c>
      <c r="AJ83" s="5">
        <v>1</v>
      </c>
      <c r="AK83" s="5">
        <v>1</v>
      </c>
      <c r="AL83" s="5">
        <v>1</v>
      </c>
      <c r="AM83" s="5">
        <v>1</v>
      </c>
      <c r="AN83" s="5">
        <v>1</v>
      </c>
      <c r="AO83" s="5">
        <v>1</v>
      </c>
      <c r="AP83" s="5">
        <v>1</v>
      </c>
      <c r="AQ83" s="5">
        <v>1</v>
      </c>
      <c r="AR83" s="5">
        <v>1</v>
      </c>
      <c r="AS83" s="5">
        <v>1</v>
      </c>
      <c r="AT83" s="5">
        <v>1</v>
      </c>
      <c r="AU83" s="5">
        <v>1</v>
      </c>
      <c r="AV83" s="5">
        <v>1</v>
      </c>
      <c r="AW83" s="5">
        <v>1</v>
      </c>
      <c r="AX83" s="5">
        <v>1</v>
      </c>
      <c r="AY83" s="5">
        <v>1</v>
      </c>
      <c r="AZ83" s="5">
        <v>1</v>
      </c>
      <c r="BA83" s="5">
        <v>1</v>
      </c>
      <c r="BB83" s="5">
        <v>1</v>
      </c>
      <c r="BC83" s="5">
        <v>1</v>
      </c>
      <c r="BD83" s="5">
        <v>1</v>
      </c>
      <c r="BE83" s="5">
        <v>1</v>
      </c>
      <c r="BF83" s="5">
        <v>1</v>
      </c>
      <c r="BG83" s="5">
        <v>1</v>
      </c>
      <c r="BH83" s="5">
        <v>1</v>
      </c>
      <c r="BI83" s="5">
        <v>1</v>
      </c>
    </row>
    <row r="84" spans="1:61">
      <c r="A84" s="3" t="s">
        <v>400</v>
      </c>
      <c r="B84" s="3" t="s">
        <v>652</v>
      </c>
      <c r="C84" s="3" t="s">
        <v>653</v>
      </c>
      <c r="E84" s="3" t="s">
        <v>546</v>
      </c>
      <c r="F84" s="27">
        <f>LEFT(E84,4)+0</f>
        <v>51.4</v>
      </c>
      <c r="G84" s="3" t="s">
        <v>80</v>
      </c>
      <c r="H84" s="3">
        <f>LEFT(G84,3)+0</f>
        <v>700</v>
      </c>
      <c r="I84" s="3" t="s">
        <v>654</v>
      </c>
      <c r="J84" s="3">
        <f>CLEAN(I84)+0</f>
        <v>94.41</v>
      </c>
      <c r="K84" s="3" t="s">
        <v>655</v>
      </c>
      <c r="L84" s="3">
        <f>CLEAN(K84)+0</f>
        <v>88</v>
      </c>
      <c r="M84" s="5" t="s">
        <v>120</v>
      </c>
      <c r="N84" s="5" t="s">
        <v>69</v>
      </c>
      <c r="O84" s="5" t="s">
        <v>121</v>
      </c>
      <c r="P84" s="5" t="s">
        <v>111</v>
      </c>
      <c r="Q84" s="5" t="str">
        <f>IF(P84="Distillery Bottling","Distillery Bottling","Independent Bottling")</f>
        <v>Distillery Bottling</v>
      </c>
      <c r="R84" s="5" t="str">
        <f>IF(P84="Distillery Bottling",O84,P84)</f>
        <v>Ardbeg</v>
      </c>
      <c r="T84" s="5" t="s">
        <v>177</v>
      </c>
      <c r="U84" s="6">
        <v>27</v>
      </c>
      <c r="V84" s="5" t="s">
        <v>656</v>
      </c>
      <c r="W84" s="7">
        <v>6083.29</v>
      </c>
      <c r="X84" s="5" t="s">
        <v>75</v>
      </c>
      <c r="Y84" s="5">
        <v>1</v>
      </c>
      <c r="Z84" s="5">
        <v>1</v>
      </c>
      <c r="AA84" s="5">
        <v>1</v>
      </c>
      <c r="AB84" s="5">
        <v>1</v>
      </c>
      <c r="AC84" s="5">
        <v>1</v>
      </c>
      <c r="AD84" s="5">
        <v>1</v>
      </c>
      <c r="AE84" s="5">
        <v>1</v>
      </c>
      <c r="AF84" s="5">
        <v>1</v>
      </c>
      <c r="AG84" s="5">
        <v>1</v>
      </c>
      <c r="AH84" s="5">
        <v>1</v>
      </c>
      <c r="AI84" s="5">
        <v>1</v>
      </c>
      <c r="AJ84" s="5">
        <v>1</v>
      </c>
      <c r="AK84" s="5">
        <v>1</v>
      </c>
      <c r="AL84" s="5">
        <v>1</v>
      </c>
      <c r="AM84" s="5">
        <v>1</v>
      </c>
      <c r="AN84" s="5">
        <v>1</v>
      </c>
      <c r="AO84" s="5">
        <v>1</v>
      </c>
      <c r="AP84" s="5">
        <v>1</v>
      </c>
      <c r="AQ84" s="5">
        <v>1</v>
      </c>
      <c r="AR84" s="5">
        <v>1</v>
      </c>
      <c r="AS84" s="5">
        <v>1</v>
      </c>
      <c r="AT84" s="5">
        <v>1</v>
      </c>
      <c r="AU84" s="5">
        <v>1</v>
      </c>
      <c r="AV84" s="5">
        <v>1</v>
      </c>
      <c r="AW84" s="5">
        <v>1</v>
      </c>
      <c r="AX84" s="5">
        <v>1</v>
      </c>
      <c r="AY84" s="5">
        <v>1</v>
      </c>
      <c r="AZ84" s="5">
        <v>1</v>
      </c>
      <c r="BA84" s="5">
        <v>1</v>
      </c>
      <c r="BB84" s="5">
        <v>1</v>
      </c>
      <c r="BC84" s="5">
        <v>1</v>
      </c>
      <c r="BD84" s="5">
        <v>1</v>
      </c>
      <c r="BE84" s="5">
        <v>1</v>
      </c>
      <c r="BF84" s="5">
        <v>1</v>
      </c>
      <c r="BG84" s="5">
        <v>1</v>
      </c>
      <c r="BH84" s="5">
        <v>1</v>
      </c>
      <c r="BI84" s="5">
        <v>1</v>
      </c>
    </row>
    <row r="85" spans="1:61">
      <c r="A85" s="3" t="s">
        <v>130</v>
      </c>
      <c r="B85" s="3" t="s">
        <v>499</v>
      </c>
      <c r="C85" s="3" t="s">
        <v>657</v>
      </c>
      <c r="D85" s="3">
        <v>31</v>
      </c>
      <c r="E85" s="3" t="s">
        <v>595</v>
      </c>
      <c r="F85" s="27">
        <f>LEFT(E85,4)+0</f>
        <v>49.2</v>
      </c>
      <c r="G85" s="3" t="s">
        <v>80</v>
      </c>
      <c r="H85" s="3">
        <f>LEFT(G85,3)+0</f>
        <v>700</v>
      </c>
      <c r="I85" s="3" t="s">
        <v>658</v>
      </c>
      <c r="J85" s="3">
        <f>CLEAN(I85)+0</f>
        <v>94.4</v>
      </c>
      <c r="K85" s="3" t="s">
        <v>483</v>
      </c>
      <c r="L85" s="3">
        <f>CLEAN(K85)+0</f>
        <v>56</v>
      </c>
      <c r="M85" s="5" t="s">
        <v>504</v>
      </c>
      <c r="N85" s="5" t="s">
        <v>69</v>
      </c>
      <c r="O85" s="5" t="s">
        <v>121</v>
      </c>
      <c r="P85" s="5" t="s">
        <v>111</v>
      </c>
      <c r="Q85" s="5" t="str">
        <f>IF(P85="Distillery Bottling","Distillery Bottling","Independent Bottling")</f>
        <v>Distillery Bottling</v>
      </c>
      <c r="R85" s="5" t="str">
        <f>IF(P85="Distillery Bottling",O85,P85)</f>
        <v>Ardbeg</v>
      </c>
      <c r="T85" s="5" t="s">
        <v>428</v>
      </c>
      <c r="U85" s="6">
        <v>31</v>
      </c>
      <c r="V85" s="5" t="s">
        <v>659</v>
      </c>
      <c r="W85" s="7">
        <v>4880</v>
      </c>
      <c r="X85" s="5" t="s">
        <v>75</v>
      </c>
      <c r="Y85" s="5">
        <v>1</v>
      </c>
      <c r="Z85" s="5">
        <v>1</v>
      </c>
      <c r="AA85" s="5">
        <v>1</v>
      </c>
      <c r="AB85" s="5">
        <v>1</v>
      </c>
      <c r="AC85" s="5">
        <v>1</v>
      </c>
      <c r="AD85" s="5">
        <v>1</v>
      </c>
      <c r="AE85" s="5">
        <v>1</v>
      </c>
      <c r="AF85" s="5">
        <v>1</v>
      </c>
      <c r="AG85" s="5">
        <v>1</v>
      </c>
      <c r="AH85" s="5">
        <v>1</v>
      </c>
      <c r="AI85" s="5">
        <v>1</v>
      </c>
      <c r="AJ85" s="5">
        <v>1</v>
      </c>
      <c r="AK85" s="5">
        <v>1</v>
      </c>
      <c r="AL85" s="5">
        <v>1</v>
      </c>
      <c r="AM85" s="5">
        <v>1</v>
      </c>
      <c r="AN85" s="5">
        <v>1</v>
      </c>
      <c r="AO85" s="5">
        <v>1</v>
      </c>
      <c r="AP85" s="5">
        <v>1</v>
      </c>
      <c r="AQ85" s="5">
        <v>1</v>
      </c>
      <c r="AR85" s="5">
        <v>1</v>
      </c>
      <c r="AS85" s="5">
        <v>1</v>
      </c>
      <c r="AT85" s="5">
        <v>1</v>
      </c>
      <c r="AU85" s="5">
        <v>1</v>
      </c>
      <c r="AV85" s="5">
        <v>1</v>
      </c>
      <c r="AW85" s="5">
        <v>1</v>
      </c>
      <c r="AX85" s="5">
        <v>1</v>
      </c>
      <c r="AY85" s="5">
        <v>1</v>
      </c>
      <c r="AZ85" s="5">
        <v>1</v>
      </c>
      <c r="BA85" s="5">
        <v>1</v>
      </c>
      <c r="BB85" s="5">
        <v>1</v>
      </c>
      <c r="BC85" s="5">
        <v>1</v>
      </c>
      <c r="BD85" s="5">
        <v>1</v>
      </c>
      <c r="BE85" s="5">
        <v>1</v>
      </c>
      <c r="BF85" s="5">
        <v>1</v>
      </c>
      <c r="BG85" s="5">
        <v>1</v>
      </c>
      <c r="BH85" s="5">
        <v>1</v>
      </c>
      <c r="BI85" s="5">
        <v>1</v>
      </c>
    </row>
    <row r="86" spans="1:61">
      <c r="A86" s="3" t="s">
        <v>660</v>
      </c>
      <c r="B86" s="3" t="s">
        <v>661</v>
      </c>
      <c r="C86" s="3" t="s">
        <v>662</v>
      </c>
      <c r="E86" s="3" t="s">
        <v>663</v>
      </c>
      <c r="F86" s="27">
        <f>LEFT(E86,4)+0</f>
        <v>55</v>
      </c>
      <c r="G86" s="3" t="s">
        <v>65</v>
      </c>
      <c r="H86" s="3">
        <f>LEFT(G86,3)+0</f>
        <v>750</v>
      </c>
      <c r="I86" s="3" t="s">
        <v>664</v>
      </c>
      <c r="J86" s="3">
        <f>CLEAN(I86)+0</f>
        <v>94.39</v>
      </c>
      <c r="K86" s="3" t="s">
        <v>89</v>
      </c>
      <c r="L86" s="3">
        <f>CLEAN(K86)+0</f>
        <v>53</v>
      </c>
      <c r="M86" s="5" t="s">
        <v>665</v>
      </c>
      <c r="N86" s="5" t="s">
        <v>69</v>
      </c>
      <c r="O86" s="5" t="s">
        <v>121</v>
      </c>
      <c r="P86" s="5" t="s">
        <v>111</v>
      </c>
      <c r="Q86" s="5" t="str">
        <f>IF(P86="Distillery Bottling","Distillery Bottling","Independent Bottling")</f>
        <v>Distillery Bottling</v>
      </c>
      <c r="R86" s="5" t="str">
        <f>IF(P86="Distillery Bottling",O86,P86)</f>
        <v>Ardbeg</v>
      </c>
      <c r="U86" s="6"/>
      <c r="V86" s="5" t="s">
        <v>476</v>
      </c>
      <c r="W86" s="7">
        <v>4950</v>
      </c>
      <c r="X86" s="5" t="s">
        <v>75</v>
      </c>
      <c r="Y86" s="5">
        <v>1</v>
      </c>
      <c r="Z86" s="5">
        <v>1</v>
      </c>
      <c r="AA86" s="5">
        <v>1</v>
      </c>
      <c r="AB86" s="5">
        <v>1</v>
      </c>
      <c r="AC86" s="5">
        <v>1</v>
      </c>
      <c r="AD86" s="5">
        <v>1</v>
      </c>
      <c r="AE86" s="5">
        <v>1</v>
      </c>
      <c r="AF86" s="5">
        <v>1</v>
      </c>
      <c r="AG86" s="5">
        <v>1</v>
      </c>
      <c r="AH86" s="5">
        <v>1</v>
      </c>
      <c r="AI86" s="5">
        <v>1</v>
      </c>
      <c r="AJ86" s="5">
        <v>1</v>
      </c>
      <c r="AK86" s="5">
        <v>1</v>
      </c>
      <c r="AL86" s="5">
        <v>1</v>
      </c>
      <c r="AM86" s="5">
        <v>1</v>
      </c>
      <c r="AN86" s="5">
        <v>1</v>
      </c>
      <c r="AO86" s="5">
        <v>1</v>
      </c>
      <c r="AP86" s="5">
        <v>1</v>
      </c>
      <c r="AQ86" s="5">
        <v>1</v>
      </c>
      <c r="AR86" s="5">
        <v>1</v>
      </c>
      <c r="AS86" s="5">
        <v>1</v>
      </c>
      <c r="AT86" s="5">
        <v>1</v>
      </c>
      <c r="AU86" s="5">
        <v>1</v>
      </c>
      <c r="AV86" s="5">
        <v>1</v>
      </c>
      <c r="AW86" s="5">
        <v>1</v>
      </c>
      <c r="AX86" s="5">
        <v>1</v>
      </c>
      <c r="AY86" s="5">
        <v>1</v>
      </c>
      <c r="AZ86" s="5">
        <v>1</v>
      </c>
      <c r="BA86" s="5">
        <v>1</v>
      </c>
      <c r="BB86" s="5">
        <v>1</v>
      </c>
      <c r="BC86" s="5">
        <v>1</v>
      </c>
      <c r="BD86" s="5">
        <v>1</v>
      </c>
      <c r="BE86" s="5">
        <v>1</v>
      </c>
      <c r="BF86" s="5">
        <v>1</v>
      </c>
      <c r="BG86" s="5">
        <v>1</v>
      </c>
      <c r="BH86" s="5">
        <v>1</v>
      </c>
      <c r="BI86" s="5">
        <v>1</v>
      </c>
    </row>
    <row r="87" spans="1:61">
      <c r="A87" s="3" t="s">
        <v>666</v>
      </c>
      <c r="B87" s="3" t="s">
        <v>667</v>
      </c>
      <c r="C87" s="3" t="s">
        <v>668</v>
      </c>
      <c r="D87" s="3">
        <v>30</v>
      </c>
      <c r="E87" s="3" t="s">
        <v>669</v>
      </c>
      <c r="F87" s="27">
        <f>LEFT(E87,4)+0</f>
        <v>55.9</v>
      </c>
      <c r="G87" s="3" t="s">
        <v>670</v>
      </c>
      <c r="H87" s="3">
        <f>LEFT(G87,3)+0</f>
        <v>50</v>
      </c>
      <c r="I87" s="3" t="s">
        <v>671</v>
      </c>
      <c r="J87" s="3">
        <f>CLEAN(I87)+0</f>
        <v>94.38</v>
      </c>
      <c r="K87" s="3" t="s">
        <v>196</v>
      </c>
      <c r="L87" s="3">
        <f>CLEAN(K87)+0</f>
        <v>15</v>
      </c>
      <c r="M87" s="5" t="s">
        <v>672</v>
      </c>
      <c r="N87" s="5" t="s">
        <v>69</v>
      </c>
      <c r="O87" s="5" t="s">
        <v>166</v>
      </c>
      <c r="P87" s="5" t="s">
        <v>111</v>
      </c>
      <c r="Q87" s="5" t="str">
        <f>IF(P87="Distillery Bottling","Distillery Bottling","Independent Bottling")</f>
        <v>Distillery Bottling</v>
      </c>
      <c r="R87" s="5" t="str">
        <f>IF(P87="Distillery Bottling",O87,P87)</f>
        <v>Macallan</v>
      </c>
      <c r="T87" s="5" t="s">
        <v>506</v>
      </c>
      <c r="U87" s="6">
        <v>30</v>
      </c>
      <c r="V87" s="5" t="s">
        <v>673</v>
      </c>
      <c r="W87" s="7">
        <v>20519.310000000001</v>
      </c>
      <c r="X87" s="5" t="s">
        <v>75</v>
      </c>
      <c r="Y87" s="5">
        <v>1</v>
      </c>
      <c r="Z87" s="5">
        <v>1</v>
      </c>
      <c r="AA87" s="5">
        <v>1</v>
      </c>
      <c r="AB87" s="5">
        <v>1</v>
      </c>
      <c r="AC87" s="5">
        <v>1</v>
      </c>
      <c r="AD87" s="5">
        <v>1</v>
      </c>
      <c r="AE87" s="5">
        <v>1</v>
      </c>
      <c r="AF87" s="5">
        <v>1</v>
      </c>
      <c r="AG87" s="5">
        <v>1</v>
      </c>
      <c r="AH87" s="5">
        <v>1</v>
      </c>
      <c r="AI87" s="5">
        <v>1</v>
      </c>
      <c r="AJ87" s="5">
        <v>1</v>
      </c>
      <c r="AK87" s="5">
        <v>1</v>
      </c>
      <c r="AL87" s="5">
        <v>1</v>
      </c>
      <c r="AM87" s="5">
        <v>1</v>
      </c>
      <c r="AN87" s="5">
        <v>1</v>
      </c>
      <c r="AO87" s="5">
        <v>1</v>
      </c>
      <c r="AP87" s="5">
        <v>1</v>
      </c>
      <c r="AQ87" s="5">
        <v>1</v>
      </c>
      <c r="AR87" s="5">
        <v>1</v>
      </c>
      <c r="AS87" s="5">
        <v>1</v>
      </c>
      <c r="AT87" s="5">
        <v>1</v>
      </c>
      <c r="AU87" s="5">
        <v>1</v>
      </c>
      <c r="AV87" s="5">
        <v>1</v>
      </c>
      <c r="AW87" s="5">
        <v>1</v>
      </c>
      <c r="AX87" s="5">
        <v>1</v>
      </c>
      <c r="AY87" s="5">
        <v>1</v>
      </c>
      <c r="AZ87" s="5">
        <v>1</v>
      </c>
      <c r="BA87" s="5">
        <v>1</v>
      </c>
      <c r="BB87" s="5">
        <v>1</v>
      </c>
      <c r="BC87" s="5">
        <v>1</v>
      </c>
      <c r="BD87" s="5">
        <v>1</v>
      </c>
      <c r="BE87" s="5">
        <v>1</v>
      </c>
      <c r="BF87" s="5">
        <v>1</v>
      </c>
      <c r="BG87" s="5">
        <v>1</v>
      </c>
      <c r="BH87" s="5">
        <v>1</v>
      </c>
      <c r="BI87" s="5">
        <v>1</v>
      </c>
    </row>
    <row r="88" spans="1:61">
      <c r="A88" s="3" t="s">
        <v>674</v>
      </c>
      <c r="B88" s="3" t="s">
        <v>675</v>
      </c>
      <c r="C88" s="3" t="s">
        <v>676</v>
      </c>
      <c r="D88" s="3">
        <v>25</v>
      </c>
      <c r="E88" s="3" t="s">
        <v>146</v>
      </c>
      <c r="F88" s="27">
        <f>LEFT(E88,4)+0</f>
        <v>43</v>
      </c>
      <c r="G88" s="3" t="s">
        <v>65</v>
      </c>
      <c r="H88" s="3">
        <f>LEFT(G88,3)+0</f>
        <v>750</v>
      </c>
      <c r="I88" s="3" t="s">
        <v>677</v>
      </c>
      <c r="J88" s="3">
        <f>CLEAN(I88)+0</f>
        <v>94.37</v>
      </c>
      <c r="K88" s="3" t="s">
        <v>319</v>
      </c>
      <c r="L88" s="3">
        <f>CLEAN(K88)+0</f>
        <v>30</v>
      </c>
      <c r="M88" s="5" t="s">
        <v>487</v>
      </c>
      <c r="N88" s="5" t="s">
        <v>69</v>
      </c>
      <c r="O88" s="5" t="s">
        <v>166</v>
      </c>
      <c r="P88" s="5" t="s">
        <v>111</v>
      </c>
      <c r="Q88" s="5" t="str">
        <f>IF(P88="Distillery Bottling","Distillery Bottling","Independent Bottling")</f>
        <v>Distillery Bottling</v>
      </c>
      <c r="R88" s="5" t="str">
        <f>IF(P88="Distillery Bottling",O88,P88)</f>
        <v>Macallan</v>
      </c>
      <c r="T88" s="5" t="s">
        <v>123</v>
      </c>
      <c r="U88" s="6">
        <v>25</v>
      </c>
      <c r="V88" s="5" t="s">
        <v>678</v>
      </c>
      <c r="W88" s="7">
        <v>1148</v>
      </c>
      <c r="X88" s="5" t="s">
        <v>75</v>
      </c>
      <c r="Y88" s="5">
        <v>1</v>
      </c>
      <c r="Z88" s="5">
        <v>1</v>
      </c>
      <c r="AA88" s="5">
        <v>1</v>
      </c>
      <c r="AB88" s="5">
        <v>1</v>
      </c>
      <c r="AC88" s="5">
        <v>1</v>
      </c>
      <c r="AD88" s="5">
        <v>1</v>
      </c>
      <c r="AE88" s="5">
        <v>1</v>
      </c>
      <c r="AF88" s="5">
        <v>1</v>
      </c>
      <c r="AG88" s="5">
        <v>1</v>
      </c>
      <c r="AH88" s="5">
        <v>1</v>
      </c>
      <c r="AI88" s="5">
        <v>1</v>
      </c>
      <c r="AJ88" s="5">
        <v>1</v>
      </c>
      <c r="AK88" s="5">
        <v>1</v>
      </c>
      <c r="AL88" s="5">
        <v>1</v>
      </c>
      <c r="AM88" s="5">
        <v>1</v>
      </c>
      <c r="AN88" s="5">
        <v>1</v>
      </c>
      <c r="AO88" s="5">
        <v>1</v>
      </c>
      <c r="AP88" s="5">
        <v>1</v>
      </c>
      <c r="AQ88" s="5">
        <v>1</v>
      </c>
      <c r="AR88" s="5">
        <v>1</v>
      </c>
      <c r="AS88" s="5">
        <v>1</v>
      </c>
      <c r="AT88" s="5">
        <v>1</v>
      </c>
      <c r="AU88" s="5">
        <v>1</v>
      </c>
      <c r="AV88" s="5">
        <v>1</v>
      </c>
      <c r="AW88" s="5">
        <v>1</v>
      </c>
      <c r="AX88" s="5">
        <v>1</v>
      </c>
      <c r="AY88" s="5">
        <v>1</v>
      </c>
      <c r="AZ88" s="5">
        <v>1</v>
      </c>
      <c r="BA88" s="5">
        <v>1</v>
      </c>
      <c r="BB88" s="5">
        <v>1</v>
      </c>
      <c r="BC88" s="5">
        <v>1</v>
      </c>
      <c r="BD88" s="5">
        <v>1</v>
      </c>
      <c r="BE88" s="5">
        <v>1</v>
      </c>
      <c r="BF88" s="5">
        <v>1</v>
      </c>
      <c r="BG88" s="5">
        <v>1</v>
      </c>
      <c r="BH88" s="5">
        <v>1</v>
      </c>
      <c r="BI88" s="5">
        <v>1</v>
      </c>
    </row>
    <row r="89" spans="1:61">
      <c r="A89" s="3" t="s">
        <v>655</v>
      </c>
      <c r="B89" s="3" t="s">
        <v>679</v>
      </c>
      <c r="C89" s="3" t="s">
        <v>680</v>
      </c>
      <c r="E89" s="3" t="s">
        <v>146</v>
      </c>
      <c r="F89" s="27">
        <f>LEFT(E89,4)+0</f>
        <v>43</v>
      </c>
      <c r="G89" s="3" t="s">
        <v>65</v>
      </c>
      <c r="H89" s="3">
        <f>LEFT(G89,3)+0</f>
        <v>750</v>
      </c>
      <c r="I89" s="3" t="s">
        <v>681</v>
      </c>
      <c r="J89" s="3">
        <f>CLEAN(I89)+0</f>
        <v>94.33</v>
      </c>
      <c r="K89" s="3" t="s">
        <v>235</v>
      </c>
      <c r="L89" s="3">
        <f>CLEAN(K89)+0</f>
        <v>20</v>
      </c>
      <c r="M89" s="5" t="s">
        <v>682</v>
      </c>
      <c r="N89" s="5" t="s">
        <v>69</v>
      </c>
      <c r="O89" s="5" t="s">
        <v>166</v>
      </c>
      <c r="P89" s="5" t="s">
        <v>111</v>
      </c>
      <c r="Q89" s="5" t="str">
        <f>IF(P89="Distillery Bottling","Distillery Bottling","Independent Bottling")</f>
        <v>Distillery Bottling</v>
      </c>
      <c r="R89" s="5" t="str">
        <f>IF(P89="Distillery Bottling",O89,P89)</f>
        <v>Macallan</v>
      </c>
      <c r="U89" s="6"/>
      <c r="V89" s="5" t="s">
        <v>683</v>
      </c>
      <c r="W89" s="7">
        <v>39211.35</v>
      </c>
      <c r="X89" s="5" t="s">
        <v>75</v>
      </c>
      <c r="Y89" s="5">
        <v>1</v>
      </c>
      <c r="Z89" s="5">
        <v>1</v>
      </c>
      <c r="AA89" s="5">
        <v>1</v>
      </c>
      <c r="AB89" s="5">
        <v>1</v>
      </c>
      <c r="AC89" s="5">
        <v>1</v>
      </c>
      <c r="AD89" s="5">
        <v>1</v>
      </c>
      <c r="AE89" s="5">
        <v>1</v>
      </c>
      <c r="AF89" s="5">
        <v>1</v>
      </c>
      <c r="AG89" s="5">
        <v>1</v>
      </c>
      <c r="AH89" s="5">
        <v>1</v>
      </c>
      <c r="AI89" s="5">
        <v>1</v>
      </c>
      <c r="AJ89" s="5">
        <v>1</v>
      </c>
      <c r="AK89" s="5">
        <v>1</v>
      </c>
      <c r="AL89" s="5">
        <v>1</v>
      </c>
      <c r="AM89" s="5">
        <v>1</v>
      </c>
      <c r="AN89" s="5">
        <v>1</v>
      </c>
      <c r="AO89" s="5">
        <v>1</v>
      </c>
      <c r="AP89" s="5">
        <v>1</v>
      </c>
      <c r="AQ89" s="5">
        <v>1</v>
      </c>
      <c r="AR89" s="5">
        <v>1</v>
      </c>
      <c r="AS89" s="5">
        <v>1</v>
      </c>
      <c r="AT89" s="5">
        <v>1</v>
      </c>
      <c r="AU89" s="5">
        <v>1</v>
      </c>
      <c r="AV89" s="5">
        <v>1</v>
      </c>
      <c r="AW89" s="5">
        <v>1</v>
      </c>
      <c r="AX89" s="5">
        <v>1</v>
      </c>
      <c r="AY89" s="5">
        <v>1</v>
      </c>
      <c r="AZ89" s="5">
        <v>1</v>
      </c>
      <c r="BA89" s="5">
        <v>1</v>
      </c>
      <c r="BB89" s="5">
        <v>1</v>
      </c>
      <c r="BC89" s="5">
        <v>1</v>
      </c>
      <c r="BD89" s="5">
        <v>1</v>
      </c>
      <c r="BE89" s="5">
        <v>1</v>
      </c>
      <c r="BF89" s="5">
        <v>1</v>
      </c>
      <c r="BG89" s="5">
        <v>1</v>
      </c>
      <c r="BH89" s="5">
        <v>1</v>
      </c>
      <c r="BI89" s="5">
        <v>1</v>
      </c>
    </row>
    <row r="90" spans="1:61">
      <c r="A90" s="3" t="s">
        <v>684</v>
      </c>
      <c r="B90" s="3" t="s">
        <v>499</v>
      </c>
      <c r="C90" s="3" t="s">
        <v>685</v>
      </c>
      <c r="D90" s="3">
        <v>32</v>
      </c>
      <c r="E90" s="3" t="s">
        <v>686</v>
      </c>
      <c r="F90" s="27">
        <f>LEFT(E90,4)+0</f>
        <v>45.3</v>
      </c>
      <c r="G90" s="3" t="s">
        <v>80</v>
      </c>
      <c r="H90" s="3">
        <f>LEFT(G90,3)+0</f>
        <v>700</v>
      </c>
      <c r="I90" s="3" t="s">
        <v>687</v>
      </c>
      <c r="J90" s="3">
        <f>CLEAN(I90)+0</f>
        <v>94.31</v>
      </c>
      <c r="K90" s="3" t="s">
        <v>490</v>
      </c>
      <c r="L90" s="3">
        <f>CLEAN(K90)+0</f>
        <v>57</v>
      </c>
      <c r="M90" s="5" t="s">
        <v>504</v>
      </c>
      <c r="N90" s="5" t="s">
        <v>69</v>
      </c>
      <c r="O90" s="5" t="s">
        <v>121</v>
      </c>
      <c r="P90" s="5" t="s">
        <v>111</v>
      </c>
      <c r="Q90" s="5" t="str">
        <f>IF(P90="Distillery Bottling","Distillery Bottling","Independent Bottling")</f>
        <v>Distillery Bottling</v>
      </c>
      <c r="R90" s="5" t="str">
        <f>IF(P90="Distillery Bottling",O90,P90)</f>
        <v>Ardbeg</v>
      </c>
      <c r="S90" s="5" t="s">
        <v>688</v>
      </c>
      <c r="T90" s="5" t="s">
        <v>233</v>
      </c>
      <c r="U90" s="6">
        <v>32</v>
      </c>
      <c r="V90" s="5" t="s">
        <v>689</v>
      </c>
      <c r="W90" s="7">
        <v>8350</v>
      </c>
      <c r="X90" s="5" t="s">
        <v>75</v>
      </c>
      <c r="Y90" s="5">
        <v>1</v>
      </c>
      <c r="Z90" s="5">
        <v>1</v>
      </c>
      <c r="AA90" s="5">
        <v>1</v>
      </c>
      <c r="AB90" s="5">
        <v>1</v>
      </c>
      <c r="AC90" s="5">
        <v>1</v>
      </c>
      <c r="AD90" s="5">
        <v>1</v>
      </c>
      <c r="AE90" s="5">
        <v>1</v>
      </c>
      <c r="AF90" s="5">
        <v>1</v>
      </c>
      <c r="AG90" s="5">
        <v>1</v>
      </c>
      <c r="AH90" s="5">
        <v>1</v>
      </c>
      <c r="AI90" s="5">
        <v>1</v>
      </c>
      <c r="AJ90" s="5">
        <v>1</v>
      </c>
      <c r="AK90" s="5">
        <v>1</v>
      </c>
      <c r="AL90" s="5">
        <v>1</v>
      </c>
      <c r="AM90" s="5">
        <v>1</v>
      </c>
      <c r="AN90" s="5">
        <v>1</v>
      </c>
      <c r="AO90" s="5">
        <v>1</v>
      </c>
      <c r="AP90" s="5">
        <v>1</v>
      </c>
      <c r="AQ90" s="5">
        <v>1</v>
      </c>
      <c r="AR90" s="5">
        <v>1</v>
      </c>
      <c r="AS90" s="5">
        <v>1</v>
      </c>
      <c r="AT90" s="5">
        <v>1</v>
      </c>
      <c r="AU90" s="5">
        <v>1</v>
      </c>
      <c r="AV90" s="5">
        <v>1</v>
      </c>
      <c r="AW90" s="5">
        <v>1</v>
      </c>
      <c r="AX90" s="5">
        <v>1</v>
      </c>
      <c r="AY90" s="5">
        <v>1</v>
      </c>
      <c r="AZ90" s="5">
        <v>1</v>
      </c>
      <c r="BA90" s="5">
        <v>1</v>
      </c>
      <c r="BB90" s="5">
        <v>1</v>
      </c>
      <c r="BC90" s="5">
        <v>1</v>
      </c>
      <c r="BD90" s="5">
        <v>1</v>
      </c>
      <c r="BE90" s="5">
        <v>1</v>
      </c>
      <c r="BF90" s="5">
        <v>1</v>
      </c>
      <c r="BG90" s="5">
        <v>1</v>
      </c>
      <c r="BH90" s="5">
        <v>1</v>
      </c>
      <c r="BI90" s="5">
        <v>1</v>
      </c>
    </row>
    <row r="91" spans="1:61">
      <c r="A91" s="3" t="s">
        <v>279</v>
      </c>
      <c r="B91" s="3" t="s">
        <v>690</v>
      </c>
      <c r="C91" s="3" t="s">
        <v>691</v>
      </c>
      <c r="E91" s="3" t="s">
        <v>692</v>
      </c>
      <c r="F91" s="27">
        <f>LEFT(E91,4)+0</f>
        <v>53.2</v>
      </c>
      <c r="G91" s="3" t="s">
        <v>80</v>
      </c>
      <c r="H91" s="3">
        <f>LEFT(G91,3)+0</f>
        <v>700</v>
      </c>
      <c r="I91" s="3" t="s">
        <v>687</v>
      </c>
      <c r="J91" s="3">
        <f>CLEAN(I91)+0</f>
        <v>94.31</v>
      </c>
      <c r="K91" s="3" t="s">
        <v>436</v>
      </c>
      <c r="L91" s="3">
        <f>CLEAN(K91)+0</f>
        <v>48</v>
      </c>
      <c r="M91" s="5" t="s">
        <v>120</v>
      </c>
      <c r="N91" s="5" t="s">
        <v>69</v>
      </c>
      <c r="O91" s="5" t="s">
        <v>121</v>
      </c>
      <c r="P91" s="5" t="s">
        <v>111</v>
      </c>
      <c r="Q91" s="5" t="str">
        <f>IF(P91="Distillery Bottling","Distillery Bottling","Independent Bottling")</f>
        <v>Distillery Bottling</v>
      </c>
      <c r="R91" s="5" t="str">
        <f>IF(P91="Distillery Bottling",O91,P91)</f>
        <v>Ardbeg</v>
      </c>
      <c r="T91" s="5" t="s">
        <v>693</v>
      </c>
      <c r="U91" s="6">
        <v>23</v>
      </c>
      <c r="V91" s="5" t="s">
        <v>694</v>
      </c>
      <c r="W91" s="7">
        <v>5389.81</v>
      </c>
      <c r="X91" s="5" t="s">
        <v>75</v>
      </c>
      <c r="Y91" s="5">
        <v>1</v>
      </c>
      <c r="Z91" s="5">
        <v>1</v>
      </c>
      <c r="AA91" s="5">
        <v>1</v>
      </c>
      <c r="AB91" s="5">
        <v>1</v>
      </c>
      <c r="AC91" s="5">
        <v>1</v>
      </c>
      <c r="AD91" s="5">
        <v>1</v>
      </c>
      <c r="AE91" s="5">
        <v>1</v>
      </c>
      <c r="AF91" s="5">
        <v>1</v>
      </c>
      <c r="AG91" s="5">
        <v>1</v>
      </c>
      <c r="AH91" s="5">
        <v>1</v>
      </c>
      <c r="AI91" s="5">
        <v>1</v>
      </c>
      <c r="AJ91" s="5">
        <v>1</v>
      </c>
      <c r="AK91" s="5">
        <v>1</v>
      </c>
      <c r="AL91" s="5">
        <v>1</v>
      </c>
      <c r="AM91" s="5">
        <v>1</v>
      </c>
      <c r="AN91" s="5">
        <v>1</v>
      </c>
      <c r="AO91" s="5">
        <v>1</v>
      </c>
      <c r="AP91" s="5">
        <v>1</v>
      </c>
      <c r="AQ91" s="5">
        <v>1</v>
      </c>
      <c r="AR91" s="5">
        <v>1</v>
      </c>
      <c r="AS91" s="5">
        <v>1</v>
      </c>
      <c r="AT91" s="5">
        <v>1</v>
      </c>
      <c r="AU91" s="5">
        <v>1</v>
      </c>
      <c r="AV91" s="5">
        <v>1</v>
      </c>
      <c r="AW91" s="5">
        <v>1</v>
      </c>
      <c r="AX91" s="5">
        <v>1</v>
      </c>
      <c r="AY91" s="5">
        <v>1</v>
      </c>
      <c r="AZ91" s="5">
        <v>1</v>
      </c>
      <c r="BA91" s="5">
        <v>1</v>
      </c>
      <c r="BB91" s="5">
        <v>1</v>
      </c>
      <c r="BC91" s="5">
        <v>1</v>
      </c>
      <c r="BD91" s="5">
        <v>1</v>
      </c>
      <c r="BE91" s="5">
        <v>1</v>
      </c>
      <c r="BF91" s="5">
        <v>1</v>
      </c>
      <c r="BG91" s="5">
        <v>1</v>
      </c>
      <c r="BH91" s="5">
        <v>1</v>
      </c>
      <c r="BI91" s="5">
        <v>1</v>
      </c>
    </row>
    <row r="92" spans="1:61">
      <c r="A92" s="3" t="s">
        <v>695</v>
      </c>
      <c r="B92" s="3" t="s">
        <v>696</v>
      </c>
      <c r="C92" s="3" t="s">
        <v>697</v>
      </c>
      <c r="E92" s="3" t="s">
        <v>514</v>
      </c>
      <c r="F92" s="27">
        <f>LEFT(E92,4)+0</f>
        <v>46.7</v>
      </c>
      <c r="G92" s="3" t="s">
        <v>80</v>
      </c>
      <c r="H92" s="3">
        <f>LEFT(G92,3)+0</f>
        <v>700</v>
      </c>
      <c r="I92" s="3" t="s">
        <v>698</v>
      </c>
      <c r="J92" s="3">
        <f>CLEAN(I92)+0</f>
        <v>94.3</v>
      </c>
      <c r="K92" s="3" t="s">
        <v>359</v>
      </c>
      <c r="L92" s="3">
        <f>CLEAN(K92)+0</f>
        <v>36</v>
      </c>
      <c r="M92" s="5" t="s">
        <v>614</v>
      </c>
      <c r="N92" s="5" t="s">
        <v>69</v>
      </c>
      <c r="O92" s="5" t="s">
        <v>121</v>
      </c>
      <c r="P92" s="5" t="s">
        <v>111</v>
      </c>
      <c r="Q92" s="5" t="str">
        <f>IF(P92="Distillery Bottling","Distillery Bottling","Independent Bottling")</f>
        <v>Distillery Bottling</v>
      </c>
      <c r="R92" s="5" t="str">
        <f>IF(P92="Distillery Bottling",O92,P92)</f>
        <v>Ardbeg</v>
      </c>
      <c r="T92" s="5" t="s">
        <v>409</v>
      </c>
      <c r="U92" s="6">
        <v>24</v>
      </c>
      <c r="V92" s="5" t="s">
        <v>699</v>
      </c>
      <c r="W92" s="7">
        <v>3076.4</v>
      </c>
      <c r="X92" s="5" t="s">
        <v>75</v>
      </c>
      <c r="Y92" s="5">
        <v>1</v>
      </c>
      <c r="Z92" s="5">
        <v>1</v>
      </c>
      <c r="AA92" s="5">
        <v>1</v>
      </c>
      <c r="AB92" s="5">
        <v>1</v>
      </c>
      <c r="AC92" s="5">
        <v>1</v>
      </c>
      <c r="AD92" s="5">
        <v>1</v>
      </c>
      <c r="AE92" s="5">
        <v>1</v>
      </c>
      <c r="AF92" s="5">
        <v>1</v>
      </c>
      <c r="AG92" s="5">
        <v>1</v>
      </c>
      <c r="AH92" s="5">
        <v>1</v>
      </c>
      <c r="AI92" s="5">
        <v>1</v>
      </c>
      <c r="AJ92" s="5">
        <v>1</v>
      </c>
      <c r="AK92" s="5">
        <v>1</v>
      </c>
      <c r="AL92" s="5">
        <v>1</v>
      </c>
      <c r="AM92" s="5">
        <v>1</v>
      </c>
      <c r="AN92" s="5">
        <v>1</v>
      </c>
      <c r="AO92" s="5">
        <v>1</v>
      </c>
      <c r="AP92" s="5">
        <v>1</v>
      </c>
      <c r="AQ92" s="5">
        <v>1</v>
      </c>
      <c r="AR92" s="5">
        <v>1</v>
      </c>
      <c r="AS92" s="5">
        <v>1</v>
      </c>
      <c r="AT92" s="5">
        <v>1</v>
      </c>
      <c r="AU92" s="5">
        <v>1</v>
      </c>
      <c r="AV92" s="5">
        <v>1</v>
      </c>
      <c r="AW92" s="5">
        <v>1</v>
      </c>
      <c r="AX92" s="5">
        <v>1</v>
      </c>
      <c r="AY92" s="5">
        <v>1</v>
      </c>
      <c r="AZ92" s="5">
        <v>1</v>
      </c>
      <c r="BA92" s="5">
        <v>1</v>
      </c>
      <c r="BB92" s="5">
        <v>1</v>
      </c>
      <c r="BC92" s="5">
        <v>1</v>
      </c>
      <c r="BD92" s="5">
        <v>1</v>
      </c>
      <c r="BE92" s="5">
        <v>1</v>
      </c>
      <c r="BF92" s="5">
        <v>1</v>
      </c>
      <c r="BG92" s="5">
        <v>1</v>
      </c>
      <c r="BH92" s="5">
        <v>1</v>
      </c>
      <c r="BI92" s="5">
        <v>1</v>
      </c>
    </row>
    <row r="93" spans="1:61">
      <c r="A93" s="3" t="s">
        <v>700</v>
      </c>
      <c r="B93" s="3" t="s">
        <v>701</v>
      </c>
      <c r="C93" s="3" t="s">
        <v>702</v>
      </c>
      <c r="D93" s="3">
        <v>70</v>
      </c>
      <c r="E93" s="3" t="s">
        <v>703</v>
      </c>
      <c r="F93" s="27">
        <f>LEFT(E93,4)+0</f>
        <v>46.1</v>
      </c>
      <c r="G93" s="3" t="s">
        <v>80</v>
      </c>
      <c r="H93" s="3">
        <f>LEFT(G93,3)+0</f>
        <v>700</v>
      </c>
      <c r="I93" s="3" t="s">
        <v>704</v>
      </c>
      <c r="J93" s="3">
        <f>CLEAN(I93)+0</f>
        <v>94.29</v>
      </c>
      <c r="K93" s="3" t="s">
        <v>483</v>
      </c>
      <c r="L93" s="3">
        <f>CLEAN(K93)+0</f>
        <v>56</v>
      </c>
      <c r="M93" s="5" t="s">
        <v>705</v>
      </c>
      <c r="N93" s="5" t="s">
        <v>69</v>
      </c>
      <c r="O93" s="5" t="s">
        <v>291</v>
      </c>
      <c r="P93" s="5" t="s">
        <v>203</v>
      </c>
      <c r="Q93" s="5" t="str">
        <f>IF(P93="Distillery Bottling","Distillery Bottling","Independent Bottling")</f>
        <v>Independent Bottling</v>
      </c>
      <c r="R93" s="5" t="str">
        <f>IF(P93="Distillery Bottling",O93,P93)</f>
        <v>Gordon &amp; MacPhail (GM)</v>
      </c>
      <c r="T93" s="5" t="s">
        <v>706</v>
      </c>
      <c r="U93" s="6">
        <v>70</v>
      </c>
      <c r="V93" s="5" t="s">
        <v>707</v>
      </c>
      <c r="W93" s="7">
        <v>6183.35</v>
      </c>
      <c r="X93" s="5" t="s">
        <v>75</v>
      </c>
      <c r="Y93" s="5">
        <v>1</v>
      </c>
      <c r="Z93" s="5">
        <v>1</v>
      </c>
      <c r="AA93" s="5">
        <v>1</v>
      </c>
      <c r="AB93" s="5">
        <v>1</v>
      </c>
      <c r="AC93" s="5">
        <v>1</v>
      </c>
      <c r="AD93" s="5">
        <v>1</v>
      </c>
      <c r="AE93" s="5">
        <v>1</v>
      </c>
      <c r="AF93" s="5">
        <v>1</v>
      </c>
      <c r="AG93" s="5">
        <v>1</v>
      </c>
      <c r="AH93" s="5">
        <v>1</v>
      </c>
      <c r="AI93" s="5">
        <v>1</v>
      </c>
      <c r="AJ93" s="5">
        <v>1</v>
      </c>
      <c r="AK93" s="5">
        <v>1</v>
      </c>
      <c r="AL93" s="5">
        <v>1</v>
      </c>
      <c r="AM93" s="5">
        <v>1</v>
      </c>
      <c r="AN93" s="5">
        <v>1</v>
      </c>
      <c r="AO93" s="5">
        <v>1</v>
      </c>
      <c r="AP93" s="5">
        <v>1</v>
      </c>
      <c r="AQ93" s="5">
        <v>1</v>
      </c>
      <c r="AR93" s="5">
        <v>1</v>
      </c>
      <c r="AS93" s="5">
        <v>1</v>
      </c>
      <c r="AT93" s="5">
        <v>1</v>
      </c>
      <c r="AU93" s="5">
        <v>1</v>
      </c>
      <c r="AV93" s="5">
        <v>1</v>
      </c>
      <c r="AW93" s="5">
        <v>1</v>
      </c>
      <c r="AX93" s="5">
        <v>1</v>
      </c>
      <c r="AY93" s="5">
        <v>1</v>
      </c>
      <c r="AZ93" s="5">
        <v>1</v>
      </c>
      <c r="BA93" s="5">
        <v>1</v>
      </c>
      <c r="BB93" s="5">
        <v>1</v>
      </c>
      <c r="BC93" s="5">
        <v>1</v>
      </c>
      <c r="BD93" s="5">
        <v>1</v>
      </c>
      <c r="BE93" s="5">
        <v>1</v>
      </c>
      <c r="BF93" s="5">
        <v>1</v>
      </c>
      <c r="BG93" s="5">
        <v>1</v>
      </c>
      <c r="BH93" s="5">
        <v>1</v>
      </c>
      <c r="BI93" s="5">
        <v>1</v>
      </c>
    </row>
    <row r="94" spans="1:61">
      <c r="A94" s="3" t="s">
        <v>99</v>
      </c>
      <c r="B94" s="3" t="s">
        <v>708</v>
      </c>
      <c r="C94" s="3" t="s">
        <v>709</v>
      </c>
      <c r="D94" s="3">
        <v>15</v>
      </c>
      <c r="E94" s="3" t="s">
        <v>421</v>
      </c>
      <c r="F94" s="27">
        <f>LEFT(E94,4)+0</f>
        <v>45.8</v>
      </c>
      <c r="G94" s="3" t="s">
        <v>65</v>
      </c>
      <c r="H94" s="3">
        <f>LEFT(G94,3)+0</f>
        <v>750</v>
      </c>
      <c r="I94" s="3" t="s">
        <v>704</v>
      </c>
      <c r="J94" s="3">
        <f>CLEAN(I94)+0</f>
        <v>94.29</v>
      </c>
      <c r="K94" s="3" t="s">
        <v>312</v>
      </c>
      <c r="L94" s="3">
        <f>CLEAN(K94)+0</f>
        <v>29</v>
      </c>
      <c r="M94" s="5" t="s">
        <v>710</v>
      </c>
      <c r="N94" s="5" t="s">
        <v>69</v>
      </c>
      <c r="O94" s="5" t="s">
        <v>166</v>
      </c>
      <c r="P94" s="5" t="s">
        <v>111</v>
      </c>
      <c r="Q94" s="5" t="str">
        <f>IF(P94="Distillery Bottling","Distillery Bottling","Independent Bottling")</f>
        <v>Distillery Bottling</v>
      </c>
      <c r="R94" s="5" t="str">
        <f>IF(P94="Distillery Bottling",O94,P94)</f>
        <v>Macallan</v>
      </c>
      <c r="T94" s="5" t="s">
        <v>73</v>
      </c>
      <c r="U94" s="6">
        <v>15</v>
      </c>
      <c r="V94" s="5" t="s">
        <v>711</v>
      </c>
      <c r="W94" s="7">
        <v>4550</v>
      </c>
      <c r="X94" s="5" t="s">
        <v>75</v>
      </c>
      <c r="Y94" s="5">
        <v>1</v>
      </c>
      <c r="Z94" s="5">
        <v>1</v>
      </c>
      <c r="AA94" s="5">
        <v>1</v>
      </c>
      <c r="AB94" s="5">
        <v>1</v>
      </c>
      <c r="AC94" s="5">
        <v>1</v>
      </c>
      <c r="AD94" s="5">
        <v>1</v>
      </c>
      <c r="AE94" s="5">
        <v>1</v>
      </c>
      <c r="AF94" s="5">
        <v>1</v>
      </c>
      <c r="AG94" s="5">
        <v>1</v>
      </c>
      <c r="AH94" s="5">
        <v>1</v>
      </c>
      <c r="AI94" s="5">
        <v>1</v>
      </c>
      <c r="AJ94" s="5">
        <v>1</v>
      </c>
      <c r="AK94" s="5">
        <v>1</v>
      </c>
      <c r="AL94" s="5">
        <v>1</v>
      </c>
      <c r="AM94" s="5">
        <v>1</v>
      </c>
      <c r="AN94" s="5">
        <v>1</v>
      </c>
      <c r="AO94" s="5">
        <v>1</v>
      </c>
      <c r="AP94" s="5">
        <v>1</v>
      </c>
      <c r="AQ94" s="5">
        <v>1</v>
      </c>
      <c r="AR94" s="5">
        <v>1</v>
      </c>
      <c r="AS94" s="5">
        <v>1</v>
      </c>
      <c r="AT94" s="5">
        <v>1</v>
      </c>
      <c r="AU94" s="5">
        <v>1</v>
      </c>
      <c r="AV94" s="5">
        <v>1</v>
      </c>
      <c r="AW94" s="5">
        <v>1</v>
      </c>
      <c r="AX94" s="5">
        <v>1</v>
      </c>
      <c r="AY94" s="5">
        <v>1</v>
      </c>
      <c r="AZ94" s="5">
        <v>1</v>
      </c>
      <c r="BA94" s="5">
        <v>1</v>
      </c>
      <c r="BB94" s="5">
        <v>1</v>
      </c>
      <c r="BC94" s="5">
        <v>1</v>
      </c>
      <c r="BD94" s="5">
        <v>1</v>
      </c>
      <c r="BE94" s="5">
        <v>1</v>
      </c>
      <c r="BF94" s="5">
        <v>1</v>
      </c>
      <c r="BG94" s="5">
        <v>1</v>
      </c>
      <c r="BH94" s="5">
        <v>1</v>
      </c>
      <c r="BI94" s="5">
        <v>1</v>
      </c>
    </row>
    <row r="95" spans="1:61">
      <c r="A95" s="3" t="s">
        <v>503</v>
      </c>
      <c r="B95" s="3" t="s">
        <v>712</v>
      </c>
      <c r="C95" s="3" t="s">
        <v>713</v>
      </c>
      <c r="D95" s="3">
        <v>43</v>
      </c>
      <c r="E95" s="3" t="s">
        <v>714</v>
      </c>
      <c r="F95" s="27">
        <f>LEFT(E95,4)+0</f>
        <v>43.2</v>
      </c>
      <c r="G95" s="3" t="s">
        <v>80</v>
      </c>
      <c r="H95" s="3">
        <f>LEFT(G95,3)+0</f>
        <v>700</v>
      </c>
      <c r="I95" s="3" t="s">
        <v>715</v>
      </c>
      <c r="J95" s="3">
        <f>CLEAN(I95)+0</f>
        <v>94.26</v>
      </c>
      <c r="K95" s="3" t="s">
        <v>411</v>
      </c>
      <c r="L95" s="3">
        <f>CLEAN(K95)+0</f>
        <v>44</v>
      </c>
      <c r="M95" s="5" t="s">
        <v>716</v>
      </c>
      <c r="N95" s="5" t="s">
        <v>69</v>
      </c>
      <c r="O95" s="5" t="s">
        <v>101</v>
      </c>
      <c r="P95" s="5" t="s">
        <v>111</v>
      </c>
      <c r="Q95" s="5" t="str">
        <f>IF(P95="Distillery Bottling","Distillery Bottling","Independent Bottling")</f>
        <v>Distillery Bottling</v>
      </c>
      <c r="R95" s="5" t="str">
        <f>IF(P95="Distillery Bottling",O95,P95)</f>
        <v>Bowmore</v>
      </c>
      <c r="T95" s="5" t="s">
        <v>310</v>
      </c>
      <c r="U95" s="6">
        <v>43</v>
      </c>
      <c r="V95" s="5" t="s">
        <v>717</v>
      </c>
      <c r="W95" s="7">
        <v>7117.69</v>
      </c>
      <c r="X95" s="5" t="s">
        <v>75</v>
      </c>
      <c r="Y95" s="5">
        <v>1</v>
      </c>
      <c r="Z95" s="5">
        <v>1</v>
      </c>
      <c r="AA95" s="5">
        <v>1</v>
      </c>
      <c r="AB95" s="5">
        <v>1</v>
      </c>
      <c r="AC95" s="5">
        <v>1</v>
      </c>
      <c r="AD95" s="5">
        <v>1</v>
      </c>
      <c r="AE95" s="5">
        <v>1</v>
      </c>
      <c r="AF95" s="5">
        <v>1</v>
      </c>
      <c r="AG95" s="5">
        <v>1</v>
      </c>
      <c r="AH95" s="5">
        <v>1</v>
      </c>
      <c r="AI95" s="5">
        <v>1</v>
      </c>
      <c r="AJ95" s="5">
        <v>1</v>
      </c>
      <c r="AK95" s="5">
        <v>1</v>
      </c>
      <c r="AL95" s="5">
        <v>1</v>
      </c>
      <c r="AM95" s="5">
        <v>1</v>
      </c>
      <c r="AN95" s="5">
        <v>1</v>
      </c>
      <c r="AO95" s="5">
        <v>1</v>
      </c>
      <c r="AP95" s="5">
        <v>1</v>
      </c>
      <c r="AQ95" s="5">
        <v>1</v>
      </c>
      <c r="AR95" s="5">
        <v>1</v>
      </c>
      <c r="AS95" s="5">
        <v>1</v>
      </c>
      <c r="AT95" s="5">
        <v>1</v>
      </c>
      <c r="AU95" s="5">
        <v>1</v>
      </c>
      <c r="AV95" s="5">
        <v>1</v>
      </c>
      <c r="AW95" s="5">
        <v>1</v>
      </c>
      <c r="AX95" s="5">
        <v>1</v>
      </c>
      <c r="AY95" s="5">
        <v>1</v>
      </c>
      <c r="AZ95" s="5">
        <v>1</v>
      </c>
      <c r="BA95" s="5">
        <v>1</v>
      </c>
      <c r="BB95" s="5">
        <v>1</v>
      </c>
      <c r="BC95" s="5">
        <v>1</v>
      </c>
      <c r="BD95" s="5">
        <v>1</v>
      </c>
      <c r="BE95" s="5">
        <v>1</v>
      </c>
      <c r="BF95" s="5">
        <v>1</v>
      </c>
      <c r="BG95" s="5">
        <v>1</v>
      </c>
      <c r="BH95" s="5">
        <v>1</v>
      </c>
      <c r="BI95" s="5">
        <v>1</v>
      </c>
    </row>
    <row r="96" spans="1:61">
      <c r="A96" s="3" t="s">
        <v>271</v>
      </c>
      <c r="B96" s="3" t="s">
        <v>718</v>
      </c>
      <c r="C96" s="3" t="s">
        <v>719</v>
      </c>
      <c r="D96" s="3">
        <v>35</v>
      </c>
      <c r="E96" s="3" t="s">
        <v>209</v>
      </c>
      <c r="F96" s="27">
        <f>LEFT(E96,4)+0</f>
        <v>46</v>
      </c>
      <c r="G96" s="3" t="s">
        <v>80</v>
      </c>
      <c r="H96" s="3">
        <f>LEFT(G96,3)+0</f>
        <v>700</v>
      </c>
      <c r="I96" s="3" t="s">
        <v>715</v>
      </c>
      <c r="J96" s="3">
        <f>CLEAN(I96)+0</f>
        <v>94.26</v>
      </c>
      <c r="K96" s="3" t="s">
        <v>720</v>
      </c>
      <c r="L96" s="3">
        <f>CLEAN(K96)+0</f>
        <v>101</v>
      </c>
      <c r="M96" s="5" t="s">
        <v>721</v>
      </c>
      <c r="N96" s="5" t="s">
        <v>69</v>
      </c>
      <c r="O96" s="5" t="s">
        <v>110</v>
      </c>
      <c r="P96" s="5" t="s">
        <v>111</v>
      </c>
      <c r="Q96" s="5" t="str">
        <f>IF(P96="Distillery Bottling","Distillery Bottling","Independent Bottling")</f>
        <v>Distillery Bottling</v>
      </c>
      <c r="R96" s="5" t="str">
        <f>IF(P96="Distillery Bottling",O96,P96)</f>
        <v>Springbank</v>
      </c>
      <c r="T96" s="5" t="s">
        <v>344</v>
      </c>
      <c r="U96" s="6">
        <v>35</v>
      </c>
      <c r="V96" s="5" t="s">
        <v>722</v>
      </c>
      <c r="W96" s="7">
        <v>6411.22</v>
      </c>
      <c r="X96" s="5" t="s">
        <v>75</v>
      </c>
      <c r="Y96" s="5">
        <v>1</v>
      </c>
      <c r="Z96" s="5">
        <v>1</v>
      </c>
      <c r="AA96" s="5">
        <v>1</v>
      </c>
      <c r="AB96" s="5">
        <v>1</v>
      </c>
      <c r="AC96" s="5">
        <v>1</v>
      </c>
      <c r="AD96" s="5">
        <v>1</v>
      </c>
      <c r="AE96" s="5">
        <v>1</v>
      </c>
      <c r="AF96" s="5">
        <v>1</v>
      </c>
      <c r="AG96" s="5">
        <v>1</v>
      </c>
      <c r="AH96" s="5">
        <v>1</v>
      </c>
      <c r="AI96" s="5">
        <v>1</v>
      </c>
      <c r="AJ96" s="5">
        <v>1</v>
      </c>
      <c r="AK96" s="5">
        <v>1</v>
      </c>
      <c r="AL96" s="5">
        <v>1</v>
      </c>
      <c r="AM96" s="5">
        <v>1</v>
      </c>
      <c r="AN96" s="5">
        <v>1</v>
      </c>
      <c r="AO96" s="5">
        <v>1</v>
      </c>
      <c r="AP96" s="5">
        <v>1</v>
      </c>
      <c r="AQ96" s="5">
        <v>1</v>
      </c>
      <c r="AR96" s="5">
        <v>1</v>
      </c>
      <c r="AS96" s="5">
        <v>1</v>
      </c>
      <c r="AT96" s="5">
        <v>1</v>
      </c>
      <c r="AU96" s="5">
        <v>1</v>
      </c>
      <c r="AV96" s="5">
        <v>1</v>
      </c>
      <c r="AW96" s="5">
        <v>1</v>
      </c>
      <c r="AX96" s="5">
        <v>1</v>
      </c>
      <c r="AY96" s="5">
        <v>1</v>
      </c>
      <c r="AZ96" s="5">
        <v>1</v>
      </c>
      <c r="BA96" s="5">
        <v>1</v>
      </c>
      <c r="BB96" s="5">
        <v>1</v>
      </c>
      <c r="BC96" s="5">
        <v>1</v>
      </c>
      <c r="BD96" s="5">
        <v>1</v>
      </c>
      <c r="BE96" s="5">
        <v>1</v>
      </c>
      <c r="BF96" s="5">
        <v>1</v>
      </c>
      <c r="BG96" s="5">
        <v>1</v>
      </c>
      <c r="BH96" s="5">
        <v>1</v>
      </c>
      <c r="BI96" s="5">
        <v>1</v>
      </c>
    </row>
    <row r="97" spans="1:61">
      <c r="A97" s="3" t="s">
        <v>317</v>
      </c>
      <c r="B97" s="3" t="s">
        <v>484</v>
      </c>
      <c r="C97" s="3" t="s">
        <v>723</v>
      </c>
      <c r="D97" s="3">
        <v>31</v>
      </c>
      <c r="E97" s="3" t="s">
        <v>724</v>
      </c>
      <c r="F97" s="27">
        <f>LEFT(E97,4)+0</f>
        <v>52.4</v>
      </c>
      <c r="G97" s="3" t="s">
        <v>65</v>
      </c>
      <c r="H97" s="3">
        <f>LEFT(G97,3)+0</f>
        <v>750</v>
      </c>
      <c r="I97" s="3" t="s">
        <v>715</v>
      </c>
      <c r="J97" s="3">
        <f>CLEAN(I97)+0</f>
        <v>94.26</v>
      </c>
      <c r="K97" s="3" t="s">
        <v>242</v>
      </c>
      <c r="L97" s="3">
        <f>CLEAN(K97)+0</f>
        <v>21</v>
      </c>
      <c r="M97" s="5" t="s">
        <v>487</v>
      </c>
      <c r="N97" s="5" t="s">
        <v>69</v>
      </c>
      <c r="O97" s="5" t="s">
        <v>166</v>
      </c>
      <c r="P97" s="5" t="s">
        <v>111</v>
      </c>
      <c r="Q97" s="5" t="str">
        <f>IF(P97="Distillery Bottling","Distillery Bottling","Independent Bottling")</f>
        <v>Distillery Bottling</v>
      </c>
      <c r="R97" s="5" t="str">
        <f>IF(P97="Distillery Bottling",O97,P97)</f>
        <v>Macallan</v>
      </c>
      <c r="T97" s="5" t="s">
        <v>428</v>
      </c>
      <c r="U97" s="6">
        <v>31</v>
      </c>
      <c r="W97" s="7"/>
      <c r="Y97" s="5">
        <v>1</v>
      </c>
      <c r="Z97" s="5">
        <v>1</v>
      </c>
      <c r="AA97" s="5">
        <v>1</v>
      </c>
      <c r="AB97" s="5">
        <v>1</v>
      </c>
      <c r="AC97" s="5">
        <v>1</v>
      </c>
      <c r="AD97" s="5">
        <v>1</v>
      </c>
      <c r="AE97" s="5">
        <v>1</v>
      </c>
      <c r="AF97" s="5">
        <v>1</v>
      </c>
      <c r="AG97" s="5">
        <v>1</v>
      </c>
      <c r="AH97" s="5">
        <v>1</v>
      </c>
      <c r="AI97" s="5">
        <v>1</v>
      </c>
      <c r="AJ97" s="5">
        <v>1</v>
      </c>
      <c r="AK97" s="5">
        <v>1</v>
      </c>
      <c r="AL97" s="5">
        <v>1</v>
      </c>
      <c r="AM97" s="5">
        <v>1</v>
      </c>
      <c r="AN97" s="5">
        <v>1</v>
      </c>
      <c r="AO97" s="5">
        <v>1</v>
      </c>
      <c r="AP97" s="5">
        <v>1</v>
      </c>
      <c r="AQ97" s="5">
        <v>1</v>
      </c>
      <c r="AR97" s="5">
        <v>1</v>
      </c>
      <c r="AS97" s="5">
        <v>1</v>
      </c>
      <c r="AT97" s="5">
        <v>1</v>
      </c>
      <c r="AU97" s="5">
        <v>1</v>
      </c>
      <c r="AV97" s="5">
        <v>1</v>
      </c>
      <c r="AW97" s="5">
        <v>1</v>
      </c>
      <c r="AX97" s="5">
        <v>1</v>
      </c>
      <c r="AY97" s="5">
        <v>1</v>
      </c>
      <c r="AZ97" s="5">
        <v>1</v>
      </c>
      <c r="BA97" s="5">
        <v>1</v>
      </c>
      <c r="BB97" s="5">
        <v>1</v>
      </c>
      <c r="BC97" s="5">
        <v>1</v>
      </c>
      <c r="BD97" s="5">
        <v>1</v>
      </c>
      <c r="BE97" s="5">
        <v>1</v>
      </c>
      <c r="BF97" s="5">
        <v>1</v>
      </c>
      <c r="BG97" s="5">
        <v>1</v>
      </c>
      <c r="BH97" s="5">
        <v>1</v>
      </c>
      <c r="BI97" s="5">
        <v>1</v>
      </c>
    </row>
    <row r="98" spans="1:61">
      <c r="A98" s="3" t="s">
        <v>725</v>
      </c>
      <c r="B98" s="3" t="s">
        <v>726</v>
      </c>
      <c r="C98" s="3" t="s">
        <v>727</v>
      </c>
      <c r="E98" s="3" t="s">
        <v>728</v>
      </c>
      <c r="F98" s="27">
        <f>LEFT(E98,4)+0</f>
        <v>60.8</v>
      </c>
      <c r="G98" s="3" t="s">
        <v>65</v>
      </c>
      <c r="H98" s="3">
        <f>LEFT(G98,3)+0</f>
        <v>750</v>
      </c>
      <c r="I98" s="3" t="s">
        <v>715</v>
      </c>
      <c r="J98" s="3">
        <f>CLEAN(I98)+0</f>
        <v>94.26</v>
      </c>
      <c r="K98" s="3" t="s">
        <v>527</v>
      </c>
      <c r="L98" s="3">
        <f>CLEAN(K98)+0</f>
        <v>62</v>
      </c>
      <c r="M98" s="5" t="s">
        <v>729</v>
      </c>
      <c r="N98" s="5" t="s">
        <v>69</v>
      </c>
      <c r="O98" s="5" t="s">
        <v>558</v>
      </c>
      <c r="Q98" s="5" t="str">
        <f>IF(P98="Distillery Bottling","Distillery Bottling","Independent Bottling")</f>
        <v>Independent Bottling</v>
      </c>
      <c r="S98" s="5" t="s">
        <v>92</v>
      </c>
      <c r="U98" s="6"/>
      <c r="V98" s="5" t="s">
        <v>293</v>
      </c>
      <c r="W98" s="7">
        <v>700</v>
      </c>
      <c r="X98" s="5" t="s">
        <v>75</v>
      </c>
      <c r="Y98" s="5">
        <v>1</v>
      </c>
      <c r="Z98" s="5">
        <v>1</v>
      </c>
      <c r="AA98" s="5">
        <v>1</v>
      </c>
      <c r="AB98" s="5">
        <v>1</v>
      </c>
      <c r="AC98" s="5">
        <v>1</v>
      </c>
      <c r="AD98" s="5">
        <v>1</v>
      </c>
      <c r="AE98" s="5">
        <v>1</v>
      </c>
      <c r="AF98" s="5">
        <v>1</v>
      </c>
      <c r="AG98" s="5">
        <v>1</v>
      </c>
      <c r="AH98" s="5">
        <v>1</v>
      </c>
      <c r="AI98" s="5">
        <v>1</v>
      </c>
      <c r="AJ98" s="5">
        <v>1</v>
      </c>
      <c r="AK98" s="5">
        <v>1</v>
      </c>
      <c r="AL98" s="5">
        <v>1</v>
      </c>
      <c r="AM98" s="5">
        <v>1</v>
      </c>
      <c r="AN98" s="5">
        <v>1</v>
      </c>
      <c r="AO98" s="5">
        <v>1</v>
      </c>
      <c r="AP98" s="5">
        <v>1</v>
      </c>
      <c r="AQ98" s="5">
        <v>1</v>
      </c>
      <c r="AR98" s="5">
        <v>1</v>
      </c>
      <c r="AS98" s="5">
        <v>1</v>
      </c>
      <c r="AT98" s="5">
        <v>1</v>
      </c>
      <c r="AU98" s="5">
        <v>1</v>
      </c>
      <c r="AV98" s="5">
        <v>1</v>
      </c>
      <c r="AW98" s="5">
        <v>1</v>
      </c>
      <c r="AX98" s="5">
        <v>1</v>
      </c>
      <c r="AY98" s="5">
        <v>1</v>
      </c>
      <c r="AZ98" s="5">
        <v>1</v>
      </c>
      <c r="BA98" s="5">
        <v>1</v>
      </c>
      <c r="BB98" s="5">
        <v>1</v>
      </c>
      <c r="BC98" s="5">
        <v>1</v>
      </c>
      <c r="BD98" s="5">
        <v>1</v>
      </c>
      <c r="BE98" s="5">
        <v>1</v>
      </c>
      <c r="BF98" s="5">
        <v>1</v>
      </c>
      <c r="BG98" s="5">
        <v>1</v>
      </c>
      <c r="BH98" s="5">
        <v>1</v>
      </c>
      <c r="BI98" s="5">
        <v>1</v>
      </c>
    </row>
    <row r="99" spans="1:61">
      <c r="A99" s="3" t="s">
        <v>730</v>
      </c>
      <c r="B99" s="3" t="s">
        <v>731</v>
      </c>
      <c r="C99" s="3" t="s">
        <v>732</v>
      </c>
      <c r="D99" s="3">
        <v>24</v>
      </c>
      <c r="E99" s="3" t="s">
        <v>79</v>
      </c>
      <c r="F99" s="27">
        <f>LEFT(E99,4)+0</f>
        <v>57.1</v>
      </c>
      <c r="G99" s="3" t="s">
        <v>80</v>
      </c>
      <c r="H99" s="3">
        <f>LEFT(G99,3)+0</f>
        <v>700</v>
      </c>
      <c r="I99" s="3" t="s">
        <v>733</v>
      </c>
      <c r="J99" s="3">
        <f>CLEAN(I99)+0</f>
        <v>94.25</v>
      </c>
      <c r="K99" s="3" t="s">
        <v>289</v>
      </c>
      <c r="L99" s="3">
        <f>CLEAN(K99)+0</f>
        <v>27</v>
      </c>
      <c r="M99" s="5" t="s">
        <v>734</v>
      </c>
      <c r="N99" s="5" t="s">
        <v>69</v>
      </c>
      <c r="O99" s="5" t="s">
        <v>186</v>
      </c>
      <c r="P99" s="5" t="s">
        <v>111</v>
      </c>
      <c r="Q99" s="5" t="str">
        <f>IF(P99="Distillery Bottling","Distillery Bottling","Independent Bottling")</f>
        <v>Distillery Bottling</v>
      </c>
      <c r="R99" s="5" t="str">
        <f>IF(P99="Distillery Bottling",O99,P99)</f>
        <v>Glenfarclas</v>
      </c>
      <c r="T99" s="5" t="s">
        <v>409</v>
      </c>
      <c r="U99" s="6">
        <v>24</v>
      </c>
      <c r="V99" s="5" t="s">
        <v>735</v>
      </c>
      <c r="W99" s="7">
        <v>2247.19</v>
      </c>
      <c r="X99" s="5" t="s">
        <v>75</v>
      </c>
      <c r="Y99" s="5">
        <v>1</v>
      </c>
      <c r="Z99" s="5">
        <v>1</v>
      </c>
      <c r="AA99" s="5">
        <v>1</v>
      </c>
      <c r="AB99" s="5">
        <v>1</v>
      </c>
      <c r="AC99" s="5">
        <v>1</v>
      </c>
      <c r="AD99" s="5">
        <v>1</v>
      </c>
      <c r="AE99" s="5">
        <v>1</v>
      </c>
      <c r="AF99" s="5">
        <v>1</v>
      </c>
      <c r="AG99" s="5">
        <v>1</v>
      </c>
      <c r="AH99" s="5">
        <v>1</v>
      </c>
      <c r="AI99" s="5">
        <v>1</v>
      </c>
      <c r="AJ99" s="5">
        <v>1</v>
      </c>
      <c r="AK99" s="5">
        <v>1</v>
      </c>
      <c r="AL99" s="5">
        <v>1</v>
      </c>
      <c r="AM99" s="5">
        <v>1</v>
      </c>
      <c r="AN99" s="5">
        <v>1</v>
      </c>
      <c r="AO99" s="5">
        <v>1</v>
      </c>
      <c r="AP99" s="5">
        <v>1</v>
      </c>
      <c r="AQ99" s="5">
        <v>1</v>
      </c>
      <c r="AR99" s="5">
        <v>1</v>
      </c>
      <c r="AS99" s="5">
        <v>1</v>
      </c>
      <c r="AT99" s="5">
        <v>1</v>
      </c>
      <c r="AU99" s="5">
        <v>1</v>
      </c>
      <c r="AV99" s="5">
        <v>1</v>
      </c>
      <c r="AW99" s="5">
        <v>1</v>
      </c>
      <c r="AX99" s="5">
        <v>1</v>
      </c>
      <c r="AY99" s="5">
        <v>1</v>
      </c>
      <c r="AZ99" s="5">
        <v>1</v>
      </c>
      <c r="BA99" s="5">
        <v>1</v>
      </c>
      <c r="BB99" s="5">
        <v>1</v>
      </c>
      <c r="BC99" s="5">
        <v>1</v>
      </c>
      <c r="BD99" s="5">
        <v>1</v>
      </c>
      <c r="BE99" s="5">
        <v>1</v>
      </c>
      <c r="BF99" s="5">
        <v>1</v>
      </c>
      <c r="BG99" s="5">
        <v>1</v>
      </c>
      <c r="BH99" s="5">
        <v>1</v>
      </c>
      <c r="BI99" s="5">
        <v>1</v>
      </c>
    </row>
    <row r="100" spans="1:61">
      <c r="A100" s="3" t="s">
        <v>119</v>
      </c>
      <c r="B100" s="3" t="s">
        <v>736</v>
      </c>
      <c r="C100" s="3" t="s">
        <v>737</v>
      </c>
      <c r="E100" s="3" t="s">
        <v>455</v>
      </c>
      <c r="F100" s="27">
        <f>LEFT(E100,4)+0</f>
        <v>40</v>
      </c>
      <c r="G100" s="3" t="s">
        <v>80</v>
      </c>
      <c r="H100" s="3">
        <f>LEFT(G100,3)+0</f>
        <v>700</v>
      </c>
      <c r="I100" s="3" t="s">
        <v>733</v>
      </c>
      <c r="J100" s="3">
        <f>CLEAN(I100)+0</f>
        <v>94.25</v>
      </c>
      <c r="K100" s="3" t="s">
        <v>490</v>
      </c>
      <c r="L100" s="3">
        <f>CLEAN(K100)+0</f>
        <v>57</v>
      </c>
      <c r="M100" s="5" t="s">
        <v>738</v>
      </c>
      <c r="N100" s="5" t="s">
        <v>69</v>
      </c>
      <c r="O100" s="5" t="s">
        <v>166</v>
      </c>
      <c r="P100" s="5" t="s">
        <v>111</v>
      </c>
      <c r="Q100" s="5" t="str">
        <f>IF(P100="Distillery Bottling","Distillery Bottling","Independent Bottling")</f>
        <v>Distillery Bottling</v>
      </c>
      <c r="R100" s="5" t="str">
        <f>IF(P100="Distillery Bottling",O100,P100)</f>
        <v>Macallan</v>
      </c>
      <c r="U100" s="6"/>
      <c r="V100" s="5" t="s">
        <v>739</v>
      </c>
      <c r="W100" s="7">
        <v>7651.14</v>
      </c>
      <c r="X100" s="5" t="s">
        <v>75</v>
      </c>
      <c r="Y100" s="5">
        <v>1</v>
      </c>
      <c r="Z100" s="5">
        <v>1</v>
      </c>
      <c r="AA100" s="5">
        <v>1</v>
      </c>
      <c r="AB100" s="5">
        <v>1</v>
      </c>
      <c r="AC100" s="5">
        <v>1</v>
      </c>
      <c r="AD100" s="5">
        <v>1</v>
      </c>
      <c r="AE100" s="5">
        <v>1</v>
      </c>
      <c r="AF100" s="5">
        <v>1</v>
      </c>
      <c r="AG100" s="5">
        <v>1</v>
      </c>
      <c r="AH100" s="5">
        <v>1</v>
      </c>
      <c r="AI100" s="5">
        <v>1</v>
      </c>
      <c r="AJ100" s="5">
        <v>1</v>
      </c>
      <c r="AK100" s="5">
        <v>1</v>
      </c>
      <c r="AL100" s="5">
        <v>1</v>
      </c>
      <c r="AM100" s="5">
        <v>1</v>
      </c>
      <c r="AN100" s="5">
        <v>1</v>
      </c>
      <c r="AO100" s="5">
        <v>1</v>
      </c>
      <c r="AP100" s="5">
        <v>1</v>
      </c>
      <c r="AQ100" s="5">
        <v>1</v>
      </c>
      <c r="AR100" s="5">
        <v>1</v>
      </c>
      <c r="AS100" s="5">
        <v>1</v>
      </c>
      <c r="AT100" s="5">
        <v>1</v>
      </c>
      <c r="AU100" s="5">
        <v>1</v>
      </c>
      <c r="AV100" s="5">
        <v>1</v>
      </c>
      <c r="AW100" s="5">
        <v>1</v>
      </c>
      <c r="AX100" s="5">
        <v>1</v>
      </c>
      <c r="AY100" s="5">
        <v>1</v>
      </c>
      <c r="AZ100" s="5">
        <v>1</v>
      </c>
      <c r="BA100" s="5">
        <v>1</v>
      </c>
      <c r="BB100" s="5">
        <v>1</v>
      </c>
      <c r="BC100" s="5">
        <v>1</v>
      </c>
      <c r="BD100" s="5">
        <v>1</v>
      </c>
      <c r="BE100" s="5">
        <v>1</v>
      </c>
      <c r="BF100" s="5">
        <v>1</v>
      </c>
      <c r="BG100" s="5">
        <v>1</v>
      </c>
      <c r="BH100" s="5">
        <v>1</v>
      </c>
      <c r="BI100" s="5">
        <v>1</v>
      </c>
    </row>
    <row r="101" spans="1:61">
      <c r="A101" s="3" t="s">
        <v>415</v>
      </c>
      <c r="B101" s="3" t="s">
        <v>115</v>
      </c>
      <c r="C101" s="3" t="s">
        <v>740</v>
      </c>
      <c r="E101" s="3" t="s">
        <v>724</v>
      </c>
      <c r="F101" s="27">
        <f>LEFT(E101,4)+0</f>
        <v>52.4</v>
      </c>
      <c r="G101" s="3" t="s">
        <v>80</v>
      </c>
      <c r="H101" s="3">
        <f>LEFT(G101,3)+0</f>
        <v>700</v>
      </c>
      <c r="I101" s="3" t="s">
        <v>733</v>
      </c>
      <c r="J101" s="3">
        <f>CLEAN(I101)+0</f>
        <v>94.25</v>
      </c>
      <c r="K101" s="3" t="s">
        <v>741</v>
      </c>
      <c r="L101" s="3">
        <f>CLEAN(K101)+0</f>
        <v>159</v>
      </c>
      <c r="M101" s="5" t="s">
        <v>120</v>
      </c>
      <c r="N101" s="5" t="s">
        <v>69</v>
      </c>
      <c r="O101" s="5" t="s">
        <v>121</v>
      </c>
      <c r="P101" s="5" t="s">
        <v>111</v>
      </c>
      <c r="Q101" s="5" t="str">
        <f>IF(P101="Distillery Bottling","Distillery Bottling","Independent Bottling")</f>
        <v>Distillery Bottling</v>
      </c>
      <c r="R101" s="5" t="str">
        <f>IF(P101="Distillery Bottling",O101,P101)</f>
        <v>Ardbeg</v>
      </c>
      <c r="S101" s="5" t="s">
        <v>122</v>
      </c>
      <c r="T101" s="5" t="s">
        <v>428</v>
      </c>
      <c r="U101" s="6">
        <v>31</v>
      </c>
      <c r="V101" s="5" t="s">
        <v>742</v>
      </c>
      <c r="W101" s="7">
        <v>5170.49</v>
      </c>
      <c r="X101" s="5" t="s">
        <v>75</v>
      </c>
      <c r="Y101" s="5">
        <v>1</v>
      </c>
      <c r="Z101" s="5">
        <v>1</v>
      </c>
      <c r="AA101" s="5">
        <v>1</v>
      </c>
      <c r="AB101" s="5">
        <v>1</v>
      </c>
      <c r="AC101" s="5">
        <v>1</v>
      </c>
      <c r="AD101" s="5">
        <v>1</v>
      </c>
      <c r="AE101" s="5">
        <v>1</v>
      </c>
      <c r="AF101" s="5">
        <v>1</v>
      </c>
      <c r="AG101" s="5">
        <v>1</v>
      </c>
      <c r="AH101" s="5">
        <v>1</v>
      </c>
      <c r="AI101" s="5">
        <v>1</v>
      </c>
      <c r="AJ101" s="5">
        <v>1</v>
      </c>
      <c r="AK101" s="5">
        <v>1</v>
      </c>
      <c r="AL101" s="5">
        <v>1</v>
      </c>
      <c r="AM101" s="5">
        <v>1</v>
      </c>
      <c r="AN101" s="5">
        <v>1</v>
      </c>
      <c r="AO101" s="5">
        <v>1</v>
      </c>
      <c r="AP101" s="5">
        <v>1</v>
      </c>
      <c r="AQ101" s="5">
        <v>1</v>
      </c>
      <c r="AR101" s="5">
        <v>1</v>
      </c>
      <c r="AS101" s="5">
        <v>1</v>
      </c>
      <c r="AT101" s="5">
        <v>1</v>
      </c>
      <c r="AU101" s="5">
        <v>1</v>
      </c>
      <c r="AV101" s="5">
        <v>1</v>
      </c>
      <c r="AW101" s="5">
        <v>1</v>
      </c>
      <c r="AX101" s="5">
        <v>1</v>
      </c>
      <c r="AY101" s="5">
        <v>1</v>
      </c>
      <c r="AZ101" s="5">
        <v>1</v>
      </c>
      <c r="BA101" s="5">
        <v>1</v>
      </c>
      <c r="BB101" s="5">
        <v>1</v>
      </c>
      <c r="BC101" s="5">
        <v>1</v>
      </c>
      <c r="BD101" s="5">
        <v>1</v>
      </c>
      <c r="BE101" s="5">
        <v>1</v>
      </c>
      <c r="BF101" s="5">
        <v>1</v>
      </c>
      <c r="BG101" s="5">
        <v>1</v>
      </c>
      <c r="BH101" s="5">
        <v>1</v>
      </c>
      <c r="BI101" s="5">
        <v>1</v>
      </c>
    </row>
    <row r="102" spans="1:61">
      <c r="W102" s="7"/>
    </row>
    <row r="103" spans="1:61">
      <c r="W103" s="7"/>
    </row>
  </sheetData>
  <sortState xmlns:xlrd2="http://schemas.microsoft.com/office/spreadsheetml/2017/richdata2" ref="A2:BI104">
    <sortCondition descending="1" ref="J1:J10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A270E-42E5-4433-B9E4-87BFD1335CF7}">
  <sheetPr codeName="XLSTAT_20201115_163236_1_HID">
    <tabColor rgb="FF007800"/>
  </sheetPr>
  <dimension ref="A1:F21"/>
  <sheetViews>
    <sheetView workbookViewId="0"/>
  </sheetViews>
  <sheetFormatPr defaultRowHeight="15.6"/>
  <sheetData>
    <row r="1" spans="1:6">
      <c r="A1">
        <v>1</v>
      </c>
      <c r="B1">
        <v>94.25</v>
      </c>
      <c r="C1">
        <v>2</v>
      </c>
      <c r="D1">
        <v>94.26</v>
      </c>
      <c r="E1">
        <v>3.2</v>
      </c>
      <c r="F1">
        <v>94.25</v>
      </c>
    </row>
    <row r="2" spans="1:6">
      <c r="A2">
        <v>0.88888888888888884</v>
      </c>
      <c r="B2">
        <v>94.3</v>
      </c>
      <c r="C2">
        <v>2.08</v>
      </c>
      <c r="D2">
        <v>94.57</v>
      </c>
      <c r="E2">
        <v>2.8</v>
      </c>
      <c r="F2">
        <v>94.26</v>
      </c>
    </row>
    <row r="3" spans="1:6">
      <c r="A3">
        <v>1.1111111111111112</v>
      </c>
      <c r="B3">
        <v>94.31</v>
      </c>
      <c r="C3">
        <v>1.92</v>
      </c>
      <c r="D3">
        <v>94.62</v>
      </c>
      <c r="E3">
        <v>3.12</v>
      </c>
      <c r="F3">
        <v>94.29</v>
      </c>
    </row>
    <row r="4" spans="1:6">
      <c r="A4">
        <v>0.94444444444444442</v>
      </c>
      <c r="B4">
        <v>94.31</v>
      </c>
      <c r="C4">
        <v>2.0266666666666668</v>
      </c>
      <c r="D4">
        <v>94.68</v>
      </c>
      <c r="E4">
        <v>2.88</v>
      </c>
      <c r="F4">
        <v>94.33</v>
      </c>
    </row>
    <row r="5" spans="1:6">
      <c r="A5">
        <v>1.0555555555555556</v>
      </c>
      <c r="B5">
        <v>94.39</v>
      </c>
      <c r="C5">
        <v>1.9733333333333334</v>
      </c>
      <c r="D5">
        <v>94.71</v>
      </c>
      <c r="E5">
        <v>3.04</v>
      </c>
      <c r="F5">
        <v>94.37</v>
      </c>
    </row>
    <row r="6" spans="1:6">
      <c r="A6">
        <v>1</v>
      </c>
      <c r="B6">
        <v>94.4</v>
      </c>
      <c r="C6">
        <v>2.2000000000000002</v>
      </c>
      <c r="D6">
        <v>94.79</v>
      </c>
      <c r="E6">
        <v>2.96</v>
      </c>
      <c r="F6">
        <v>94.38</v>
      </c>
    </row>
    <row r="7" spans="1:6">
      <c r="A7">
        <v>0.8</v>
      </c>
      <c r="B7">
        <v>94.41</v>
      </c>
      <c r="C7">
        <v>1.8</v>
      </c>
      <c r="D7">
        <v>94.81</v>
      </c>
      <c r="E7">
        <v>3.0666666666666669</v>
      </c>
      <c r="F7">
        <v>94.54</v>
      </c>
    </row>
    <row r="8" spans="1:6">
      <c r="A8">
        <v>1.2</v>
      </c>
      <c r="B8">
        <v>94.42</v>
      </c>
      <c r="C8">
        <v>2.1555555555555554</v>
      </c>
      <c r="D8">
        <v>94.83</v>
      </c>
      <c r="E8">
        <v>2.9333333333333331</v>
      </c>
      <c r="F8">
        <v>94.64</v>
      </c>
    </row>
    <row r="9" spans="1:6">
      <c r="A9">
        <v>0.85</v>
      </c>
      <c r="B9">
        <v>94.44</v>
      </c>
      <c r="C9">
        <v>1.8444444444444443</v>
      </c>
      <c r="D9">
        <v>94.87</v>
      </c>
      <c r="E9">
        <v>3</v>
      </c>
      <c r="F9">
        <v>94.81</v>
      </c>
    </row>
    <row r="10" spans="1:6">
      <c r="A10">
        <v>1.1499999999999999</v>
      </c>
      <c r="B10">
        <v>94.44</v>
      </c>
      <c r="C10">
        <v>2.1111111111111112</v>
      </c>
      <c r="D10">
        <v>94.88</v>
      </c>
      <c r="E10">
        <v>2.9</v>
      </c>
      <c r="F10">
        <v>94.84</v>
      </c>
    </row>
    <row r="11" spans="1:6">
      <c r="A11">
        <v>0.9</v>
      </c>
      <c r="B11">
        <v>94.44</v>
      </c>
      <c r="C11">
        <v>1.8888888888888888</v>
      </c>
      <c r="D11">
        <v>94.89</v>
      </c>
      <c r="E11">
        <v>3.1</v>
      </c>
      <c r="F11">
        <v>94.89</v>
      </c>
    </row>
    <row r="12" spans="1:6">
      <c r="A12">
        <v>1.1000000000000001</v>
      </c>
      <c r="B12">
        <v>94.47</v>
      </c>
      <c r="C12">
        <v>2.0666666666666669</v>
      </c>
      <c r="D12">
        <v>94.89</v>
      </c>
      <c r="E12">
        <v>3</v>
      </c>
      <c r="F12">
        <v>95.06</v>
      </c>
    </row>
    <row r="13" spans="1:6">
      <c r="A13">
        <v>0.95</v>
      </c>
      <c r="B13">
        <v>94.49</v>
      </c>
      <c r="C13">
        <v>1.9333333333333333</v>
      </c>
      <c r="D13">
        <v>94.89</v>
      </c>
      <c r="E13">
        <v>3</v>
      </c>
      <c r="F13">
        <v>95.31</v>
      </c>
    </row>
    <row r="14" spans="1:6">
      <c r="A14">
        <v>1.05</v>
      </c>
      <c r="B14">
        <v>94.5</v>
      </c>
      <c r="C14">
        <v>2.0222222222222221</v>
      </c>
      <c r="D14">
        <v>94.9</v>
      </c>
    </row>
    <row r="15" spans="1:6">
      <c r="A15">
        <v>1.0444444444444445</v>
      </c>
      <c r="B15">
        <v>94.58</v>
      </c>
      <c r="C15">
        <v>1.9777777777777779</v>
      </c>
      <c r="D15">
        <v>94.91</v>
      </c>
    </row>
    <row r="16" spans="1:6">
      <c r="A16">
        <v>0.9555555555555556</v>
      </c>
      <c r="B16">
        <v>94.62</v>
      </c>
      <c r="C16">
        <v>2.04</v>
      </c>
      <c r="D16">
        <v>95.02</v>
      </c>
    </row>
    <row r="17" spans="1:4">
      <c r="A17">
        <v>1</v>
      </c>
      <c r="B17">
        <v>94.74</v>
      </c>
      <c r="C17">
        <v>1.96</v>
      </c>
      <c r="D17">
        <v>95.12</v>
      </c>
    </row>
    <row r="18" spans="1:4">
      <c r="A18">
        <v>1</v>
      </c>
      <c r="B18">
        <v>94.91</v>
      </c>
      <c r="C18">
        <v>2</v>
      </c>
      <c r="D18">
        <v>95.21</v>
      </c>
    </row>
    <row r="19" spans="1:4">
      <c r="A19">
        <v>1</v>
      </c>
      <c r="B19">
        <v>95.14</v>
      </c>
      <c r="C19">
        <v>1.94</v>
      </c>
      <c r="D19">
        <v>95.29</v>
      </c>
    </row>
    <row r="20" spans="1:4">
      <c r="A20">
        <v>1</v>
      </c>
      <c r="B20">
        <v>95.41</v>
      </c>
      <c r="C20">
        <v>2.06</v>
      </c>
      <c r="D20">
        <v>95.32</v>
      </c>
    </row>
    <row r="21" spans="1:4">
      <c r="C21">
        <v>2</v>
      </c>
      <c r="D21">
        <v>96.08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8580-A63E-4988-B192-3D7F2924CAEC}">
  <sheetPr codeName="XLSTAT_20201115_155221_1"/>
  <dimension ref="B1:M277"/>
  <sheetViews>
    <sheetView topLeftCell="A241" zoomScaleNormal="100" workbookViewId="0"/>
  </sheetViews>
  <sheetFormatPr defaultRowHeight="15.6"/>
  <cols>
    <col min="1" max="1" width="4.75" customWidth="1"/>
    <col min="2" max="2" width="19" customWidth="1"/>
  </cols>
  <sheetData>
    <row r="1" spans="2:9">
      <c r="B1" t="s">
        <v>778</v>
      </c>
    </row>
    <row r="2" spans="2:9">
      <c r="B2" t="s">
        <v>779</v>
      </c>
    </row>
    <row r="3" spans="2:9">
      <c r="B3" t="s">
        <v>780</v>
      </c>
    </row>
    <row r="4" spans="2:9">
      <c r="B4" t="s">
        <v>781</v>
      </c>
    </row>
    <row r="5" spans="2:9">
      <c r="B5" t="s">
        <v>782</v>
      </c>
    </row>
    <row r="6" spans="2:9">
      <c r="B6" t="s">
        <v>783</v>
      </c>
    </row>
    <row r="7" spans="2:9">
      <c r="B7" t="s">
        <v>784</v>
      </c>
    </row>
    <row r="8" spans="2:9" ht="34.15" customHeight="1"/>
    <row r="9" spans="2:9" ht="16.149999999999999" customHeight="1">
      <c r="B9" s="44"/>
    </row>
    <row r="12" spans="2:9">
      <c r="B12" t="s">
        <v>785</v>
      </c>
    </row>
    <row r="13" spans="2:9" ht="16.149999999999999" thickBot="1"/>
    <row r="14" spans="2:9" ht="31.15" customHeight="1">
      <c r="B14" s="46" t="s">
        <v>786</v>
      </c>
      <c r="C14" s="47" t="s">
        <v>787</v>
      </c>
      <c r="D14" s="47" t="s">
        <v>788</v>
      </c>
      <c r="E14" s="47" t="s">
        <v>789</v>
      </c>
      <c r="F14" s="47" t="s">
        <v>760</v>
      </c>
      <c r="G14" s="47" t="s">
        <v>761</v>
      </c>
      <c r="H14" s="47" t="s">
        <v>765</v>
      </c>
      <c r="I14" s="47" t="s">
        <v>790</v>
      </c>
    </row>
    <row r="15" spans="2:9" ht="16.149999999999999" thickBot="1">
      <c r="B15" s="80" t="s">
        <v>9</v>
      </c>
      <c r="C15" s="81">
        <v>54</v>
      </c>
      <c r="D15" s="81">
        <v>0</v>
      </c>
      <c r="E15" s="81">
        <v>54</v>
      </c>
      <c r="F15" s="82">
        <v>94.25</v>
      </c>
      <c r="G15" s="82">
        <v>96.08</v>
      </c>
      <c r="H15" s="82">
        <v>94.712592592592614</v>
      </c>
      <c r="I15" s="82">
        <v>0.37127615305980333</v>
      </c>
    </row>
    <row r="18" spans="2:6">
      <c r="B18" t="s">
        <v>791</v>
      </c>
    </row>
    <row r="19" spans="2:6" ht="16.149999999999999" thickBot="1"/>
    <row r="20" spans="2:6" ht="31.15">
      <c r="B20" s="47" t="s">
        <v>786</v>
      </c>
      <c r="C20" s="47" t="s">
        <v>792</v>
      </c>
      <c r="D20" s="47" t="s">
        <v>793</v>
      </c>
      <c r="E20" s="47" t="s">
        <v>794</v>
      </c>
      <c r="F20" s="47" t="s">
        <v>795</v>
      </c>
    </row>
    <row r="21" spans="2:6">
      <c r="B21" s="83" t="s">
        <v>14</v>
      </c>
      <c r="C21" s="56" t="s">
        <v>121</v>
      </c>
      <c r="D21" s="65">
        <v>20</v>
      </c>
      <c r="E21" s="65">
        <v>20</v>
      </c>
      <c r="F21" s="58">
        <v>37.037037037037038</v>
      </c>
    </row>
    <row r="22" spans="2:6">
      <c r="B22" s="20" t="s">
        <v>796</v>
      </c>
      <c r="C22" s="45" t="s">
        <v>101</v>
      </c>
      <c r="D22">
        <v>21</v>
      </c>
      <c r="E22">
        <v>21</v>
      </c>
      <c r="F22" s="53">
        <v>38.888888888888886</v>
      </c>
    </row>
    <row r="23" spans="2:6" ht="16.149999999999999" thickBot="1">
      <c r="B23" s="75" t="s">
        <v>796</v>
      </c>
      <c r="C23" s="49" t="s">
        <v>166</v>
      </c>
      <c r="D23" s="51">
        <v>13</v>
      </c>
      <c r="E23" s="51">
        <v>13</v>
      </c>
      <c r="F23" s="54">
        <v>24.074074074074073</v>
      </c>
    </row>
    <row r="26" spans="2:6">
      <c r="B26" t="s">
        <v>797</v>
      </c>
    </row>
    <row r="27" spans="2:6" ht="16.149999999999999" thickBot="1"/>
    <row r="28" spans="2:6" ht="31.15" customHeight="1">
      <c r="B28" s="46"/>
      <c r="C28" s="85" t="s">
        <v>798</v>
      </c>
      <c r="D28" s="85" t="s">
        <v>799</v>
      </c>
      <c r="E28" s="85" t="s">
        <v>800</v>
      </c>
      <c r="F28" s="55" t="s">
        <v>9</v>
      </c>
    </row>
    <row r="29" spans="2:6">
      <c r="B29" s="86" t="s">
        <v>798</v>
      </c>
      <c r="C29" s="89">
        <v>1</v>
      </c>
      <c r="D29" s="87">
        <v>-0.61182640577384273</v>
      </c>
      <c r="E29" s="87">
        <v>-0.43187223786923445</v>
      </c>
      <c r="F29" s="52">
        <v>-0.3421577691012771</v>
      </c>
    </row>
    <row r="30" spans="2:6">
      <c r="B30" s="84" t="s">
        <v>799</v>
      </c>
      <c r="C30" s="88">
        <v>-0.61182640577384273</v>
      </c>
      <c r="D30" s="90">
        <v>1</v>
      </c>
      <c r="E30" s="88">
        <v>-0.44919242638336782</v>
      </c>
      <c r="F30" s="59">
        <v>0.47254057466348287</v>
      </c>
    </row>
    <row r="31" spans="2:6">
      <c r="B31" s="84" t="s">
        <v>800</v>
      </c>
      <c r="C31" s="88">
        <v>-0.43187223786923445</v>
      </c>
      <c r="D31" s="88">
        <v>-0.44919242638336782</v>
      </c>
      <c r="E31" s="90">
        <v>1</v>
      </c>
      <c r="F31" s="59">
        <v>-0.15234671935817845</v>
      </c>
    </row>
    <row r="32" spans="2:6" ht="16.149999999999999" thickBot="1">
      <c r="B32" s="57" t="s">
        <v>9</v>
      </c>
      <c r="C32" s="60">
        <v>-0.3421577691012771</v>
      </c>
      <c r="D32" s="60">
        <v>0.47254057466348287</v>
      </c>
      <c r="E32" s="60">
        <v>-0.15234671935817845</v>
      </c>
      <c r="F32" s="62">
        <v>1</v>
      </c>
    </row>
    <row r="35" spans="2:3">
      <c r="B35" s="1" t="s">
        <v>801</v>
      </c>
    </row>
    <row r="37" spans="2:3">
      <c r="B37" t="s">
        <v>802</v>
      </c>
    </row>
    <row r="38" spans="2:3" ht="16.149999999999999" thickBot="1"/>
    <row r="39" spans="2:3">
      <c r="B39" s="63" t="s">
        <v>787</v>
      </c>
      <c r="C39" s="64">
        <v>54</v>
      </c>
    </row>
    <row r="40" spans="2:3">
      <c r="B40" s="45" t="s">
        <v>803</v>
      </c>
      <c r="C40">
        <v>54</v>
      </c>
    </row>
    <row r="41" spans="2:3">
      <c r="B41" s="45" t="s">
        <v>804</v>
      </c>
      <c r="C41">
        <v>51</v>
      </c>
    </row>
    <row r="42" spans="2:3">
      <c r="B42" s="45" t="s">
        <v>805</v>
      </c>
      <c r="C42" s="53">
        <v>0.22779181460354747</v>
      </c>
    </row>
    <row r="43" spans="2:3">
      <c r="B43" s="45" t="s">
        <v>806</v>
      </c>
      <c r="C43" s="53">
        <v>0.19750914066643169</v>
      </c>
    </row>
    <row r="44" spans="2:3">
      <c r="B44" s="45" t="s">
        <v>807</v>
      </c>
      <c r="C44" s="53">
        <v>0.11062014041514756</v>
      </c>
    </row>
    <row r="45" spans="2:3">
      <c r="B45" s="45" t="s">
        <v>808</v>
      </c>
      <c r="C45" s="53">
        <v>0.33259606193571739</v>
      </c>
    </row>
    <row r="46" spans="2:3">
      <c r="B46" s="45" t="s">
        <v>809</v>
      </c>
      <c r="C46" s="53">
        <v>0.25132890050457329</v>
      </c>
    </row>
    <row r="47" spans="2:3">
      <c r="B47" s="45" t="s">
        <v>810</v>
      </c>
      <c r="C47" s="53">
        <v>0.89437915078095176</v>
      </c>
    </row>
    <row r="48" spans="2:3">
      <c r="B48" s="45" t="s">
        <v>811</v>
      </c>
      <c r="C48" s="53">
        <v>3</v>
      </c>
    </row>
    <row r="49" spans="2:7">
      <c r="B49" s="45" t="s">
        <v>812</v>
      </c>
      <c r="C49" s="53">
        <v>-115.97582202111398</v>
      </c>
    </row>
    <row r="50" spans="2:7">
      <c r="B50" s="45" t="s">
        <v>813</v>
      </c>
      <c r="C50" s="53">
        <v>-110.00886988142116</v>
      </c>
    </row>
    <row r="51" spans="2:7" ht="16.149999999999999" thickBot="1">
      <c r="B51" s="49" t="s">
        <v>814</v>
      </c>
      <c r="C51" s="54">
        <v>0.86305620720779996</v>
      </c>
    </row>
    <row r="54" spans="2:7">
      <c r="B54" t="s">
        <v>815</v>
      </c>
    </row>
    <row r="55" spans="2:7" ht="16.149999999999999" thickBot="1"/>
    <row r="56" spans="2:7" ht="31.15">
      <c r="B56" s="46" t="s">
        <v>816</v>
      </c>
      <c r="C56" s="47" t="s">
        <v>804</v>
      </c>
      <c r="D56" s="47" t="s">
        <v>817</v>
      </c>
      <c r="E56" s="47" t="s">
        <v>818</v>
      </c>
      <c r="F56" s="47" t="s">
        <v>819</v>
      </c>
      <c r="G56" s="47" t="s">
        <v>820</v>
      </c>
    </row>
    <row r="57" spans="2:7">
      <c r="B57" s="56" t="s">
        <v>821</v>
      </c>
      <c r="C57" s="65">
        <v>2</v>
      </c>
      <c r="D57" s="58">
        <v>1.6642098758644588</v>
      </c>
      <c r="E57" s="58">
        <v>0.83210493793222939</v>
      </c>
      <c r="F57" s="58">
        <v>7.5221829841239893</v>
      </c>
      <c r="G57" s="71">
        <v>1.371599193624985E-3</v>
      </c>
    </row>
    <row r="58" spans="2:7">
      <c r="B58" s="45" t="s">
        <v>822</v>
      </c>
      <c r="C58">
        <v>51</v>
      </c>
      <c r="D58" s="53">
        <v>5.6416271611725257</v>
      </c>
      <c r="E58" s="53">
        <v>0.11062014041514756</v>
      </c>
      <c r="F58" s="53"/>
      <c r="G58" s="68"/>
    </row>
    <row r="59" spans="2:7" ht="16.149999999999999" thickBot="1">
      <c r="B59" s="49" t="s">
        <v>823</v>
      </c>
      <c r="C59" s="51">
        <v>53</v>
      </c>
      <c r="D59" s="54">
        <v>7.3058370370369845</v>
      </c>
      <c r="E59" s="54"/>
      <c r="F59" s="54"/>
      <c r="G59" s="69"/>
    </row>
    <row r="60" spans="2:7">
      <c r="B60" s="70" t="s">
        <v>824</v>
      </c>
    </row>
    <row r="63" spans="2:7">
      <c r="B63" t="s">
        <v>825</v>
      </c>
    </row>
    <row r="64" spans="2:7" ht="16.149999999999999" thickBot="1"/>
    <row r="65" spans="2:8" ht="46.9">
      <c r="B65" s="46" t="s">
        <v>816</v>
      </c>
      <c r="C65" s="47" t="s">
        <v>826</v>
      </c>
      <c r="D65" s="47" t="s">
        <v>751</v>
      </c>
      <c r="E65" s="47" t="s">
        <v>827</v>
      </c>
      <c r="F65" s="47" t="s">
        <v>828</v>
      </c>
      <c r="G65" s="47" t="s">
        <v>752</v>
      </c>
      <c r="H65" s="47" t="s">
        <v>753</v>
      </c>
    </row>
    <row r="66" spans="2:8">
      <c r="B66" s="56" t="s">
        <v>829</v>
      </c>
      <c r="C66" s="58">
        <v>94.613076923076974</v>
      </c>
      <c r="D66" s="58">
        <v>9.2245550409740404E-2</v>
      </c>
      <c r="E66" s="58">
        <v>1025.6654819969135</v>
      </c>
      <c r="F66" s="71">
        <v>1.0647465115332839E-111</v>
      </c>
      <c r="G66" s="58">
        <v>94.427886253190692</v>
      </c>
      <c r="H66" s="58">
        <v>94.798267592963256</v>
      </c>
    </row>
    <row r="67" spans="2:8">
      <c r="B67" s="45" t="s">
        <v>798</v>
      </c>
      <c r="C67" s="53">
        <v>-6.4576923076934287E-2</v>
      </c>
      <c r="D67" s="53">
        <v>0.11849155493600941</v>
      </c>
      <c r="E67" s="53">
        <v>-0.54499177693978806</v>
      </c>
      <c r="F67" s="67">
        <v>0.5881346580534117</v>
      </c>
      <c r="G67" s="53">
        <v>-0.30245864568573966</v>
      </c>
      <c r="H67" s="53">
        <v>0.17330479953187111</v>
      </c>
    </row>
    <row r="68" spans="2:8">
      <c r="B68" s="45" t="s">
        <v>799</v>
      </c>
      <c r="C68" s="53">
        <v>0.31739926739921387</v>
      </c>
      <c r="D68" s="53">
        <v>0.11737490065789451</v>
      </c>
      <c r="E68" s="53">
        <v>2.7041494017900662</v>
      </c>
      <c r="F68" s="68">
        <v>9.2830124598939356E-3</v>
      </c>
      <c r="G68" s="53">
        <v>8.1759321796203682E-2</v>
      </c>
      <c r="H68" s="53">
        <v>0.55303921300222403</v>
      </c>
    </row>
    <row r="69" spans="2:8" ht="16.149999999999999" thickBot="1">
      <c r="B69" s="49" t="s">
        <v>800</v>
      </c>
      <c r="C69" s="54">
        <v>0</v>
      </c>
      <c r="D69" s="54">
        <v>0</v>
      </c>
      <c r="E69" s="54"/>
      <c r="F69" s="69"/>
      <c r="G69" s="54"/>
      <c r="H69" s="54"/>
    </row>
    <row r="72" spans="2:8">
      <c r="B72" t="s">
        <v>830</v>
      </c>
    </row>
    <row r="74" spans="2:8">
      <c r="B74" t="s">
        <v>831</v>
      </c>
    </row>
    <row r="77" spans="2:8">
      <c r="B77" t="s">
        <v>832</v>
      </c>
    </row>
    <row r="78" spans="2:8" ht="16.149999999999999" thickBot="1"/>
    <row r="79" spans="2:8" ht="46.9">
      <c r="B79" s="46" t="s">
        <v>816</v>
      </c>
      <c r="C79" s="47" t="s">
        <v>826</v>
      </c>
      <c r="D79" s="47" t="s">
        <v>751</v>
      </c>
      <c r="E79" s="47" t="s">
        <v>827</v>
      </c>
      <c r="F79" s="47" t="s">
        <v>828</v>
      </c>
      <c r="G79" s="47" t="s">
        <v>752</v>
      </c>
      <c r="H79" s="47" t="s">
        <v>753</v>
      </c>
    </row>
    <row r="80" spans="2:8">
      <c r="B80" s="56" t="s">
        <v>798</v>
      </c>
      <c r="C80" s="58">
        <v>-8.4781273197679266E-2</v>
      </c>
      <c r="D80" s="58">
        <v>0.15556431635306323</v>
      </c>
      <c r="E80" s="58">
        <v>-0.54499177693978806</v>
      </c>
      <c r="F80" s="66">
        <v>0.5881346580534117</v>
      </c>
      <c r="G80" s="58">
        <v>-0.39708966994808592</v>
      </c>
      <c r="H80" s="58">
        <v>0.22752712355272742</v>
      </c>
    </row>
    <row r="81" spans="2:8">
      <c r="B81" s="45" t="s">
        <v>799</v>
      </c>
      <c r="C81" s="53">
        <v>0.42066915300601654</v>
      </c>
      <c r="D81" s="53">
        <v>0.15556431635306325</v>
      </c>
      <c r="E81" s="53">
        <v>2.7041494017900658</v>
      </c>
      <c r="F81" s="68">
        <v>9.2830124598939356E-3</v>
      </c>
      <c r="G81" s="53">
        <v>0.10836075625560981</v>
      </c>
      <c r="H81" s="53">
        <v>0.73297754975642326</v>
      </c>
    </row>
    <row r="82" spans="2:8" ht="16.149999999999999" thickBot="1">
      <c r="B82" s="49" t="s">
        <v>800</v>
      </c>
      <c r="C82" s="54">
        <v>0</v>
      </c>
      <c r="D82" s="54">
        <v>0</v>
      </c>
      <c r="E82" s="54"/>
      <c r="F82" s="69"/>
      <c r="G82" s="54"/>
      <c r="H82" s="54"/>
    </row>
    <row r="101" spans="2:13">
      <c r="G101" t="s">
        <v>749</v>
      </c>
    </row>
    <row r="104" spans="2:13">
      <c r="B104" t="s">
        <v>833</v>
      </c>
    </row>
    <row r="105" spans="2:13" ht="16.149999999999999" thickBot="1"/>
    <row r="106" spans="2:13" ht="78">
      <c r="B106" s="46" t="s">
        <v>834</v>
      </c>
      <c r="C106" s="47" t="s">
        <v>835</v>
      </c>
      <c r="D106" s="47" t="s">
        <v>9</v>
      </c>
      <c r="E106" s="47" t="s">
        <v>836</v>
      </c>
      <c r="F106" s="47" t="s">
        <v>837</v>
      </c>
      <c r="G106" s="47" t="s">
        <v>838</v>
      </c>
      <c r="H106" s="47" t="s">
        <v>839</v>
      </c>
      <c r="I106" s="47" t="s">
        <v>840</v>
      </c>
      <c r="J106" s="47" t="s">
        <v>841</v>
      </c>
      <c r="K106" s="47" t="s">
        <v>842</v>
      </c>
      <c r="L106" s="47" t="s">
        <v>843</v>
      </c>
      <c r="M106" s="47" t="s">
        <v>844</v>
      </c>
    </row>
    <row r="107" spans="2:13">
      <c r="B107" s="56" t="s">
        <v>845</v>
      </c>
      <c r="C107" s="65">
        <v>1</v>
      </c>
      <c r="D107" s="58">
        <v>95.41</v>
      </c>
      <c r="E107" s="58">
        <v>94.548500000000047</v>
      </c>
      <c r="F107" s="58">
        <v>0.86149999999994975</v>
      </c>
      <c r="G107" s="58">
        <v>2.5902291054981177</v>
      </c>
      <c r="H107" s="58">
        <v>7.4370740353699435E-2</v>
      </c>
      <c r="I107" s="58">
        <v>94.399194508679727</v>
      </c>
      <c r="J107" s="58">
        <v>94.697805491320366</v>
      </c>
      <c r="K107" s="58">
        <v>0.34080954716073453</v>
      </c>
      <c r="L107" s="58">
        <v>93.864296284352079</v>
      </c>
      <c r="M107" s="58">
        <v>95.232703715648015</v>
      </c>
    </row>
    <row r="108" spans="2:13">
      <c r="B108" s="45" t="s">
        <v>846</v>
      </c>
      <c r="C108">
        <v>1</v>
      </c>
      <c r="D108" s="53">
        <v>95.14</v>
      </c>
      <c r="E108" s="53">
        <v>94.548500000000047</v>
      </c>
      <c r="F108" s="53">
        <v>0.59149999999995373</v>
      </c>
      <c r="G108" s="53">
        <v>1.7784335645990783</v>
      </c>
      <c r="H108" s="53">
        <v>7.4370740353699435E-2</v>
      </c>
      <c r="I108" s="53">
        <v>94.399194508679727</v>
      </c>
      <c r="J108" s="53">
        <v>94.697805491320366</v>
      </c>
      <c r="K108" s="53">
        <v>0.34080954716073453</v>
      </c>
      <c r="L108" s="53">
        <v>93.864296284352079</v>
      </c>
      <c r="M108" s="53">
        <v>95.232703715648015</v>
      </c>
    </row>
    <row r="109" spans="2:13">
      <c r="B109" s="45" t="s">
        <v>847</v>
      </c>
      <c r="C109">
        <v>1</v>
      </c>
      <c r="D109" s="53">
        <v>94.91</v>
      </c>
      <c r="E109" s="53">
        <v>94.548500000000047</v>
      </c>
      <c r="F109" s="53">
        <v>0.36149999999994975</v>
      </c>
      <c r="G109" s="53">
        <v>1.0869040297591339</v>
      </c>
      <c r="H109" s="53">
        <v>7.4370740353699435E-2</v>
      </c>
      <c r="I109" s="53">
        <v>94.399194508679727</v>
      </c>
      <c r="J109" s="53">
        <v>94.697805491320366</v>
      </c>
      <c r="K109" s="53">
        <v>0.34080954716073453</v>
      </c>
      <c r="L109" s="53">
        <v>93.864296284352079</v>
      </c>
      <c r="M109" s="53">
        <v>95.232703715648015</v>
      </c>
    </row>
    <row r="110" spans="2:13">
      <c r="B110" s="45" t="s">
        <v>848</v>
      </c>
      <c r="C110">
        <v>1</v>
      </c>
      <c r="D110" s="53">
        <v>94.74</v>
      </c>
      <c r="E110" s="53">
        <v>94.548500000000047</v>
      </c>
      <c r="F110" s="53">
        <v>0.19149999999994805</v>
      </c>
      <c r="G110" s="53">
        <v>0.57577350400787453</v>
      </c>
      <c r="H110" s="53">
        <v>7.4370740353699435E-2</v>
      </c>
      <c r="I110" s="53">
        <v>94.399194508679727</v>
      </c>
      <c r="J110" s="53">
        <v>94.697805491320366</v>
      </c>
      <c r="K110" s="53">
        <v>0.34080954716073453</v>
      </c>
      <c r="L110" s="53">
        <v>93.864296284352079</v>
      </c>
      <c r="M110" s="53">
        <v>95.232703715648015</v>
      </c>
    </row>
    <row r="111" spans="2:13">
      <c r="B111" s="45" t="s">
        <v>849</v>
      </c>
      <c r="C111">
        <v>1</v>
      </c>
      <c r="D111" s="53">
        <v>94.62</v>
      </c>
      <c r="E111" s="53">
        <v>94.548500000000047</v>
      </c>
      <c r="F111" s="53">
        <v>7.1499999999957708E-2</v>
      </c>
      <c r="G111" s="53">
        <v>0.21497548583054749</v>
      </c>
      <c r="H111" s="53">
        <v>7.4370740353699435E-2</v>
      </c>
      <c r="I111" s="53">
        <v>94.399194508679727</v>
      </c>
      <c r="J111" s="53">
        <v>94.697805491320366</v>
      </c>
      <c r="K111" s="53">
        <v>0.34080954716073453</v>
      </c>
      <c r="L111" s="53">
        <v>93.864296284352079</v>
      </c>
      <c r="M111" s="53">
        <v>95.232703715648015</v>
      </c>
    </row>
    <row r="112" spans="2:13">
      <c r="B112" s="45" t="s">
        <v>850</v>
      </c>
      <c r="C112">
        <v>1</v>
      </c>
      <c r="D112" s="53">
        <v>94.58</v>
      </c>
      <c r="E112" s="53">
        <v>94.548500000000047</v>
      </c>
      <c r="F112" s="53">
        <v>3.1499999999951456E-2</v>
      </c>
      <c r="G112" s="53">
        <v>9.4709479771410005E-2</v>
      </c>
      <c r="H112" s="53">
        <v>7.4370740353699435E-2</v>
      </c>
      <c r="I112" s="53">
        <v>94.399194508679727</v>
      </c>
      <c r="J112" s="53">
        <v>94.697805491320366</v>
      </c>
      <c r="K112" s="53">
        <v>0.34080954716073453</v>
      </c>
      <c r="L112" s="53">
        <v>93.864296284352079</v>
      </c>
      <c r="M112" s="53">
        <v>95.232703715648015</v>
      </c>
    </row>
    <row r="113" spans="2:13">
      <c r="B113" s="45" t="s">
        <v>851</v>
      </c>
      <c r="C113">
        <v>1</v>
      </c>
      <c r="D113" s="53">
        <v>94.5</v>
      </c>
      <c r="E113" s="53">
        <v>94.548500000000047</v>
      </c>
      <c r="F113" s="53">
        <v>-4.8500000000046839E-2</v>
      </c>
      <c r="G113" s="53">
        <v>-0.14582253234682224</v>
      </c>
      <c r="H113" s="53">
        <v>7.4370740353699435E-2</v>
      </c>
      <c r="I113" s="53">
        <v>94.399194508679727</v>
      </c>
      <c r="J113" s="53">
        <v>94.697805491320366</v>
      </c>
      <c r="K113" s="53">
        <v>0.34080954716073453</v>
      </c>
      <c r="L113" s="53">
        <v>93.864296284352079</v>
      </c>
      <c r="M113" s="53">
        <v>95.232703715648015</v>
      </c>
    </row>
    <row r="114" spans="2:13">
      <c r="B114" s="45" t="s">
        <v>852</v>
      </c>
      <c r="C114">
        <v>1</v>
      </c>
      <c r="D114" s="53">
        <v>94.49</v>
      </c>
      <c r="E114" s="53">
        <v>94.548500000000047</v>
      </c>
      <c r="F114" s="53">
        <v>-5.8500000000051955E-2</v>
      </c>
      <c r="G114" s="53">
        <v>-0.17588903386161728</v>
      </c>
      <c r="H114" s="53">
        <v>7.4370740353699435E-2</v>
      </c>
      <c r="I114" s="53">
        <v>94.399194508679727</v>
      </c>
      <c r="J114" s="53">
        <v>94.697805491320366</v>
      </c>
      <c r="K114" s="53">
        <v>0.34080954716073453</v>
      </c>
      <c r="L114" s="53">
        <v>93.864296284352079</v>
      </c>
      <c r="M114" s="53">
        <v>95.232703715648015</v>
      </c>
    </row>
    <row r="115" spans="2:13">
      <c r="B115" s="45" t="s">
        <v>853</v>
      </c>
      <c r="C115">
        <v>1</v>
      </c>
      <c r="D115" s="53">
        <v>94.47</v>
      </c>
      <c r="E115" s="53">
        <v>94.548500000000047</v>
      </c>
      <c r="F115" s="53">
        <v>-7.8500000000047976E-2</v>
      </c>
      <c r="G115" s="53">
        <v>-0.23602203689116466</v>
      </c>
      <c r="H115" s="53">
        <v>7.4370740353699435E-2</v>
      </c>
      <c r="I115" s="53">
        <v>94.399194508679727</v>
      </c>
      <c r="J115" s="53">
        <v>94.697805491320366</v>
      </c>
      <c r="K115" s="53">
        <v>0.34080954716073453</v>
      </c>
      <c r="L115" s="53">
        <v>93.864296284352079</v>
      </c>
      <c r="M115" s="53">
        <v>95.232703715648015</v>
      </c>
    </row>
    <row r="116" spans="2:13">
      <c r="B116" s="45" t="s">
        <v>854</v>
      </c>
      <c r="C116">
        <v>1</v>
      </c>
      <c r="D116" s="53">
        <v>94.44</v>
      </c>
      <c r="E116" s="53">
        <v>94.548500000000047</v>
      </c>
      <c r="F116" s="53">
        <v>-0.10850000000004911</v>
      </c>
      <c r="G116" s="53">
        <v>-0.32622154143550708</v>
      </c>
      <c r="H116" s="53">
        <v>7.4370740353699435E-2</v>
      </c>
      <c r="I116" s="53">
        <v>94.399194508679727</v>
      </c>
      <c r="J116" s="53">
        <v>94.697805491320366</v>
      </c>
      <c r="K116" s="53">
        <v>0.34080954716073453</v>
      </c>
      <c r="L116" s="53">
        <v>93.864296284352079</v>
      </c>
      <c r="M116" s="53">
        <v>95.232703715648015</v>
      </c>
    </row>
    <row r="117" spans="2:13">
      <c r="B117" s="45" t="s">
        <v>855</v>
      </c>
      <c r="C117">
        <v>1</v>
      </c>
      <c r="D117" s="53">
        <v>94.44</v>
      </c>
      <c r="E117" s="53">
        <v>94.548500000000047</v>
      </c>
      <c r="F117" s="53">
        <v>-0.10850000000004911</v>
      </c>
      <c r="G117" s="53">
        <v>-0.32622154143550708</v>
      </c>
      <c r="H117" s="53">
        <v>7.4370740353699435E-2</v>
      </c>
      <c r="I117" s="53">
        <v>94.399194508679727</v>
      </c>
      <c r="J117" s="53">
        <v>94.697805491320366</v>
      </c>
      <c r="K117" s="53">
        <v>0.34080954716073453</v>
      </c>
      <c r="L117" s="53">
        <v>93.864296284352079</v>
      </c>
      <c r="M117" s="53">
        <v>95.232703715648015</v>
      </c>
    </row>
    <row r="118" spans="2:13">
      <c r="B118" s="45" t="s">
        <v>856</v>
      </c>
      <c r="C118">
        <v>1</v>
      </c>
      <c r="D118" s="53">
        <v>94.44</v>
      </c>
      <c r="E118" s="53">
        <v>94.548500000000047</v>
      </c>
      <c r="F118" s="53">
        <v>-0.10850000000004911</v>
      </c>
      <c r="G118" s="53">
        <v>-0.32622154143550708</v>
      </c>
      <c r="H118" s="53">
        <v>7.4370740353699435E-2</v>
      </c>
      <c r="I118" s="53">
        <v>94.399194508679727</v>
      </c>
      <c r="J118" s="53">
        <v>94.697805491320366</v>
      </c>
      <c r="K118" s="53">
        <v>0.34080954716073453</v>
      </c>
      <c r="L118" s="53">
        <v>93.864296284352079</v>
      </c>
      <c r="M118" s="53">
        <v>95.232703715648015</v>
      </c>
    </row>
    <row r="119" spans="2:13">
      <c r="B119" s="45" t="s">
        <v>857</v>
      </c>
      <c r="C119">
        <v>1</v>
      </c>
      <c r="D119" s="53">
        <v>94.42</v>
      </c>
      <c r="E119" s="53">
        <v>94.548500000000047</v>
      </c>
      <c r="F119" s="53">
        <v>-0.12850000000004513</v>
      </c>
      <c r="G119" s="53">
        <v>-0.38635454446505446</v>
      </c>
      <c r="H119" s="53">
        <v>7.4370740353699435E-2</v>
      </c>
      <c r="I119" s="53">
        <v>94.399194508679727</v>
      </c>
      <c r="J119" s="53">
        <v>94.697805491320366</v>
      </c>
      <c r="K119" s="53">
        <v>0.34080954716073453</v>
      </c>
      <c r="L119" s="53">
        <v>93.864296284352079</v>
      </c>
      <c r="M119" s="53">
        <v>95.232703715648015</v>
      </c>
    </row>
    <row r="120" spans="2:13">
      <c r="B120" s="45" t="s">
        <v>858</v>
      </c>
      <c r="C120">
        <v>1</v>
      </c>
      <c r="D120" s="53">
        <v>94.41</v>
      </c>
      <c r="E120" s="53">
        <v>94.548500000000047</v>
      </c>
      <c r="F120" s="53">
        <v>-0.13850000000005025</v>
      </c>
      <c r="G120" s="53">
        <v>-0.41642104597984952</v>
      </c>
      <c r="H120" s="53">
        <v>7.4370740353699435E-2</v>
      </c>
      <c r="I120" s="53">
        <v>94.399194508679727</v>
      </c>
      <c r="J120" s="53">
        <v>94.697805491320366</v>
      </c>
      <c r="K120" s="53">
        <v>0.34080954716073453</v>
      </c>
      <c r="L120" s="53">
        <v>93.864296284352079</v>
      </c>
      <c r="M120" s="53">
        <v>95.232703715648015</v>
      </c>
    </row>
    <row r="121" spans="2:13">
      <c r="B121" s="45" t="s">
        <v>859</v>
      </c>
      <c r="C121">
        <v>1</v>
      </c>
      <c r="D121" s="53">
        <v>94.4</v>
      </c>
      <c r="E121" s="53">
        <v>94.548500000000047</v>
      </c>
      <c r="F121" s="53">
        <v>-0.14850000000004115</v>
      </c>
      <c r="G121" s="53">
        <v>-0.44648754749460184</v>
      </c>
      <c r="H121" s="53">
        <v>7.4370740353699435E-2</v>
      </c>
      <c r="I121" s="53">
        <v>94.399194508679727</v>
      </c>
      <c r="J121" s="53">
        <v>94.697805491320366</v>
      </c>
      <c r="K121" s="53">
        <v>0.34080954716073453</v>
      </c>
      <c r="L121" s="53">
        <v>93.864296284352079</v>
      </c>
      <c r="M121" s="53">
        <v>95.232703715648015</v>
      </c>
    </row>
    <row r="122" spans="2:13">
      <c r="B122" s="45" t="s">
        <v>860</v>
      </c>
      <c r="C122">
        <v>1</v>
      </c>
      <c r="D122" s="53">
        <v>94.39</v>
      </c>
      <c r="E122" s="53">
        <v>94.548500000000047</v>
      </c>
      <c r="F122" s="53">
        <v>-0.15850000000004627</v>
      </c>
      <c r="G122" s="53">
        <v>-0.47655404900939691</v>
      </c>
      <c r="H122" s="53">
        <v>7.4370740353699435E-2</v>
      </c>
      <c r="I122" s="53">
        <v>94.399194508679727</v>
      </c>
      <c r="J122" s="53">
        <v>94.697805491320366</v>
      </c>
      <c r="K122" s="53">
        <v>0.34080954716073453</v>
      </c>
      <c r="L122" s="53">
        <v>93.864296284352079</v>
      </c>
      <c r="M122" s="53">
        <v>95.232703715648015</v>
      </c>
    </row>
    <row r="123" spans="2:13">
      <c r="B123" s="45" t="s">
        <v>861</v>
      </c>
      <c r="C123">
        <v>1</v>
      </c>
      <c r="D123" s="53">
        <v>94.31</v>
      </c>
      <c r="E123" s="53">
        <v>94.548500000000047</v>
      </c>
      <c r="F123" s="53">
        <v>-0.23850000000004457</v>
      </c>
      <c r="G123" s="53">
        <v>-0.71708606112762918</v>
      </c>
      <c r="H123" s="53">
        <v>7.4370740353699435E-2</v>
      </c>
      <c r="I123" s="53">
        <v>94.399194508679727</v>
      </c>
      <c r="J123" s="53">
        <v>94.697805491320366</v>
      </c>
      <c r="K123" s="53">
        <v>0.34080954716073453</v>
      </c>
      <c r="L123" s="53">
        <v>93.864296284352079</v>
      </c>
      <c r="M123" s="53">
        <v>95.232703715648015</v>
      </c>
    </row>
    <row r="124" spans="2:13">
      <c r="B124" s="45" t="s">
        <v>862</v>
      </c>
      <c r="C124">
        <v>1</v>
      </c>
      <c r="D124" s="53">
        <v>94.31</v>
      </c>
      <c r="E124" s="53">
        <v>94.548500000000047</v>
      </c>
      <c r="F124" s="53">
        <v>-0.23850000000004457</v>
      </c>
      <c r="G124" s="53">
        <v>-0.71708606112762918</v>
      </c>
      <c r="H124" s="53">
        <v>7.4370740353699435E-2</v>
      </c>
      <c r="I124" s="53">
        <v>94.399194508679727</v>
      </c>
      <c r="J124" s="53">
        <v>94.697805491320366</v>
      </c>
      <c r="K124" s="53">
        <v>0.34080954716073453</v>
      </c>
      <c r="L124" s="53">
        <v>93.864296284352079</v>
      </c>
      <c r="M124" s="53">
        <v>95.232703715648015</v>
      </c>
    </row>
    <row r="125" spans="2:13">
      <c r="B125" s="45" t="s">
        <v>863</v>
      </c>
      <c r="C125">
        <v>1</v>
      </c>
      <c r="D125" s="53">
        <v>94.3</v>
      </c>
      <c r="E125" s="53">
        <v>94.548500000000047</v>
      </c>
      <c r="F125" s="53">
        <v>-0.24850000000004968</v>
      </c>
      <c r="G125" s="53">
        <v>-0.74715256264242413</v>
      </c>
      <c r="H125" s="53">
        <v>7.4370740353699435E-2</v>
      </c>
      <c r="I125" s="53">
        <v>94.399194508679727</v>
      </c>
      <c r="J125" s="53">
        <v>94.697805491320366</v>
      </c>
      <c r="K125" s="53">
        <v>0.34080954716073453</v>
      </c>
      <c r="L125" s="53">
        <v>93.864296284352079</v>
      </c>
      <c r="M125" s="53">
        <v>95.232703715648015</v>
      </c>
    </row>
    <row r="126" spans="2:13">
      <c r="B126" s="45" t="s">
        <v>864</v>
      </c>
      <c r="C126">
        <v>1</v>
      </c>
      <c r="D126" s="53">
        <v>94.25</v>
      </c>
      <c r="E126" s="53">
        <v>94.548500000000047</v>
      </c>
      <c r="F126" s="53">
        <v>-0.29850000000004684</v>
      </c>
      <c r="G126" s="53">
        <v>-0.89748507021631396</v>
      </c>
      <c r="H126" s="53">
        <v>7.4370740353699435E-2</v>
      </c>
      <c r="I126" s="53">
        <v>94.399194508679727</v>
      </c>
      <c r="J126" s="53">
        <v>94.697805491320366</v>
      </c>
      <c r="K126" s="53">
        <v>0.34080954716073453</v>
      </c>
      <c r="L126" s="53">
        <v>93.864296284352079</v>
      </c>
      <c r="M126" s="53">
        <v>95.232703715648015</v>
      </c>
    </row>
    <row r="127" spans="2:13">
      <c r="B127" s="45" t="s">
        <v>865</v>
      </c>
      <c r="C127">
        <v>1</v>
      </c>
      <c r="D127" s="53">
        <v>96.08</v>
      </c>
      <c r="E127" s="53">
        <v>94.930476190476185</v>
      </c>
      <c r="F127" s="53">
        <v>1.1495238095238136</v>
      </c>
      <c r="G127" s="53">
        <v>3.4562159360323039</v>
      </c>
      <c r="H127" s="53">
        <v>7.2578410936411708E-2</v>
      </c>
      <c r="I127" s="53">
        <v>94.784768950605056</v>
      </c>
      <c r="J127" s="53">
        <v>95.076183430347314</v>
      </c>
      <c r="K127" s="53">
        <v>0.34042292247908662</v>
      </c>
      <c r="L127" s="53">
        <v>94.247048656264298</v>
      </c>
      <c r="M127" s="53">
        <v>95.613903724688072</v>
      </c>
    </row>
    <row r="128" spans="2:13">
      <c r="B128" s="45" t="s">
        <v>866</v>
      </c>
      <c r="C128">
        <v>1</v>
      </c>
      <c r="D128" s="53">
        <v>95.32</v>
      </c>
      <c r="E128" s="53">
        <v>94.930476190476185</v>
      </c>
      <c r="F128" s="53">
        <v>0.3895238095238085</v>
      </c>
      <c r="G128" s="53">
        <v>1.1711618209090335</v>
      </c>
      <c r="H128" s="53">
        <v>7.2578410936411708E-2</v>
      </c>
      <c r="I128" s="53">
        <v>94.784768950605056</v>
      </c>
      <c r="J128" s="53">
        <v>95.076183430347314</v>
      </c>
      <c r="K128" s="53">
        <v>0.34042292247908662</v>
      </c>
      <c r="L128" s="53">
        <v>94.247048656264298</v>
      </c>
      <c r="M128" s="53">
        <v>95.613903724688072</v>
      </c>
    </row>
    <row r="129" spans="2:13">
      <c r="B129" s="45" t="s">
        <v>867</v>
      </c>
      <c r="C129">
        <v>1</v>
      </c>
      <c r="D129" s="53">
        <v>95.29</v>
      </c>
      <c r="E129" s="53">
        <v>94.930476190476185</v>
      </c>
      <c r="F129" s="53">
        <v>0.35952380952382157</v>
      </c>
      <c r="G129" s="53">
        <v>1.0809623163647339</v>
      </c>
      <c r="H129" s="53">
        <v>7.2578410936411708E-2</v>
      </c>
      <c r="I129" s="53">
        <v>94.784768950605056</v>
      </c>
      <c r="J129" s="53">
        <v>95.076183430347314</v>
      </c>
      <c r="K129" s="53">
        <v>0.34042292247908662</v>
      </c>
      <c r="L129" s="53">
        <v>94.247048656264298</v>
      </c>
      <c r="M129" s="53">
        <v>95.613903724688072</v>
      </c>
    </row>
    <row r="130" spans="2:13">
      <c r="B130" s="45" t="s">
        <v>868</v>
      </c>
      <c r="C130">
        <v>1</v>
      </c>
      <c r="D130" s="53">
        <v>95.21</v>
      </c>
      <c r="E130" s="53">
        <v>94.930476190476185</v>
      </c>
      <c r="F130" s="53">
        <v>0.27952380952380906</v>
      </c>
      <c r="G130" s="53">
        <v>0.84043030424645893</v>
      </c>
      <c r="H130" s="53">
        <v>7.2578410936411708E-2</v>
      </c>
      <c r="I130" s="53">
        <v>94.784768950605056</v>
      </c>
      <c r="J130" s="53">
        <v>95.076183430347314</v>
      </c>
      <c r="K130" s="53">
        <v>0.34042292247908662</v>
      </c>
      <c r="L130" s="53">
        <v>94.247048656264298</v>
      </c>
      <c r="M130" s="53">
        <v>95.613903724688072</v>
      </c>
    </row>
    <row r="131" spans="2:13">
      <c r="B131" s="45" t="s">
        <v>869</v>
      </c>
      <c r="C131">
        <v>1</v>
      </c>
      <c r="D131" s="53">
        <v>95.12</v>
      </c>
      <c r="E131" s="53">
        <v>94.930476190476185</v>
      </c>
      <c r="F131" s="53">
        <v>0.18952380952381986</v>
      </c>
      <c r="G131" s="53">
        <v>0.56983179061347433</v>
      </c>
      <c r="H131" s="53">
        <v>7.2578410936411708E-2</v>
      </c>
      <c r="I131" s="53">
        <v>94.784768950605056</v>
      </c>
      <c r="J131" s="53">
        <v>95.076183430347314</v>
      </c>
      <c r="K131" s="53">
        <v>0.34042292247908662</v>
      </c>
      <c r="L131" s="53">
        <v>94.247048656264298</v>
      </c>
      <c r="M131" s="53">
        <v>95.613903724688072</v>
      </c>
    </row>
    <row r="132" spans="2:13">
      <c r="B132" s="45" t="s">
        <v>870</v>
      </c>
      <c r="C132">
        <v>1</v>
      </c>
      <c r="D132" s="53">
        <v>95.02</v>
      </c>
      <c r="E132" s="53">
        <v>94.930476190476185</v>
      </c>
      <c r="F132" s="53">
        <v>8.9523809523811337E-2</v>
      </c>
      <c r="G132" s="53">
        <v>0.26916677546565204</v>
      </c>
      <c r="H132" s="53">
        <v>7.2578410936411708E-2</v>
      </c>
      <c r="I132" s="53">
        <v>94.784768950605056</v>
      </c>
      <c r="J132" s="53">
        <v>95.076183430347314</v>
      </c>
      <c r="K132" s="53">
        <v>0.34042292247908662</v>
      </c>
      <c r="L132" s="53">
        <v>94.247048656264298</v>
      </c>
      <c r="M132" s="53">
        <v>95.613903724688072</v>
      </c>
    </row>
    <row r="133" spans="2:13">
      <c r="B133" s="45" t="s">
        <v>871</v>
      </c>
      <c r="C133">
        <v>1</v>
      </c>
      <c r="D133" s="53">
        <v>94.91</v>
      </c>
      <c r="E133" s="53">
        <v>94.930476190476185</v>
      </c>
      <c r="F133" s="53">
        <v>-2.0476190476188094E-2</v>
      </c>
      <c r="G133" s="53">
        <v>-6.1564741196922637E-2</v>
      </c>
      <c r="H133" s="53">
        <v>7.2578410936411708E-2</v>
      </c>
      <c r="I133" s="53">
        <v>94.784768950605056</v>
      </c>
      <c r="J133" s="53">
        <v>95.076183430347314</v>
      </c>
      <c r="K133" s="53">
        <v>0.34042292247908662</v>
      </c>
      <c r="L133" s="53">
        <v>94.247048656264298</v>
      </c>
      <c r="M133" s="53">
        <v>95.613903724688072</v>
      </c>
    </row>
    <row r="134" spans="2:13">
      <c r="B134" s="45" t="s">
        <v>872</v>
      </c>
      <c r="C134">
        <v>1</v>
      </c>
      <c r="D134" s="53">
        <v>94.9</v>
      </c>
      <c r="E134" s="53">
        <v>94.930476190476185</v>
      </c>
      <c r="F134" s="53">
        <v>-3.0476190476178999E-2</v>
      </c>
      <c r="G134" s="53">
        <v>-9.1631242711674971E-2</v>
      </c>
      <c r="H134" s="53">
        <v>7.2578410936411708E-2</v>
      </c>
      <c r="I134" s="53">
        <v>94.784768950605056</v>
      </c>
      <c r="J134" s="53">
        <v>95.076183430347314</v>
      </c>
      <c r="K134" s="53">
        <v>0.34042292247908662</v>
      </c>
      <c r="L134" s="53">
        <v>94.247048656264298</v>
      </c>
      <c r="M134" s="53">
        <v>95.613903724688072</v>
      </c>
    </row>
    <row r="135" spans="2:13">
      <c r="B135" s="45" t="s">
        <v>873</v>
      </c>
      <c r="C135">
        <v>1</v>
      </c>
      <c r="D135" s="53">
        <v>94.89</v>
      </c>
      <c r="E135" s="53">
        <v>94.930476190476185</v>
      </c>
      <c r="F135" s="53">
        <v>-4.0476190476184115E-2</v>
      </c>
      <c r="G135" s="53">
        <v>-0.12169774422647002</v>
      </c>
      <c r="H135" s="53">
        <v>7.2578410936411708E-2</v>
      </c>
      <c r="I135" s="53">
        <v>94.784768950605056</v>
      </c>
      <c r="J135" s="53">
        <v>95.076183430347314</v>
      </c>
      <c r="K135" s="53">
        <v>0.34042292247908662</v>
      </c>
      <c r="L135" s="53">
        <v>94.247048656264298</v>
      </c>
      <c r="M135" s="53">
        <v>95.613903724688072</v>
      </c>
    </row>
    <row r="136" spans="2:13">
      <c r="B136" s="45" t="s">
        <v>874</v>
      </c>
      <c r="C136">
        <v>1</v>
      </c>
      <c r="D136" s="53">
        <v>94.89</v>
      </c>
      <c r="E136" s="53">
        <v>94.930476190476185</v>
      </c>
      <c r="F136" s="53">
        <v>-4.0476190476184115E-2</v>
      </c>
      <c r="G136" s="53">
        <v>-0.12169774422647002</v>
      </c>
      <c r="H136" s="53">
        <v>7.2578410936411708E-2</v>
      </c>
      <c r="I136" s="53">
        <v>94.784768950605056</v>
      </c>
      <c r="J136" s="53">
        <v>95.076183430347314</v>
      </c>
      <c r="K136" s="53">
        <v>0.34042292247908662</v>
      </c>
      <c r="L136" s="53">
        <v>94.247048656264298</v>
      </c>
      <c r="M136" s="53">
        <v>95.613903724688072</v>
      </c>
    </row>
    <row r="137" spans="2:13">
      <c r="B137" s="45" t="s">
        <v>875</v>
      </c>
      <c r="C137">
        <v>1</v>
      </c>
      <c r="D137" s="53">
        <v>94.89</v>
      </c>
      <c r="E137" s="53">
        <v>94.930476190476185</v>
      </c>
      <c r="F137" s="53">
        <v>-4.0476190476184115E-2</v>
      </c>
      <c r="G137" s="53">
        <v>-0.12169774422647002</v>
      </c>
      <c r="H137" s="53">
        <v>7.2578410936411708E-2</v>
      </c>
      <c r="I137" s="53">
        <v>94.784768950605056</v>
      </c>
      <c r="J137" s="53">
        <v>95.076183430347314</v>
      </c>
      <c r="K137" s="53">
        <v>0.34042292247908662</v>
      </c>
      <c r="L137" s="53">
        <v>94.247048656264298</v>
      </c>
      <c r="M137" s="53">
        <v>95.613903724688072</v>
      </c>
    </row>
    <row r="138" spans="2:13">
      <c r="B138" s="45" t="s">
        <v>876</v>
      </c>
      <c r="C138">
        <v>1</v>
      </c>
      <c r="D138" s="53">
        <v>94.88</v>
      </c>
      <c r="E138" s="53">
        <v>94.930476190476185</v>
      </c>
      <c r="F138" s="53">
        <v>-5.0476190476189231E-2</v>
      </c>
      <c r="G138" s="53">
        <v>-0.15176424574126507</v>
      </c>
      <c r="H138" s="53">
        <v>7.2578410936411708E-2</v>
      </c>
      <c r="I138" s="53">
        <v>94.784768950605056</v>
      </c>
      <c r="J138" s="53">
        <v>95.076183430347314</v>
      </c>
      <c r="K138" s="53">
        <v>0.34042292247908662</v>
      </c>
      <c r="L138" s="53">
        <v>94.247048656264298</v>
      </c>
      <c r="M138" s="53">
        <v>95.613903724688072</v>
      </c>
    </row>
    <row r="139" spans="2:13">
      <c r="B139" s="45" t="s">
        <v>877</v>
      </c>
      <c r="C139">
        <v>1</v>
      </c>
      <c r="D139" s="53">
        <v>94.87</v>
      </c>
      <c r="E139" s="53">
        <v>94.930476190476185</v>
      </c>
      <c r="F139" s="53">
        <v>-6.0476190476180136E-2</v>
      </c>
      <c r="G139" s="53">
        <v>-0.18183074725601739</v>
      </c>
      <c r="H139" s="53">
        <v>7.2578410936411708E-2</v>
      </c>
      <c r="I139" s="53">
        <v>94.784768950605056</v>
      </c>
      <c r="J139" s="53">
        <v>95.076183430347314</v>
      </c>
      <c r="K139" s="53">
        <v>0.34042292247908662</v>
      </c>
      <c r="L139" s="53">
        <v>94.247048656264298</v>
      </c>
      <c r="M139" s="53">
        <v>95.613903724688072</v>
      </c>
    </row>
    <row r="140" spans="2:13">
      <c r="B140" s="45" t="s">
        <v>878</v>
      </c>
      <c r="C140">
        <v>1</v>
      </c>
      <c r="D140" s="53">
        <v>94.83</v>
      </c>
      <c r="E140" s="53">
        <v>94.930476190476185</v>
      </c>
      <c r="F140" s="53">
        <v>-0.10047619047618639</v>
      </c>
      <c r="G140" s="53">
        <v>-0.3020967533151549</v>
      </c>
      <c r="H140" s="53">
        <v>7.2578410936411708E-2</v>
      </c>
      <c r="I140" s="53">
        <v>94.784768950605056</v>
      </c>
      <c r="J140" s="53">
        <v>95.076183430347314</v>
      </c>
      <c r="K140" s="53">
        <v>0.34042292247908662</v>
      </c>
      <c r="L140" s="53">
        <v>94.247048656264298</v>
      </c>
      <c r="M140" s="53">
        <v>95.613903724688072</v>
      </c>
    </row>
    <row r="141" spans="2:13">
      <c r="B141" s="45" t="s">
        <v>879</v>
      </c>
      <c r="C141">
        <v>1</v>
      </c>
      <c r="D141" s="53">
        <v>94.81</v>
      </c>
      <c r="E141" s="53">
        <v>94.930476190476185</v>
      </c>
      <c r="F141" s="53">
        <v>-0.12047619047618241</v>
      </c>
      <c r="G141" s="53">
        <v>-0.36222975634470223</v>
      </c>
      <c r="H141" s="53">
        <v>7.2578410936411708E-2</v>
      </c>
      <c r="I141" s="53">
        <v>94.784768950605056</v>
      </c>
      <c r="J141" s="53">
        <v>95.076183430347314</v>
      </c>
      <c r="K141" s="53">
        <v>0.34042292247908662</v>
      </c>
      <c r="L141" s="53">
        <v>94.247048656264298</v>
      </c>
      <c r="M141" s="53">
        <v>95.613903724688072</v>
      </c>
    </row>
    <row r="142" spans="2:13">
      <c r="B142" s="45" t="s">
        <v>880</v>
      </c>
      <c r="C142">
        <v>1</v>
      </c>
      <c r="D142" s="53">
        <v>94.79</v>
      </c>
      <c r="E142" s="53">
        <v>94.930476190476185</v>
      </c>
      <c r="F142" s="53">
        <v>-0.14047619047617843</v>
      </c>
      <c r="G142" s="53">
        <v>-0.42236275937424961</v>
      </c>
      <c r="H142" s="53">
        <v>7.2578410936411708E-2</v>
      </c>
      <c r="I142" s="53">
        <v>94.784768950605056</v>
      </c>
      <c r="J142" s="53">
        <v>95.076183430347314</v>
      </c>
      <c r="K142" s="53">
        <v>0.34042292247908662</v>
      </c>
      <c r="L142" s="53">
        <v>94.247048656264298</v>
      </c>
      <c r="M142" s="53">
        <v>95.613903724688072</v>
      </c>
    </row>
    <row r="143" spans="2:13">
      <c r="B143" s="45" t="s">
        <v>881</v>
      </c>
      <c r="C143">
        <v>1</v>
      </c>
      <c r="D143" s="53">
        <v>94.71</v>
      </c>
      <c r="E143" s="53">
        <v>94.930476190476185</v>
      </c>
      <c r="F143" s="53">
        <v>-0.22047619047619094</v>
      </c>
      <c r="G143" s="53">
        <v>-0.66289477149252463</v>
      </c>
      <c r="H143" s="53">
        <v>7.2578410936411708E-2</v>
      </c>
      <c r="I143" s="53">
        <v>94.784768950605056</v>
      </c>
      <c r="J143" s="53">
        <v>95.076183430347314</v>
      </c>
      <c r="K143" s="53">
        <v>0.34042292247908662</v>
      </c>
      <c r="L143" s="53">
        <v>94.247048656264298</v>
      </c>
      <c r="M143" s="53">
        <v>95.613903724688072</v>
      </c>
    </row>
    <row r="144" spans="2:13">
      <c r="B144" s="45" t="s">
        <v>882</v>
      </c>
      <c r="C144">
        <v>1</v>
      </c>
      <c r="D144" s="53">
        <v>94.68</v>
      </c>
      <c r="E144" s="53">
        <v>94.930476190476185</v>
      </c>
      <c r="F144" s="53">
        <v>-0.25047619047617786</v>
      </c>
      <c r="G144" s="53">
        <v>-0.75309427603682433</v>
      </c>
      <c r="H144" s="53">
        <v>7.2578410936411708E-2</v>
      </c>
      <c r="I144" s="53">
        <v>94.784768950605056</v>
      </c>
      <c r="J144" s="53">
        <v>95.076183430347314</v>
      </c>
      <c r="K144" s="53">
        <v>0.34042292247908662</v>
      </c>
      <c r="L144" s="53">
        <v>94.247048656264298</v>
      </c>
      <c r="M144" s="53">
        <v>95.613903724688072</v>
      </c>
    </row>
    <row r="145" spans="2:13">
      <c r="B145" s="45" t="s">
        <v>883</v>
      </c>
      <c r="C145">
        <v>1</v>
      </c>
      <c r="D145" s="53">
        <v>94.62</v>
      </c>
      <c r="E145" s="53">
        <v>94.930476190476185</v>
      </c>
      <c r="F145" s="53">
        <v>-0.31047619047618014</v>
      </c>
      <c r="G145" s="53">
        <v>-0.93349328512550911</v>
      </c>
      <c r="H145" s="53">
        <v>7.2578410936411708E-2</v>
      </c>
      <c r="I145" s="53">
        <v>94.784768950605056</v>
      </c>
      <c r="J145" s="53">
        <v>95.076183430347314</v>
      </c>
      <c r="K145" s="53">
        <v>0.34042292247908662</v>
      </c>
      <c r="L145" s="53">
        <v>94.247048656264298</v>
      </c>
      <c r="M145" s="53">
        <v>95.613903724688072</v>
      </c>
    </row>
    <row r="146" spans="2:13">
      <c r="B146" s="45" t="s">
        <v>884</v>
      </c>
      <c r="C146">
        <v>1</v>
      </c>
      <c r="D146" s="53">
        <v>94.57</v>
      </c>
      <c r="E146" s="53">
        <v>94.930476190476185</v>
      </c>
      <c r="F146" s="53">
        <v>-0.3604761904761915</v>
      </c>
      <c r="G146" s="53">
        <v>-1.0838257926994417</v>
      </c>
      <c r="H146" s="53">
        <v>7.2578410936411708E-2</v>
      </c>
      <c r="I146" s="53">
        <v>94.784768950605056</v>
      </c>
      <c r="J146" s="53">
        <v>95.076183430347314</v>
      </c>
      <c r="K146" s="53">
        <v>0.34042292247908662</v>
      </c>
      <c r="L146" s="53">
        <v>94.247048656264298</v>
      </c>
      <c r="M146" s="53">
        <v>95.613903724688072</v>
      </c>
    </row>
    <row r="147" spans="2:13">
      <c r="B147" s="45" t="s">
        <v>885</v>
      </c>
      <c r="C147">
        <v>1</v>
      </c>
      <c r="D147" s="53">
        <v>94.26</v>
      </c>
      <c r="E147" s="53">
        <v>94.930476190476185</v>
      </c>
      <c r="F147" s="53">
        <v>-0.67047619047617957</v>
      </c>
      <c r="G147" s="53">
        <v>-2.0158873396575756</v>
      </c>
      <c r="H147" s="53">
        <v>7.2578410936411708E-2</v>
      </c>
      <c r="I147" s="53">
        <v>94.784768950605056</v>
      </c>
      <c r="J147" s="53">
        <v>95.076183430347314</v>
      </c>
      <c r="K147" s="53">
        <v>0.34042292247908662</v>
      </c>
      <c r="L147" s="53">
        <v>94.247048656264298</v>
      </c>
      <c r="M147" s="53">
        <v>95.613903724688072</v>
      </c>
    </row>
    <row r="148" spans="2:13">
      <c r="B148" s="45" t="s">
        <v>886</v>
      </c>
      <c r="C148">
        <v>1</v>
      </c>
      <c r="D148" s="53">
        <v>95.31</v>
      </c>
      <c r="E148" s="53">
        <v>94.613076923076974</v>
      </c>
      <c r="F148" s="53">
        <v>0.69692307692302791</v>
      </c>
      <c r="G148" s="53">
        <v>2.0954038747991128</v>
      </c>
      <c r="H148" s="53">
        <v>9.2245550409740432E-2</v>
      </c>
      <c r="I148" s="53">
        <v>94.427886253190692</v>
      </c>
      <c r="J148" s="53">
        <v>94.798267592963256</v>
      </c>
      <c r="K148" s="53">
        <v>0.34515124508763334</v>
      </c>
      <c r="L148" s="53">
        <v>93.920156885135356</v>
      </c>
      <c r="M148" s="53">
        <v>95.305996961018593</v>
      </c>
    </row>
    <row r="149" spans="2:13">
      <c r="B149" s="45" t="s">
        <v>887</v>
      </c>
      <c r="C149">
        <v>1</v>
      </c>
      <c r="D149" s="53">
        <v>95.06</v>
      </c>
      <c r="E149" s="53">
        <v>94.613076923076974</v>
      </c>
      <c r="F149" s="53">
        <v>0.44692307692302791</v>
      </c>
      <c r="G149" s="53">
        <v>1.3437413369296209</v>
      </c>
      <c r="H149" s="53">
        <v>9.2245550409740432E-2</v>
      </c>
      <c r="I149" s="53">
        <v>94.427886253190692</v>
      </c>
      <c r="J149" s="53">
        <v>94.798267592963256</v>
      </c>
      <c r="K149" s="53">
        <v>0.34515124508763334</v>
      </c>
      <c r="L149" s="53">
        <v>93.920156885135356</v>
      </c>
      <c r="M149" s="53">
        <v>95.305996961018593</v>
      </c>
    </row>
    <row r="150" spans="2:13">
      <c r="B150" s="45" t="s">
        <v>888</v>
      </c>
      <c r="C150">
        <v>1</v>
      </c>
      <c r="D150" s="53">
        <v>94.89</v>
      </c>
      <c r="E150" s="53">
        <v>94.613076923076974</v>
      </c>
      <c r="F150" s="53">
        <v>0.2769230769230262</v>
      </c>
      <c r="G150" s="53">
        <v>0.83261081117836144</v>
      </c>
      <c r="H150" s="53">
        <v>9.2245550409740432E-2</v>
      </c>
      <c r="I150" s="53">
        <v>94.427886253190692</v>
      </c>
      <c r="J150" s="53">
        <v>94.798267592963256</v>
      </c>
      <c r="K150" s="53">
        <v>0.34515124508763334</v>
      </c>
      <c r="L150" s="53">
        <v>93.920156885135356</v>
      </c>
      <c r="M150" s="53">
        <v>95.305996961018593</v>
      </c>
    </row>
    <row r="151" spans="2:13">
      <c r="B151" s="45" t="s">
        <v>889</v>
      </c>
      <c r="C151">
        <v>1</v>
      </c>
      <c r="D151" s="53">
        <v>94.84</v>
      </c>
      <c r="E151" s="53">
        <v>94.613076923076974</v>
      </c>
      <c r="F151" s="53">
        <v>0.22692307692302904</v>
      </c>
      <c r="G151" s="53">
        <v>0.68227830360447161</v>
      </c>
      <c r="H151" s="53">
        <v>9.2245550409740432E-2</v>
      </c>
      <c r="I151" s="53">
        <v>94.427886253190692</v>
      </c>
      <c r="J151" s="53">
        <v>94.798267592963256</v>
      </c>
      <c r="K151" s="53">
        <v>0.34515124508763334</v>
      </c>
      <c r="L151" s="53">
        <v>93.920156885135356</v>
      </c>
      <c r="M151" s="53">
        <v>95.305996961018593</v>
      </c>
    </row>
    <row r="152" spans="2:13">
      <c r="B152" s="45" t="s">
        <v>890</v>
      </c>
      <c r="C152">
        <v>1</v>
      </c>
      <c r="D152" s="53">
        <v>94.81</v>
      </c>
      <c r="E152" s="53">
        <v>94.613076923076974</v>
      </c>
      <c r="F152" s="53">
        <v>0.19692307692302791</v>
      </c>
      <c r="G152" s="53">
        <v>0.59207879906012917</v>
      </c>
      <c r="H152" s="53">
        <v>9.2245550409740432E-2</v>
      </c>
      <c r="I152" s="53">
        <v>94.427886253190692</v>
      </c>
      <c r="J152" s="53">
        <v>94.798267592963256</v>
      </c>
      <c r="K152" s="53">
        <v>0.34515124508763334</v>
      </c>
      <c r="L152" s="53">
        <v>93.920156885135356</v>
      </c>
      <c r="M152" s="53">
        <v>95.305996961018593</v>
      </c>
    </row>
    <row r="153" spans="2:13">
      <c r="B153" s="45" t="s">
        <v>891</v>
      </c>
      <c r="C153">
        <v>1</v>
      </c>
      <c r="D153" s="53">
        <v>94.64</v>
      </c>
      <c r="E153" s="53">
        <v>94.613076923076974</v>
      </c>
      <c r="F153" s="53">
        <v>2.6923076923026201E-2</v>
      </c>
      <c r="G153" s="53">
        <v>8.0948273308869681E-2</v>
      </c>
      <c r="H153" s="53">
        <v>9.2245550409740432E-2</v>
      </c>
      <c r="I153" s="53">
        <v>94.427886253190692</v>
      </c>
      <c r="J153" s="53">
        <v>94.798267592963256</v>
      </c>
      <c r="K153" s="53">
        <v>0.34515124508763334</v>
      </c>
      <c r="L153" s="53">
        <v>93.920156885135356</v>
      </c>
      <c r="M153" s="53">
        <v>95.305996961018593</v>
      </c>
    </row>
    <row r="154" spans="2:13">
      <c r="B154" s="45" t="s">
        <v>892</v>
      </c>
      <c r="C154">
        <v>1</v>
      </c>
      <c r="D154" s="53">
        <v>94.54</v>
      </c>
      <c r="E154" s="53">
        <v>94.613076923076974</v>
      </c>
      <c r="F154" s="53">
        <v>-7.3076923076968114E-2</v>
      </c>
      <c r="G154" s="53">
        <v>-0.21971674183890993</v>
      </c>
      <c r="H154" s="53">
        <v>9.2245550409740432E-2</v>
      </c>
      <c r="I154" s="53">
        <v>94.427886253190692</v>
      </c>
      <c r="J154" s="53">
        <v>94.798267592963256</v>
      </c>
      <c r="K154" s="53">
        <v>0.34515124508763334</v>
      </c>
      <c r="L154" s="53">
        <v>93.920156885135356</v>
      </c>
      <c r="M154" s="53">
        <v>95.305996961018593</v>
      </c>
    </row>
    <row r="155" spans="2:13">
      <c r="B155" s="45" t="s">
        <v>893</v>
      </c>
      <c r="C155">
        <v>1</v>
      </c>
      <c r="D155" s="53">
        <v>94.38</v>
      </c>
      <c r="E155" s="53">
        <v>94.613076923076974</v>
      </c>
      <c r="F155" s="53">
        <v>-0.23307692307697891</v>
      </c>
      <c r="G155" s="53">
        <v>-0.70078076607541717</v>
      </c>
      <c r="H155" s="53">
        <v>9.2245550409740432E-2</v>
      </c>
      <c r="I155" s="53">
        <v>94.427886253190692</v>
      </c>
      <c r="J155" s="53">
        <v>94.798267592963256</v>
      </c>
      <c r="K155" s="53">
        <v>0.34515124508763334</v>
      </c>
      <c r="L155" s="53">
        <v>93.920156885135356</v>
      </c>
      <c r="M155" s="53">
        <v>95.305996961018593</v>
      </c>
    </row>
    <row r="156" spans="2:13">
      <c r="B156" s="45" t="s">
        <v>894</v>
      </c>
      <c r="C156">
        <v>1</v>
      </c>
      <c r="D156" s="53">
        <v>94.37</v>
      </c>
      <c r="E156" s="53">
        <v>94.613076923076974</v>
      </c>
      <c r="F156" s="53">
        <v>-0.24307692307696982</v>
      </c>
      <c r="G156" s="53">
        <v>-0.73084726759016949</v>
      </c>
      <c r="H156" s="53">
        <v>9.2245550409740432E-2</v>
      </c>
      <c r="I156" s="53">
        <v>94.427886253190692</v>
      </c>
      <c r="J156" s="53">
        <v>94.798267592963256</v>
      </c>
      <c r="K156" s="53">
        <v>0.34515124508763334</v>
      </c>
      <c r="L156" s="53">
        <v>93.920156885135356</v>
      </c>
      <c r="M156" s="53">
        <v>95.305996961018593</v>
      </c>
    </row>
    <row r="157" spans="2:13">
      <c r="B157" s="45" t="s">
        <v>895</v>
      </c>
      <c r="C157">
        <v>1</v>
      </c>
      <c r="D157" s="53">
        <v>94.33</v>
      </c>
      <c r="E157" s="53">
        <v>94.613076923076974</v>
      </c>
      <c r="F157" s="53">
        <v>-0.28307692307697607</v>
      </c>
      <c r="G157" s="53">
        <v>-0.85111327364930689</v>
      </c>
      <c r="H157" s="53">
        <v>9.2245550409740432E-2</v>
      </c>
      <c r="I157" s="53">
        <v>94.427886253190692</v>
      </c>
      <c r="J157" s="53">
        <v>94.798267592963256</v>
      </c>
      <c r="K157" s="53">
        <v>0.34515124508763334</v>
      </c>
      <c r="L157" s="53">
        <v>93.920156885135356</v>
      </c>
      <c r="M157" s="53">
        <v>95.305996961018593</v>
      </c>
    </row>
    <row r="158" spans="2:13">
      <c r="B158" s="45" t="s">
        <v>896</v>
      </c>
      <c r="C158">
        <v>1</v>
      </c>
      <c r="D158" s="53">
        <v>94.29</v>
      </c>
      <c r="E158" s="53">
        <v>94.613076923076974</v>
      </c>
      <c r="F158" s="53">
        <v>-0.32307692307696811</v>
      </c>
      <c r="G158" s="53">
        <v>-0.97137927970840166</v>
      </c>
      <c r="H158" s="53">
        <v>9.2245550409740432E-2</v>
      </c>
      <c r="I158" s="53">
        <v>94.427886253190692</v>
      </c>
      <c r="J158" s="53">
        <v>94.798267592963256</v>
      </c>
      <c r="K158" s="53">
        <v>0.34515124508763334</v>
      </c>
      <c r="L158" s="53">
        <v>93.920156885135356</v>
      </c>
      <c r="M158" s="53">
        <v>95.305996961018593</v>
      </c>
    </row>
    <row r="159" spans="2:13">
      <c r="B159" s="45" t="s">
        <v>897</v>
      </c>
      <c r="C159">
        <v>1</v>
      </c>
      <c r="D159" s="53">
        <v>94.26</v>
      </c>
      <c r="E159" s="53">
        <v>94.613076923076974</v>
      </c>
      <c r="F159" s="53">
        <v>-0.35307692307696925</v>
      </c>
      <c r="G159" s="53">
        <v>-1.0615787842527442</v>
      </c>
      <c r="H159" s="53">
        <v>9.2245550409740432E-2</v>
      </c>
      <c r="I159" s="53">
        <v>94.427886253190692</v>
      </c>
      <c r="J159" s="53">
        <v>94.798267592963256</v>
      </c>
      <c r="K159" s="53">
        <v>0.34515124508763334</v>
      </c>
      <c r="L159" s="53">
        <v>93.920156885135356</v>
      </c>
      <c r="M159" s="53">
        <v>95.305996961018593</v>
      </c>
    </row>
    <row r="160" spans="2:13" ht="16.149999999999999" thickBot="1">
      <c r="B160" s="49" t="s">
        <v>898</v>
      </c>
      <c r="C160" s="51">
        <v>1</v>
      </c>
      <c r="D160" s="54">
        <v>94.25</v>
      </c>
      <c r="E160" s="54">
        <v>94.613076923076974</v>
      </c>
      <c r="F160" s="54">
        <v>-0.36307692307697437</v>
      </c>
      <c r="G160" s="54">
        <v>-1.0916452857675392</v>
      </c>
      <c r="H160" s="54">
        <v>9.2245550409740432E-2</v>
      </c>
      <c r="I160" s="54">
        <v>94.427886253190692</v>
      </c>
      <c r="J160" s="54">
        <v>94.798267592963256</v>
      </c>
      <c r="K160" s="54">
        <v>0.34515124508763334</v>
      </c>
      <c r="L160" s="54">
        <v>93.920156885135356</v>
      </c>
      <c r="M160" s="54">
        <v>95.305996961018593</v>
      </c>
    </row>
    <row r="179" spans="7:7">
      <c r="G179" t="s">
        <v>749</v>
      </c>
    </row>
    <row r="198" spans="2:7">
      <c r="G198" t="s">
        <v>749</v>
      </c>
    </row>
    <row r="201" spans="2:7">
      <c r="B201" s="1" t="s">
        <v>899</v>
      </c>
    </row>
    <row r="219" spans="2:11">
      <c r="G219" t="s">
        <v>749</v>
      </c>
    </row>
    <row r="222" spans="2:11">
      <c r="B222" s="1" t="s">
        <v>900</v>
      </c>
    </row>
    <row r="223" spans="2:11" ht="16.149999999999999" thickBot="1"/>
    <row r="224" spans="2:11" ht="31.15" customHeight="1">
      <c r="B224" s="46" t="s">
        <v>901</v>
      </c>
      <c r="C224" s="47" t="s">
        <v>902</v>
      </c>
      <c r="D224" s="47" t="s">
        <v>903</v>
      </c>
      <c r="E224" s="47" t="s">
        <v>904</v>
      </c>
      <c r="F224" s="47" t="s">
        <v>905</v>
      </c>
      <c r="G224" s="47" t="s">
        <v>906</v>
      </c>
      <c r="H224" s="47" t="s">
        <v>752</v>
      </c>
      <c r="I224" s="47" t="s">
        <v>753</v>
      </c>
      <c r="J224" s="47" t="s">
        <v>752</v>
      </c>
      <c r="K224" s="47" t="s">
        <v>753</v>
      </c>
    </row>
    <row r="225" spans="2:11">
      <c r="B225" s="56" t="s">
        <v>907</v>
      </c>
      <c r="C225" s="76">
        <v>-0.38197619047614817</v>
      </c>
      <c r="D225" s="76">
        <v>-3.6758002861888337</v>
      </c>
      <c r="E225" s="76">
        <v>2.413979509699212</v>
      </c>
      <c r="F225" s="92">
        <v>1.6264006466431002E-3</v>
      </c>
      <c r="G225" s="94" t="s">
        <v>908</v>
      </c>
      <c r="H225" s="95">
        <v>-0.63282841998027739</v>
      </c>
      <c r="I225" s="76">
        <v>-0.131123960972019</v>
      </c>
      <c r="J225" s="98" t="s">
        <v>909</v>
      </c>
      <c r="K225" s="99"/>
    </row>
    <row r="226" spans="2:11">
      <c r="B226" s="45" t="s">
        <v>910</v>
      </c>
      <c r="C226" s="77">
        <v>-6.4576923076934287E-2</v>
      </c>
      <c r="D226" s="77">
        <v>-0.54499177693978806</v>
      </c>
      <c r="E226" s="77">
        <v>2.413979509699212</v>
      </c>
      <c r="F226" s="91">
        <v>0.84948505434783295</v>
      </c>
      <c r="G226" s="73" t="s">
        <v>911</v>
      </c>
      <c r="H226" s="96">
        <v>-0.35061310876485957</v>
      </c>
      <c r="I226" s="77">
        <v>0.22145926261099097</v>
      </c>
      <c r="J226" s="100" t="s">
        <v>912</v>
      </c>
      <c r="K226" s="101" t="s">
        <v>913</v>
      </c>
    </row>
    <row r="227" spans="2:11" ht="16.149999999999999" thickBot="1">
      <c r="B227" s="49" t="s">
        <v>914</v>
      </c>
      <c r="C227" s="78">
        <v>-0.31739926739921387</v>
      </c>
      <c r="D227" s="78">
        <v>-2.7041494017900662</v>
      </c>
      <c r="E227" s="78">
        <v>2.413979509699212</v>
      </c>
      <c r="F227" s="93">
        <v>2.4755101782643618E-2</v>
      </c>
      <c r="G227" s="74" t="s">
        <v>908</v>
      </c>
      <c r="H227" s="97">
        <v>-0.60073987254035177</v>
      </c>
      <c r="I227" s="78">
        <v>-3.4058662258075967E-2</v>
      </c>
      <c r="J227" s="102" t="s">
        <v>915</v>
      </c>
      <c r="K227" s="103"/>
    </row>
    <row r="228" spans="2:11">
      <c r="B228" t="s">
        <v>916</v>
      </c>
      <c r="E228" s="53">
        <v>3.4138825619073803</v>
      </c>
    </row>
    <row r="230" spans="2:11" ht="16.149999999999999" thickBot="1"/>
    <row r="231" spans="2:11" ht="46.9">
      <c r="B231" s="46" t="s">
        <v>13</v>
      </c>
      <c r="C231" s="47" t="s">
        <v>917</v>
      </c>
      <c r="D231" s="47" t="s">
        <v>751</v>
      </c>
      <c r="E231" s="47" t="s">
        <v>752</v>
      </c>
      <c r="F231" s="47" t="s">
        <v>753</v>
      </c>
      <c r="G231" s="136" t="s">
        <v>918</v>
      </c>
      <c r="H231" s="137"/>
    </row>
    <row r="232" spans="2:11">
      <c r="B232" s="56" t="s">
        <v>121</v>
      </c>
      <c r="C232" s="58">
        <v>94.548500000000047</v>
      </c>
      <c r="D232" s="58">
        <v>7.4370740353699449E-2</v>
      </c>
      <c r="E232" s="58">
        <v>94.399194508679727</v>
      </c>
      <c r="F232" s="58">
        <v>94.697805491320366</v>
      </c>
      <c r="G232" s="95" t="s">
        <v>919</v>
      </c>
      <c r="H232" s="95"/>
    </row>
    <row r="233" spans="2:11">
      <c r="B233" s="45" t="s">
        <v>166</v>
      </c>
      <c r="C233" s="53">
        <v>94.613076923076974</v>
      </c>
      <c r="D233" s="53">
        <v>9.2245550409740404E-2</v>
      </c>
      <c r="E233" s="53">
        <v>94.427886253190692</v>
      </c>
      <c r="F233" s="53">
        <v>94.798267592963256</v>
      </c>
      <c r="G233" s="96" t="s">
        <v>919</v>
      </c>
      <c r="H233" s="96"/>
    </row>
    <row r="234" spans="2:11" ht="16.149999999999999" thickBot="1">
      <c r="B234" s="49" t="s">
        <v>101</v>
      </c>
      <c r="C234" s="54">
        <v>94.930476190476185</v>
      </c>
      <c r="D234" s="54">
        <v>7.2578410936411708E-2</v>
      </c>
      <c r="E234" s="54">
        <v>94.784768950605056</v>
      </c>
      <c r="F234" s="54">
        <v>95.076183430347314</v>
      </c>
      <c r="G234" s="97"/>
      <c r="H234" s="97" t="s">
        <v>920</v>
      </c>
    </row>
    <row r="237" spans="2:11">
      <c r="B237" s="1" t="s">
        <v>921</v>
      </c>
    </row>
    <row r="238" spans="2:11" ht="16.149999999999999" thickBot="1"/>
    <row r="239" spans="2:11">
      <c r="B239" s="104" t="s">
        <v>13</v>
      </c>
      <c r="C239" s="72" t="s">
        <v>922</v>
      </c>
      <c r="D239" s="138" t="s">
        <v>918</v>
      </c>
      <c r="E239" s="139"/>
    </row>
    <row r="240" spans="2:11">
      <c r="B240" s="65" t="s">
        <v>121</v>
      </c>
      <c r="C240" s="58">
        <v>94.548500000000047</v>
      </c>
      <c r="D240" s="95" t="s">
        <v>919</v>
      </c>
      <c r="E240" s="95"/>
    </row>
    <row r="241" spans="2:5">
      <c r="B241" t="s">
        <v>166</v>
      </c>
      <c r="C241" s="53">
        <v>94.613076923076974</v>
      </c>
      <c r="D241" s="96" t="s">
        <v>919</v>
      </c>
      <c r="E241" s="96"/>
    </row>
    <row r="242" spans="2:5" ht="16.149999999999999" thickBot="1">
      <c r="B242" s="51" t="s">
        <v>101</v>
      </c>
      <c r="C242" s="54">
        <v>94.930476190476185</v>
      </c>
      <c r="D242" s="97"/>
      <c r="E242" s="97" t="s">
        <v>920</v>
      </c>
    </row>
    <row r="245" spans="2:5">
      <c r="B245" s="1" t="s">
        <v>923</v>
      </c>
    </row>
    <row r="246" spans="2:5" ht="16.149999999999999" thickBot="1"/>
    <row r="247" spans="2:5" ht="31.15" customHeight="1">
      <c r="B247" s="46"/>
      <c r="C247" s="47" t="s">
        <v>9</v>
      </c>
    </row>
    <row r="248" spans="2:5">
      <c r="B248" s="56" t="s">
        <v>101</v>
      </c>
      <c r="C248" s="110">
        <v>94.930476190476185</v>
      </c>
    </row>
    <row r="249" spans="2:5">
      <c r="B249" s="45" t="s">
        <v>166</v>
      </c>
      <c r="C249" s="109">
        <v>94.613076923076974</v>
      </c>
    </row>
    <row r="250" spans="2:5">
      <c r="B250" s="45" t="s">
        <v>121</v>
      </c>
      <c r="C250" s="109">
        <v>94.548500000000047</v>
      </c>
    </row>
    <row r="251" spans="2:5">
      <c r="B251" s="56" t="s">
        <v>924</v>
      </c>
      <c r="C251" s="66">
        <v>1.371599193624985E-3</v>
      </c>
    </row>
    <row r="252" spans="2:5" ht="16.149999999999999" thickBot="1">
      <c r="B252" s="49" t="s">
        <v>906</v>
      </c>
      <c r="C252" s="105" t="s">
        <v>908</v>
      </c>
    </row>
    <row r="254" spans="2:5" ht="16.149999999999999" thickBot="1"/>
    <row r="255" spans="2:5" ht="31.15" customHeight="1">
      <c r="B255" s="46"/>
      <c r="C255" s="47" t="s">
        <v>9</v>
      </c>
    </row>
    <row r="256" spans="2:5">
      <c r="B256" s="56" t="s">
        <v>101</v>
      </c>
      <c r="C256" s="106">
        <v>94.930476190476185</v>
      </c>
    </row>
    <row r="257" spans="2:3">
      <c r="B257" s="45" t="s">
        <v>166</v>
      </c>
      <c r="C257" s="107">
        <v>94.613076923076974</v>
      </c>
    </row>
    <row r="258" spans="2:3" ht="16.149999999999999" thickBot="1">
      <c r="B258" s="49" t="s">
        <v>121</v>
      </c>
      <c r="C258" s="108">
        <v>94.548500000000047</v>
      </c>
    </row>
    <row r="277" spans="7:7">
      <c r="G277" t="s">
        <v>749</v>
      </c>
    </row>
  </sheetData>
  <mergeCells count="2">
    <mergeCell ref="G231:H231"/>
    <mergeCell ref="D239:E239"/>
  </mergeCells>
  <pageMargins left="0.7" right="0.7" top="0.75" bottom="0.75" header="0.3" footer="0.3"/>
  <ignoredErrors>
    <ignoredError sqref="C21:C23"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4996" r:id="rId3" name="DD21040">
              <controlPr defaultSize="0" autoFill="0" autoPict="0" macro="[0]!GoToResultsNew1511202015522227">
                <anchor moveWithCells="1">
                  <from>
                    <xdr:col>1</xdr:col>
                    <xdr:colOff>0</xdr:colOff>
                    <xdr:row>7</xdr:row>
                    <xdr:rowOff>426720</xdr:rowOff>
                  </from>
                  <to>
                    <xdr:col>9</xdr:col>
                    <xdr:colOff>586740</xdr:colOff>
                    <xdr:row>8</xdr:row>
                    <xdr:rowOff>198120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B566-DCC4-431F-9E68-C09AA9F49B18}">
  <sheetPr codeName="XLSTAT_20201115_163145_1"/>
  <dimension ref="B1:G63"/>
  <sheetViews>
    <sheetView topLeftCell="A22" zoomScaleNormal="100" workbookViewId="0">
      <selection activeCell="J43" sqref="J43"/>
    </sheetView>
  </sheetViews>
  <sheetFormatPr defaultRowHeight="15.6"/>
  <cols>
    <col min="1" max="1" width="4.75" customWidth="1"/>
  </cols>
  <sheetData>
    <row r="1" spans="2:7">
      <c r="B1" t="s">
        <v>925</v>
      </c>
    </row>
    <row r="2" spans="2:7">
      <c r="B2" t="s">
        <v>926</v>
      </c>
    </row>
    <row r="3" spans="2:7">
      <c r="B3" t="s">
        <v>927</v>
      </c>
    </row>
    <row r="4" spans="2:7" ht="34.15" customHeight="1"/>
    <row r="5" spans="2:7" ht="15.6" customHeight="1">
      <c r="B5" s="44"/>
    </row>
    <row r="8" spans="2:7">
      <c r="B8" t="s">
        <v>756</v>
      </c>
    </row>
    <row r="9" spans="2:7" ht="16.149999999999999" thickBot="1"/>
    <row r="10" spans="2:7" ht="31.15" customHeight="1">
      <c r="B10" s="46" t="s">
        <v>757</v>
      </c>
      <c r="C10" s="47" t="s">
        <v>775</v>
      </c>
      <c r="D10" s="47" t="s">
        <v>776</v>
      </c>
      <c r="E10" s="47" t="s">
        <v>928</v>
      </c>
      <c r="F10" s="47" t="s">
        <v>777</v>
      </c>
      <c r="G10" s="47" t="s">
        <v>929</v>
      </c>
    </row>
    <row r="11" spans="2:7">
      <c r="B11" s="56" t="s">
        <v>759</v>
      </c>
      <c r="C11" s="65">
        <v>20</v>
      </c>
      <c r="D11" s="65">
        <v>21</v>
      </c>
      <c r="E11" s="65">
        <v>5</v>
      </c>
      <c r="F11" s="65">
        <v>13</v>
      </c>
      <c r="G11" s="65">
        <v>5</v>
      </c>
    </row>
    <row r="12" spans="2:7">
      <c r="B12" s="45" t="s">
        <v>760</v>
      </c>
      <c r="C12" s="53">
        <v>94.25</v>
      </c>
      <c r="D12" s="53">
        <v>94.26</v>
      </c>
      <c r="E12" s="53">
        <v>94.44</v>
      </c>
      <c r="F12" s="53">
        <v>94.25</v>
      </c>
      <c r="G12" s="53">
        <v>94.26</v>
      </c>
    </row>
    <row r="13" spans="2:7">
      <c r="B13" s="45" t="s">
        <v>761</v>
      </c>
      <c r="C13" s="53">
        <v>95.41</v>
      </c>
      <c r="D13" s="53">
        <v>96.08</v>
      </c>
      <c r="E13" s="53">
        <v>96.34</v>
      </c>
      <c r="F13" s="53">
        <v>95.31</v>
      </c>
      <c r="G13" s="53">
        <v>95.61</v>
      </c>
    </row>
    <row r="14" spans="2:7">
      <c r="B14" s="45" t="s">
        <v>762</v>
      </c>
      <c r="C14" s="53">
        <v>94.397500000000008</v>
      </c>
      <c r="D14" s="53">
        <v>94.79</v>
      </c>
      <c r="E14" s="53">
        <v>94.45</v>
      </c>
      <c r="F14" s="53">
        <v>94.33</v>
      </c>
      <c r="G14" s="53">
        <v>94.82</v>
      </c>
    </row>
    <row r="15" spans="2:7">
      <c r="B15" s="45" t="s">
        <v>763</v>
      </c>
      <c r="C15" s="53">
        <v>94.44</v>
      </c>
      <c r="D15" s="53">
        <v>94.89</v>
      </c>
      <c r="E15" s="53">
        <v>95.04</v>
      </c>
      <c r="F15" s="53">
        <v>94.54</v>
      </c>
      <c r="G15" s="53">
        <v>94.84</v>
      </c>
    </row>
    <row r="16" spans="2:7">
      <c r="B16" s="45" t="s">
        <v>764</v>
      </c>
      <c r="C16" s="53">
        <v>94.59</v>
      </c>
      <c r="D16" s="53">
        <v>95.02</v>
      </c>
      <c r="E16" s="53">
        <v>96.18</v>
      </c>
      <c r="F16" s="53">
        <v>94.84</v>
      </c>
      <c r="G16" s="53">
        <v>95.39</v>
      </c>
    </row>
    <row r="17" spans="2:7">
      <c r="B17" s="45" t="s">
        <v>765</v>
      </c>
      <c r="C17" s="53">
        <v>94.548500000000018</v>
      </c>
      <c r="D17" s="53">
        <v>94.930476190476213</v>
      </c>
      <c r="E17" s="53">
        <v>95.289999999999992</v>
      </c>
      <c r="F17" s="53">
        <v>94.613076923076918</v>
      </c>
      <c r="G17" s="53">
        <v>94.983999999999995</v>
      </c>
    </row>
    <row r="18" spans="2:7">
      <c r="B18" s="45" t="s">
        <v>766</v>
      </c>
      <c r="C18" s="53">
        <v>8.738184210526577E-2</v>
      </c>
      <c r="D18" s="53">
        <v>0.12842476190476773</v>
      </c>
      <c r="E18" s="53">
        <v>0.84630000000000083</v>
      </c>
      <c r="F18" s="53">
        <v>0.11773974358974297</v>
      </c>
      <c r="G18" s="53">
        <v>0.28212999999999588</v>
      </c>
    </row>
    <row r="19" spans="2:7">
      <c r="B19" s="45" t="s">
        <v>767</v>
      </c>
      <c r="C19" s="53">
        <v>0.29560419838910573</v>
      </c>
      <c r="D19" s="53">
        <v>0.35836400754647185</v>
      </c>
      <c r="E19" s="53">
        <v>0.91994565056855437</v>
      </c>
      <c r="F19" s="53">
        <v>0.34313225378816103</v>
      </c>
      <c r="G19" s="53">
        <v>0.53115910987198167</v>
      </c>
    </row>
    <row r="20" spans="2:7">
      <c r="B20" s="45" t="s">
        <v>768</v>
      </c>
      <c r="C20" s="53">
        <v>94.410152976576583</v>
      </c>
      <c r="D20" s="53">
        <v>94.767350850005982</v>
      </c>
      <c r="E20" s="53">
        <v>94.147736634958932</v>
      </c>
      <c r="F20" s="53">
        <v>94.4057241776365</v>
      </c>
      <c r="G20" s="53">
        <v>94.324478873029491</v>
      </c>
    </row>
    <row r="21" spans="2:7" ht="16.149999999999999" thickBot="1">
      <c r="B21" s="49" t="s">
        <v>769</v>
      </c>
      <c r="C21" s="54">
        <v>94.686847023423454</v>
      </c>
      <c r="D21" s="54">
        <v>95.093601530946444</v>
      </c>
      <c r="E21" s="54">
        <v>96.432263365041052</v>
      </c>
      <c r="F21" s="54">
        <v>94.820429668517335</v>
      </c>
      <c r="G21" s="54">
        <v>95.643521126970498</v>
      </c>
    </row>
    <row r="24" spans="2:7">
      <c r="B24" t="s">
        <v>770</v>
      </c>
    </row>
    <row r="42" spans="2:7">
      <c r="G42" t="s">
        <v>749</v>
      </c>
    </row>
    <row r="45" spans="2:7">
      <c r="B45" t="s">
        <v>771</v>
      </c>
    </row>
    <row r="63" spans="7:7">
      <c r="G63" t="s">
        <v>749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96257" r:id="rId3" name="DD353642">
              <controlPr defaultSize="0" autoFill="0" autoPict="0" macro="[0]!GoToResultsNew151120201631464">
                <anchor moveWithCells="1">
                  <from>
                    <xdr:col>1</xdr:col>
                    <xdr:colOff>0</xdr:colOff>
                    <xdr:row>4</xdr:row>
                    <xdr:rowOff>0</xdr:rowOff>
                  </from>
                  <to>
                    <xdr:col>4</xdr:col>
                    <xdr:colOff>7620</xdr:colOff>
                    <xdr:row>5</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036E8-6AD7-4D70-851A-5E61BD9EDE57}">
  <sheetPr codeName="XLSTAT_20201115_163145_1_HID">
    <tabColor rgb="FF007800"/>
  </sheetPr>
  <dimension ref="A1:J21"/>
  <sheetViews>
    <sheetView workbookViewId="0"/>
  </sheetViews>
  <sheetFormatPr defaultRowHeight="15.6"/>
  <sheetData>
    <row r="1" spans="1:10">
      <c r="A1">
        <v>1</v>
      </c>
      <c r="B1">
        <v>94.25</v>
      </c>
      <c r="C1">
        <v>2</v>
      </c>
      <c r="D1">
        <v>94.26</v>
      </c>
      <c r="E1">
        <v>3.2</v>
      </c>
      <c r="F1">
        <v>94.44</v>
      </c>
      <c r="G1">
        <v>4.2</v>
      </c>
      <c r="H1">
        <v>94.25</v>
      </c>
      <c r="I1">
        <v>5</v>
      </c>
      <c r="J1">
        <v>94.26</v>
      </c>
    </row>
    <row r="2" spans="1:10">
      <c r="A2">
        <v>0.88888888888888884</v>
      </c>
      <c r="B2">
        <v>94.3</v>
      </c>
      <c r="C2">
        <v>2.08</v>
      </c>
      <c r="D2">
        <v>94.57</v>
      </c>
      <c r="E2">
        <v>2.8</v>
      </c>
      <c r="F2">
        <v>94.45</v>
      </c>
      <c r="G2">
        <v>3.8</v>
      </c>
      <c r="H2">
        <v>94.26</v>
      </c>
      <c r="I2">
        <v>5.2</v>
      </c>
      <c r="J2">
        <v>94.82</v>
      </c>
    </row>
    <row r="3" spans="1:10">
      <c r="A3">
        <v>1.1111111111111112</v>
      </c>
      <c r="B3">
        <v>94.31</v>
      </c>
      <c r="C3">
        <v>1.92</v>
      </c>
      <c r="D3">
        <v>94.62</v>
      </c>
      <c r="E3">
        <v>3</v>
      </c>
      <c r="F3">
        <v>95.04</v>
      </c>
      <c r="G3">
        <v>4.12</v>
      </c>
      <c r="H3">
        <v>94.29</v>
      </c>
      <c r="I3">
        <v>4.8</v>
      </c>
      <c r="J3">
        <v>94.84</v>
      </c>
    </row>
    <row r="4" spans="1:10">
      <c r="A4">
        <v>0.94444444444444442</v>
      </c>
      <c r="B4">
        <v>94.31</v>
      </c>
      <c r="C4">
        <v>2.0266666666666668</v>
      </c>
      <c r="D4">
        <v>94.68</v>
      </c>
      <c r="E4">
        <v>3.2</v>
      </c>
      <c r="F4">
        <v>96.18</v>
      </c>
      <c r="G4">
        <v>3.88</v>
      </c>
      <c r="H4">
        <v>94.33</v>
      </c>
      <c r="I4">
        <v>5</v>
      </c>
      <c r="J4">
        <v>95.39</v>
      </c>
    </row>
    <row r="5" spans="1:10">
      <c r="A5">
        <v>1.0555555555555556</v>
      </c>
      <c r="B5">
        <v>94.39</v>
      </c>
      <c r="C5">
        <v>1.9733333333333334</v>
      </c>
      <c r="D5">
        <v>94.71</v>
      </c>
      <c r="E5">
        <v>2.8</v>
      </c>
      <c r="F5">
        <v>96.34</v>
      </c>
      <c r="G5">
        <v>4.04</v>
      </c>
      <c r="H5">
        <v>94.37</v>
      </c>
      <c r="I5">
        <v>5</v>
      </c>
      <c r="J5">
        <v>95.61</v>
      </c>
    </row>
    <row r="6" spans="1:10">
      <c r="A6">
        <v>1</v>
      </c>
      <c r="B6">
        <v>94.4</v>
      </c>
      <c r="C6">
        <v>2.2000000000000002</v>
      </c>
      <c r="D6">
        <v>94.79</v>
      </c>
      <c r="G6">
        <v>3.96</v>
      </c>
      <c r="H6">
        <v>94.38</v>
      </c>
    </row>
    <row r="7" spans="1:10">
      <c r="A7">
        <v>0.8</v>
      </c>
      <c r="B7">
        <v>94.41</v>
      </c>
      <c r="C7">
        <v>1.8</v>
      </c>
      <c r="D7">
        <v>94.81</v>
      </c>
      <c r="G7">
        <v>4.0666666666666664</v>
      </c>
      <c r="H7">
        <v>94.54</v>
      </c>
    </row>
    <row r="8" spans="1:10">
      <c r="A8">
        <v>1.2</v>
      </c>
      <c r="B8">
        <v>94.42</v>
      </c>
      <c r="C8">
        <v>2.1555555555555554</v>
      </c>
      <c r="D8">
        <v>94.83</v>
      </c>
      <c r="G8">
        <v>3.9333333333333331</v>
      </c>
      <c r="H8">
        <v>94.64</v>
      </c>
    </row>
    <row r="9" spans="1:10">
      <c r="A9">
        <v>0.85</v>
      </c>
      <c r="B9">
        <v>94.44</v>
      </c>
      <c r="C9">
        <v>1.8444444444444443</v>
      </c>
      <c r="D9">
        <v>94.87</v>
      </c>
      <c r="G9">
        <v>4</v>
      </c>
      <c r="H9">
        <v>94.81</v>
      </c>
    </row>
    <row r="10" spans="1:10">
      <c r="A10">
        <v>1.1499999999999999</v>
      </c>
      <c r="B10">
        <v>94.44</v>
      </c>
      <c r="C10">
        <v>2.1111111111111112</v>
      </c>
      <c r="D10">
        <v>94.88</v>
      </c>
      <c r="G10">
        <v>3.9</v>
      </c>
      <c r="H10">
        <v>94.84</v>
      </c>
    </row>
    <row r="11" spans="1:10">
      <c r="A11">
        <v>0.9</v>
      </c>
      <c r="B11">
        <v>94.44</v>
      </c>
      <c r="C11">
        <v>1.8888888888888888</v>
      </c>
      <c r="D11">
        <v>94.89</v>
      </c>
      <c r="G11">
        <v>4.0999999999999996</v>
      </c>
      <c r="H11">
        <v>94.89</v>
      </c>
    </row>
    <row r="12" spans="1:10">
      <c r="A12">
        <v>1.1000000000000001</v>
      </c>
      <c r="B12">
        <v>94.47</v>
      </c>
      <c r="C12">
        <v>2.0666666666666669</v>
      </c>
      <c r="D12">
        <v>94.89</v>
      </c>
      <c r="G12">
        <v>4</v>
      </c>
      <c r="H12">
        <v>95.06</v>
      </c>
    </row>
    <row r="13" spans="1:10">
      <c r="A13">
        <v>0.95</v>
      </c>
      <c r="B13">
        <v>94.49</v>
      </c>
      <c r="C13">
        <v>1.9333333333333333</v>
      </c>
      <c r="D13">
        <v>94.89</v>
      </c>
      <c r="G13">
        <v>4</v>
      </c>
      <c r="H13">
        <v>95.31</v>
      </c>
    </row>
    <row r="14" spans="1:10">
      <c r="A14">
        <v>1.05</v>
      </c>
      <c r="B14">
        <v>94.5</v>
      </c>
      <c r="C14">
        <v>2.0222222222222221</v>
      </c>
      <c r="D14">
        <v>94.9</v>
      </c>
    </row>
    <row r="15" spans="1:10">
      <c r="A15">
        <v>1.0444444444444445</v>
      </c>
      <c r="B15">
        <v>94.58</v>
      </c>
      <c r="C15">
        <v>1.9777777777777779</v>
      </c>
      <c r="D15">
        <v>94.91</v>
      </c>
    </row>
    <row r="16" spans="1:10">
      <c r="A16">
        <v>0.9555555555555556</v>
      </c>
      <c r="B16">
        <v>94.62</v>
      </c>
      <c r="C16">
        <v>2.04</v>
      </c>
      <c r="D16">
        <v>95.02</v>
      </c>
    </row>
    <row r="17" spans="1:4">
      <c r="A17">
        <v>1</v>
      </c>
      <c r="B17">
        <v>94.74</v>
      </c>
      <c r="C17">
        <v>1.96</v>
      </c>
      <c r="D17">
        <v>95.12</v>
      </c>
    </row>
    <row r="18" spans="1:4">
      <c r="A18">
        <v>1</v>
      </c>
      <c r="B18">
        <v>94.91</v>
      </c>
      <c r="C18">
        <v>2</v>
      </c>
      <c r="D18">
        <v>95.21</v>
      </c>
    </row>
    <row r="19" spans="1:4">
      <c r="A19">
        <v>1</v>
      </c>
      <c r="B19">
        <v>95.14</v>
      </c>
      <c r="C19">
        <v>1.94</v>
      </c>
      <c r="D19">
        <v>95.29</v>
      </c>
    </row>
    <row r="20" spans="1:4">
      <c r="A20">
        <v>1</v>
      </c>
      <c r="B20">
        <v>95.41</v>
      </c>
      <c r="C20">
        <v>2.06</v>
      </c>
      <c r="D20">
        <v>95.32</v>
      </c>
    </row>
    <row r="21" spans="1:4">
      <c r="C21">
        <v>2</v>
      </c>
      <c r="D21">
        <v>96.08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1429-7BEB-4CEE-B5E6-3AE249A78C79}">
  <sheetPr codeName="XLSTAT_20201115_154842_1"/>
  <dimension ref="B1:M314"/>
  <sheetViews>
    <sheetView topLeftCell="A202" zoomScaleNormal="100" workbookViewId="0">
      <selection activeCell="B246" sqref="B246:I256"/>
    </sheetView>
  </sheetViews>
  <sheetFormatPr defaultRowHeight="15.6"/>
  <cols>
    <col min="1" max="1" width="4.75" customWidth="1"/>
    <col min="2" max="2" width="17" customWidth="1"/>
    <col min="3" max="3" width="9" bestFit="1" customWidth="1"/>
  </cols>
  <sheetData>
    <row r="1" spans="2:9">
      <c r="B1" t="s">
        <v>930</v>
      </c>
    </row>
    <row r="2" spans="2:9">
      <c r="B2" t="s">
        <v>931</v>
      </c>
    </row>
    <row r="3" spans="2:9">
      <c r="B3" t="s">
        <v>932</v>
      </c>
    </row>
    <row r="4" spans="2:9">
      <c r="B4" t="s">
        <v>781</v>
      </c>
    </row>
    <row r="5" spans="2:9">
      <c r="B5" t="s">
        <v>782</v>
      </c>
    </row>
    <row r="6" spans="2:9">
      <c r="B6" t="s">
        <v>783</v>
      </c>
    </row>
    <row r="7" spans="2:9">
      <c r="B7" t="s">
        <v>784</v>
      </c>
    </row>
    <row r="8" spans="2:9" ht="34.15" customHeight="1"/>
    <row r="9" spans="2:9" ht="16.149999999999999" customHeight="1">
      <c r="B9" s="44"/>
    </row>
    <row r="12" spans="2:9">
      <c r="B12" t="s">
        <v>785</v>
      </c>
    </row>
    <row r="13" spans="2:9" ht="16.149999999999999" thickBot="1"/>
    <row r="14" spans="2:9" ht="31.15" customHeight="1">
      <c r="B14" s="46" t="s">
        <v>786</v>
      </c>
      <c r="C14" s="47" t="s">
        <v>787</v>
      </c>
      <c r="D14" s="47" t="s">
        <v>788</v>
      </c>
      <c r="E14" s="47" t="s">
        <v>789</v>
      </c>
      <c r="F14" s="47" t="s">
        <v>760</v>
      </c>
      <c r="G14" s="47" t="s">
        <v>761</v>
      </c>
      <c r="H14" s="47" t="s">
        <v>765</v>
      </c>
      <c r="I14" s="47" t="s">
        <v>790</v>
      </c>
    </row>
    <row r="15" spans="2:9" ht="16.149999999999999" thickBot="1">
      <c r="B15" s="80" t="s">
        <v>9</v>
      </c>
      <c r="C15" s="81">
        <v>64</v>
      </c>
      <c r="D15" s="81">
        <v>0</v>
      </c>
      <c r="E15" s="81">
        <v>64</v>
      </c>
      <c r="F15" s="82">
        <v>94.25</v>
      </c>
      <c r="G15" s="82">
        <v>96.34</v>
      </c>
      <c r="H15" s="82">
        <v>94.778906249999991</v>
      </c>
      <c r="I15" s="82">
        <v>0.46416717427517529</v>
      </c>
    </row>
    <row r="18" spans="2:8">
      <c r="B18" t="s">
        <v>791</v>
      </c>
    </row>
    <row r="19" spans="2:8" ht="16.149999999999999" thickBot="1"/>
    <row r="20" spans="2:8" ht="31.15">
      <c r="B20" s="47" t="s">
        <v>786</v>
      </c>
      <c r="C20" s="47" t="s">
        <v>792</v>
      </c>
      <c r="D20" s="47" t="s">
        <v>793</v>
      </c>
      <c r="E20" s="47" t="s">
        <v>794</v>
      </c>
      <c r="F20" s="47" t="s">
        <v>795</v>
      </c>
    </row>
    <row r="21" spans="2:8">
      <c r="B21" s="83" t="s">
        <v>14</v>
      </c>
      <c r="C21" s="56" t="s">
        <v>121</v>
      </c>
      <c r="D21" s="65">
        <v>20</v>
      </c>
      <c r="E21" s="65">
        <v>20</v>
      </c>
      <c r="F21" s="58">
        <v>31.25</v>
      </c>
    </row>
    <row r="22" spans="2:8">
      <c r="B22" s="20" t="s">
        <v>796</v>
      </c>
      <c r="C22" s="45" t="s">
        <v>101</v>
      </c>
      <c r="D22">
        <v>21</v>
      </c>
      <c r="E22">
        <v>21</v>
      </c>
      <c r="F22" s="53">
        <v>32.8125</v>
      </c>
    </row>
    <row r="23" spans="2:8">
      <c r="B23" s="20" t="s">
        <v>796</v>
      </c>
      <c r="C23" s="45" t="s">
        <v>70</v>
      </c>
      <c r="D23">
        <v>5</v>
      </c>
      <c r="E23">
        <v>5</v>
      </c>
      <c r="F23" s="53">
        <v>7.8125</v>
      </c>
    </row>
    <row r="24" spans="2:8">
      <c r="B24" s="20" t="s">
        <v>796</v>
      </c>
      <c r="C24" s="45" t="s">
        <v>166</v>
      </c>
      <c r="D24">
        <v>13</v>
      </c>
      <c r="E24">
        <v>13</v>
      </c>
      <c r="F24" s="53">
        <v>20.3125</v>
      </c>
    </row>
    <row r="25" spans="2:8" ht="16.149999999999999" thickBot="1">
      <c r="B25" s="75" t="s">
        <v>796</v>
      </c>
      <c r="C25" s="49" t="s">
        <v>110</v>
      </c>
      <c r="D25" s="51">
        <v>5</v>
      </c>
      <c r="E25" s="51">
        <v>5</v>
      </c>
      <c r="F25" s="54">
        <v>7.8125</v>
      </c>
    </row>
    <row r="28" spans="2:8">
      <c r="B28" t="s">
        <v>797</v>
      </c>
    </row>
    <row r="29" spans="2:8" ht="16.149999999999999" thickBot="1"/>
    <row r="30" spans="2:8" ht="31.15" customHeight="1">
      <c r="B30" s="46"/>
      <c r="C30" s="85" t="s">
        <v>798</v>
      </c>
      <c r="D30" s="85" t="s">
        <v>799</v>
      </c>
      <c r="E30" s="85" t="s">
        <v>933</v>
      </c>
      <c r="F30" s="85" t="s">
        <v>800</v>
      </c>
      <c r="G30" s="85" t="s">
        <v>934</v>
      </c>
      <c r="H30" s="55" t="s">
        <v>9</v>
      </c>
    </row>
    <row r="31" spans="2:8">
      <c r="B31" s="86" t="s">
        <v>798</v>
      </c>
      <c r="C31" s="89">
        <v>1</v>
      </c>
      <c r="D31" s="87">
        <v>-0.47115529818794438</v>
      </c>
      <c r="E31" s="87">
        <v>-0.19626716799471489</v>
      </c>
      <c r="F31" s="87">
        <v>-0.34038878893000202</v>
      </c>
      <c r="G31" s="87">
        <v>-0.19626716799471489</v>
      </c>
      <c r="H31" s="52">
        <v>-0.33730921303095651</v>
      </c>
    </row>
    <row r="32" spans="2:8">
      <c r="B32" s="84" t="s">
        <v>799</v>
      </c>
      <c r="C32" s="88">
        <v>-0.47115529818794438</v>
      </c>
      <c r="D32" s="90">
        <v>1</v>
      </c>
      <c r="E32" s="88">
        <v>-0.20343909533431725</v>
      </c>
      <c r="F32" s="88">
        <v>-0.35282715896592648</v>
      </c>
      <c r="G32" s="88">
        <v>-0.20343909533431725</v>
      </c>
      <c r="H32" s="59">
        <v>0.2300031520710217</v>
      </c>
    </row>
    <row r="33" spans="2:8">
      <c r="B33" s="84" t="s">
        <v>933</v>
      </c>
      <c r="C33" s="88">
        <v>-0.19626716799471489</v>
      </c>
      <c r="D33" s="88">
        <v>-0.20343909533431725</v>
      </c>
      <c r="E33" s="90">
        <v>1</v>
      </c>
      <c r="F33" s="88">
        <v>-0.146975715964973</v>
      </c>
      <c r="G33" s="88">
        <v>-8.4745762711864403E-2</v>
      </c>
      <c r="H33" s="59">
        <v>0.32307611712037454</v>
      </c>
    </row>
    <row r="34" spans="2:8">
      <c r="B34" s="84" t="s">
        <v>800</v>
      </c>
      <c r="C34" s="88">
        <v>-0.34038878893000202</v>
      </c>
      <c r="D34" s="88">
        <v>-0.35282715896592648</v>
      </c>
      <c r="E34" s="88">
        <v>-0.146975715964973</v>
      </c>
      <c r="F34" s="90">
        <v>1</v>
      </c>
      <c r="G34" s="88">
        <v>-0.146975715964973</v>
      </c>
      <c r="H34" s="59">
        <v>-0.18179972180047813</v>
      </c>
    </row>
    <row r="35" spans="2:8">
      <c r="B35" s="84" t="s">
        <v>934</v>
      </c>
      <c r="C35" s="88">
        <v>-0.19626716799471489</v>
      </c>
      <c r="D35" s="88">
        <v>-0.20343909533431725</v>
      </c>
      <c r="E35" s="88">
        <v>-8.4745762711864403E-2</v>
      </c>
      <c r="F35" s="88">
        <v>-0.146975715964973</v>
      </c>
      <c r="G35" s="90">
        <v>1</v>
      </c>
      <c r="H35" s="59">
        <v>0.12964528013825319</v>
      </c>
    </row>
    <row r="36" spans="2:8" ht="16.149999999999999" thickBot="1">
      <c r="B36" s="57" t="s">
        <v>9</v>
      </c>
      <c r="C36" s="60">
        <v>-0.33730921303095651</v>
      </c>
      <c r="D36" s="60">
        <v>0.2300031520710217</v>
      </c>
      <c r="E36" s="60">
        <v>0.32307611712037454</v>
      </c>
      <c r="F36" s="60">
        <v>-0.18179972180047813</v>
      </c>
      <c r="G36" s="60">
        <v>0.12964528013825319</v>
      </c>
      <c r="H36" s="62">
        <v>1</v>
      </c>
    </row>
    <row r="39" spans="2:8">
      <c r="B39" s="1" t="s">
        <v>801</v>
      </c>
    </row>
    <row r="41" spans="2:8">
      <c r="B41" t="s">
        <v>802</v>
      </c>
    </row>
    <row r="42" spans="2:8" ht="16.149999999999999" thickBot="1"/>
    <row r="43" spans="2:8">
      <c r="B43" s="63" t="s">
        <v>787</v>
      </c>
      <c r="C43" s="64">
        <v>64</v>
      </c>
    </row>
    <row r="44" spans="2:8">
      <c r="B44" s="45" t="s">
        <v>803</v>
      </c>
      <c r="C44">
        <v>64</v>
      </c>
    </row>
    <row r="45" spans="2:8">
      <c r="B45" s="45" t="s">
        <v>804</v>
      </c>
      <c r="C45">
        <v>59</v>
      </c>
    </row>
    <row r="46" spans="2:8">
      <c r="B46" s="45" t="s">
        <v>805</v>
      </c>
      <c r="C46" s="53">
        <v>0.25182123670321155</v>
      </c>
    </row>
    <row r="47" spans="2:8">
      <c r="B47" s="45" t="s">
        <v>806</v>
      </c>
      <c r="C47" s="53">
        <v>0.20109725275088691</v>
      </c>
    </row>
    <row r="48" spans="2:8">
      <c r="B48" s="45" t="s">
        <v>807</v>
      </c>
      <c r="C48" s="53">
        <v>0.17212452815546253</v>
      </c>
    </row>
    <row r="49" spans="2:7">
      <c r="B49" s="45" t="s">
        <v>808</v>
      </c>
      <c r="C49" s="53">
        <v>0.41487893192528169</v>
      </c>
    </row>
    <row r="50" spans="2:7">
      <c r="B50" s="45" t="s">
        <v>809</v>
      </c>
      <c r="C50" s="53">
        <v>0.30957335057240154</v>
      </c>
    </row>
    <row r="51" spans="2:7">
      <c r="B51" s="45" t="s">
        <v>810</v>
      </c>
      <c r="C51" s="53">
        <v>1.1664353027648482</v>
      </c>
    </row>
    <row r="52" spans="2:7">
      <c r="B52" s="45" t="s">
        <v>811</v>
      </c>
      <c r="C52" s="53">
        <v>5</v>
      </c>
    </row>
    <row r="53" spans="2:7">
      <c r="B53" s="45" t="s">
        <v>812</v>
      </c>
      <c r="C53" s="53">
        <v>-107.81649297158438</v>
      </c>
    </row>
    <row r="54" spans="2:7">
      <c r="B54" s="45" t="s">
        <v>813</v>
      </c>
      <c r="C54" s="53">
        <v>-97.022077554786023</v>
      </c>
    </row>
    <row r="55" spans="2:7" ht="16.149999999999999" thickBot="1">
      <c r="B55" s="49" t="s">
        <v>814</v>
      </c>
      <c r="C55" s="54">
        <v>0.87498872317760001</v>
      </c>
    </row>
    <row r="58" spans="2:7">
      <c r="B58" t="s">
        <v>815</v>
      </c>
    </row>
    <row r="59" spans="2:7" ht="16.149999999999999" thickBot="1"/>
    <row r="60" spans="2:7" ht="31.15">
      <c r="B60" s="46" t="s">
        <v>816</v>
      </c>
      <c r="C60" s="47" t="s">
        <v>804</v>
      </c>
      <c r="D60" s="47" t="s">
        <v>817</v>
      </c>
      <c r="E60" s="47" t="s">
        <v>818</v>
      </c>
      <c r="F60" s="47" t="s">
        <v>819</v>
      </c>
      <c r="G60" s="47" t="s">
        <v>820</v>
      </c>
    </row>
    <row r="61" spans="2:7">
      <c r="B61" s="56" t="s">
        <v>821</v>
      </c>
      <c r="C61" s="65">
        <v>4</v>
      </c>
      <c r="D61" s="58">
        <v>3.4180762763275716</v>
      </c>
      <c r="E61" s="58">
        <v>0.8545190690818929</v>
      </c>
      <c r="F61" s="58">
        <v>4.9645397912730544</v>
      </c>
      <c r="G61" s="71">
        <v>1.6177841505450043E-3</v>
      </c>
    </row>
    <row r="62" spans="2:7">
      <c r="B62" s="45" t="s">
        <v>822</v>
      </c>
      <c r="C62">
        <v>59</v>
      </c>
      <c r="D62" s="53">
        <v>10.155347161172289</v>
      </c>
      <c r="E62" s="53">
        <v>0.17212452815546253</v>
      </c>
      <c r="F62" s="53"/>
      <c r="G62" s="68"/>
    </row>
    <row r="63" spans="2:7" ht="16.149999999999999" thickBot="1">
      <c r="B63" s="49" t="s">
        <v>823</v>
      </c>
      <c r="C63" s="51">
        <v>63</v>
      </c>
      <c r="D63" s="54">
        <v>13.57342343749986</v>
      </c>
      <c r="E63" s="54"/>
      <c r="F63" s="54"/>
      <c r="G63" s="69"/>
    </row>
    <row r="64" spans="2:7">
      <c r="B64" s="70" t="s">
        <v>824</v>
      </c>
    </row>
    <row r="67" spans="2:8">
      <c r="B67" t="s">
        <v>825</v>
      </c>
    </row>
    <row r="68" spans="2:8" ht="16.149999999999999" thickBot="1"/>
    <row r="69" spans="2:8" ht="46.9">
      <c r="B69" s="46" t="s">
        <v>816</v>
      </c>
      <c r="C69" s="47" t="s">
        <v>826</v>
      </c>
      <c r="D69" s="47" t="s">
        <v>751</v>
      </c>
      <c r="E69" s="47" t="s">
        <v>827</v>
      </c>
      <c r="F69" s="47" t="s">
        <v>828</v>
      </c>
      <c r="G69" s="47" t="s">
        <v>752</v>
      </c>
      <c r="H69" s="47" t="s">
        <v>753</v>
      </c>
    </row>
    <row r="70" spans="2:8">
      <c r="B70" s="56" t="s">
        <v>829</v>
      </c>
      <c r="C70" s="58">
        <v>94.983999999999895</v>
      </c>
      <c r="D70" s="58">
        <v>0.18553949884348753</v>
      </c>
      <c r="E70" s="58">
        <v>511.934119645995</v>
      </c>
      <c r="F70" s="71">
        <v>2.5605966081452089E-109</v>
      </c>
      <c r="G70" s="58">
        <v>94.612736320361421</v>
      </c>
      <c r="H70" s="58">
        <v>95.355263679638369</v>
      </c>
    </row>
    <row r="71" spans="2:8">
      <c r="B71" s="45" t="s">
        <v>798</v>
      </c>
      <c r="C71" s="53">
        <v>-0.43549999999989192</v>
      </c>
      <c r="D71" s="53">
        <v>0.20743946596264085</v>
      </c>
      <c r="E71" s="53">
        <v>-2.0994076415445653</v>
      </c>
      <c r="F71" s="68">
        <v>4.0068137614341914E-2</v>
      </c>
      <c r="G71" s="53">
        <v>-0.85058541262406329</v>
      </c>
      <c r="H71" s="53">
        <v>-2.041458737572055E-2</v>
      </c>
    </row>
    <row r="72" spans="2:8">
      <c r="B72" s="45" t="s">
        <v>799</v>
      </c>
      <c r="C72" s="53">
        <v>-5.3523809523704093E-2</v>
      </c>
      <c r="D72" s="53">
        <v>0.20644929579374588</v>
      </c>
      <c r="E72" s="53">
        <v>-0.25925886217203326</v>
      </c>
      <c r="F72" s="67">
        <v>0.79633798399152878</v>
      </c>
      <c r="G72" s="53">
        <v>-0.46662789621639661</v>
      </c>
      <c r="H72" s="53">
        <v>0.35958027716898838</v>
      </c>
    </row>
    <row r="73" spans="2:8">
      <c r="B73" s="45" t="s">
        <v>933</v>
      </c>
      <c r="C73" s="53">
        <v>0.30600000000010968</v>
      </c>
      <c r="D73" s="53">
        <v>0.26239247562036727</v>
      </c>
      <c r="E73" s="53">
        <v>1.1661919774057634</v>
      </c>
      <c r="F73" s="67">
        <v>0.24822936020809605</v>
      </c>
      <c r="G73" s="53">
        <v>-0.21904613096116682</v>
      </c>
      <c r="H73" s="53">
        <v>0.83104613096138613</v>
      </c>
    </row>
    <row r="74" spans="2:8">
      <c r="B74" s="45" t="s">
        <v>800</v>
      </c>
      <c r="C74" s="53">
        <v>-0.37092307692296017</v>
      </c>
      <c r="D74" s="53">
        <v>0.21832373657196205</v>
      </c>
      <c r="E74" s="53">
        <v>-1.6989589989025293</v>
      </c>
      <c r="F74" s="67">
        <v>9.4594698260653365E-2</v>
      </c>
      <c r="G74" s="53">
        <v>-0.80778786473023623</v>
      </c>
      <c r="H74" s="53">
        <v>6.5941710884315885E-2</v>
      </c>
    </row>
    <row r="75" spans="2:8" ht="16.149999999999999" thickBot="1">
      <c r="B75" s="49" t="s">
        <v>934</v>
      </c>
      <c r="C75" s="54">
        <v>0</v>
      </c>
      <c r="D75" s="54">
        <v>0</v>
      </c>
      <c r="E75" s="54"/>
      <c r="F75" s="69"/>
      <c r="G75" s="54"/>
      <c r="H75" s="54"/>
    </row>
    <row r="78" spans="2:8">
      <c r="B78" t="s">
        <v>830</v>
      </c>
    </row>
    <row r="80" spans="2:8">
      <c r="B80" t="s">
        <v>935</v>
      </c>
    </row>
    <row r="83" spans="2:8">
      <c r="B83" t="s">
        <v>832</v>
      </c>
    </row>
    <row r="84" spans="2:8" ht="16.149999999999999" thickBot="1"/>
    <row r="85" spans="2:8" ht="46.9">
      <c r="B85" s="46" t="s">
        <v>816</v>
      </c>
      <c r="C85" s="47" t="s">
        <v>826</v>
      </c>
      <c r="D85" s="47" t="s">
        <v>751</v>
      </c>
      <c r="E85" s="47" t="s">
        <v>827</v>
      </c>
      <c r="F85" s="47" t="s">
        <v>828</v>
      </c>
      <c r="G85" s="47" t="s">
        <v>752</v>
      </c>
      <c r="H85" s="47" t="s">
        <v>753</v>
      </c>
    </row>
    <row r="86" spans="2:8">
      <c r="B86" s="56" t="s">
        <v>798</v>
      </c>
      <c r="C86" s="58">
        <v>-0.43832355486896724</v>
      </c>
      <c r="D86" s="58">
        <v>0.20878439527184253</v>
      </c>
      <c r="E86" s="58">
        <v>-2.0994076415445653</v>
      </c>
      <c r="F86" s="71">
        <v>4.0068137614341914E-2</v>
      </c>
      <c r="G86" s="58">
        <v>-0.85610016482470552</v>
      </c>
      <c r="H86" s="58">
        <v>-2.0546944913228948E-2</v>
      </c>
    </row>
    <row r="87" spans="2:8">
      <c r="B87" s="45" t="s">
        <v>799</v>
      </c>
      <c r="C87" s="53">
        <v>-5.4570282980091173E-2</v>
      </c>
      <c r="D87" s="53">
        <v>0.2104856995934844</v>
      </c>
      <c r="E87" s="53">
        <v>-0.25925886217203326</v>
      </c>
      <c r="F87" s="67">
        <v>0.79633798399152878</v>
      </c>
      <c r="G87" s="53">
        <v>-0.47575119502015506</v>
      </c>
      <c r="H87" s="53">
        <v>0.36661062905997266</v>
      </c>
    </row>
    <row r="88" spans="2:8">
      <c r="B88" s="45" t="s">
        <v>933</v>
      </c>
      <c r="C88" s="53">
        <v>0.17831905284296024</v>
      </c>
      <c r="D88" s="53">
        <v>0.1529071167507407</v>
      </c>
      <c r="E88" s="53">
        <v>1.1661919774057634</v>
      </c>
      <c r="F88" s="67">
        <v>0.24822936020809605</v>
      </c>
      <c r="G88" s="53">
        <v>-0.12764738105194862</v>
      </c>
      <c r="H88" s="53">
        <v>0.48428548673786909</v>
      </c>
    </row>
    <row r="89" spans="2:8">
      <c r="B89" s="45" t="s">
        <v>800</v>
      </c>
      <c r="C89" s="53">
        <v>-0.32404545324786149</v>
      </c>
      <c r="D89" s="53">
        <v>0.19073176778084935</v>
      </c>
      <c r="E89" s="53">
        <v>-1.6989589989025291</v>
      </c>
      <c r="F89" s="67">
        <v>9.4594698260653365E-2</v>
      </c>
      <c r="G89" s="53">
        <v>-0.70569883903178821</v>
      </c>
      <c r="H89" s="53">
        <v>5.7607932536065165E-2</v>
      </c>
    </row>
    <row r="90" spans="2:8" ht="16.149999999999999" thickBot="1">
      <c r="B90" s="49" t="s">
        <v>934</v>
      </c>
      <c r="C90" s="54">
        <v>0</v>
      </c>
      <c r="D90" s="54">
        <v>0</v>
      </c>
      <c r="E90" s="54"/>
      <c r="F90" s="69"/>
      <c r="G90" s="54"/>
      <c r="H90" s="54"/>
    </row>
    <row r="109" spans="2:7">
      <c r="G109" t="s">
        <v>749</v>
      </c>
    </row>
    <row r="112" spans="2:7">
      <c r="B112" t="s">
        <v>833</v>
      </c>
    </row>
    <row r="113" spans="2:13" ht="16.149999999999999" thickBot="1"/>
    <row r="114" spans="2:13" ht="78">
      <c r="B114" s="46" t="s">
        <v>834</v>
      </c>
      <c r="C114" s="47" t="s">
        <v>835</v>
      </c>
      <c r="D114" s="47" t="s">
        <v>9</v>
      </c>
      <c r="E114" s="47" t="s">
        <v>836</v>
      </c>
      <c r="F114" s="47" t="s">
        <v>837</v>
      </c>
      <c r="G114" s="47" t="s">
        <v>838</v>
      </c>
      <c r="H114" s="47" t="s">
        <v>839</v>
      </c>
      <c r="I114" s="47" t="s">
        <v>840</v>
      </c>
      <c r="J114" s="47" t="s">
        <v>841</v>
      </c>
      <c r="K114" s="47" t="s">
        <v>842</v>
      </c>
      <c r="L114" s="47" t="s">
        <v>843</v>
      </c>
      <c r="M114" s="47" t="s">
        <v>844</v>
      </c>
    </row>
    <row r="115" spans="2:13">
      <c r="B115" s="56" t="s">
        <v>845</v>
      </c>
      <c r="C115" s="65">
        <v>1</v>
      </c>
      <c r="D115" s="58">
        <v>95.41</v>
      </c>
      <c r="E115" s="58">
        <v>94.548500000000004</v>
      </c>
      <c r="F115" s="58">
        <v>0.86149999999999238</v>
      </c>
      <c r="G115" s="58">
        <v>2.0765093951677103</v>
      </c>
      <c r="H115" s="58">
        <v>9.2769749421743763E-2</v>
      </c>
      <c r="I115" s="58">
        <v>94.362868160180767</v>
      </c>
      <c r="J115" s="58">
        <v>94.734131839819241</v>
      </c>
      <c r="K115" s="58">
        <v>0.42512439892722653</v>
      </c>
      <c r="L115" s="58">
        <v>93.697828042634427</v>
      </c>
      <c r="M115" s="58">
        <v>95.399171957365581</v>
      </c>
    </row>
    <row r="116" spans="2:13">
      <c r="B116" s="45" t="s">
        <v>846</v>
      </c>
      <c r="C116">
        <v>1</v>
      </c>
      <c r="D116" s="53">
        <v>95.14</v>
      </c>
      <c r="E116" s="53">
        <v>94.548500000000004</v>
      </c>
      <c r="F116" s="53">
        <v>0.59149999999999636</v>
      </c>
      <c r="G116" s="53">
        <v>1.4257171297059825</v>
      </c>
      <c r="H116" s="53">
        <v>9.2769749421743763E-2</v>
      </c>
      <c r="I116" s="53">
        <v>94.362868160180767</v>
      </c>
      <c r="J116" s="53">
        <v>94.734131839819241</v>
      </c>
      <c r="K116" s="53">
        <v>0.42512439892722653</v>
      </c>
      <c r="L116" s="53">
        <v>93.697828042634427</v>
      </c>
      <c r="M116" s="53">
        <v>95.399171957365581</v>
      </c>
    </row>
    <row r="117" spans="2:13">
      <c r="B117" s="45" t="s">
        <v>847</v>
      </c>
      <c r="C117">
        <v>1</v>
      </c>
      <c r="D117" s="53">
        <v>94.91</v>
      </c>
      <c r="E117" s="53">
        <v>94.548500000000004</v>
      </c>
      <c r="F117" s="53">
        <v>0.36149999999999238</v>
      </c>
      <c r="G117" s="53">
        <v>0.8713385332015301</v>
      </c>
      <c r="H117" s="53">
        <v>9.2769749421743763E-2</v>
      </c>
      <c r="I117" s="53">
        <v>94.362868160180767</v>
      </c>
      <c r="J117" s="53">
        <v>94.734131839819241</v>
      </c>
      <c r="K117" s="53">
        <v>0.42512439892722653</v>
      </c>
      <c r="L117" s="53">
        <v>93.697828042634427</v>
      </c>
      <c r="M117" s="53">
        <v>95.399171957365581</v>
      </c>
    </row>
    <row r="118" spans="2:13">
      <c r="B118" s="45" t="s">
        <v>848</v>
      </c>
      <c r="C118">
        <v>1</v>
      </c>
      <c r="D118" s="53">
        <v>94.74</v>
      </c>
      <c r="E118" s="53">
        <v>94.548500000000004</v>
      </c>
      <c r="F118" s="53">
        <v>0.19149999999999068</v>
      </c>
      <c r="G118" s="53">
        <v>0.46158044013302463</v>
      </c>
      <c r="H118" s="53">
        <v>9.2769749421743763E-2</v>
      </c>
      <c r="I118" s="53">
        <v>94.362868160180767</v>
      </c>
      <c r="J118" s="53">
        <v>94.734131839819241</v>
      </c>
      <c r="K118" s="53">
        <v>0.42512439892722653</v>
      </c>
      <c r="L118" s="53">
        <v>93.697828042634427</v>
      </c>
      <c r="M118" s="53">
        <v>95.399171957365581</v>
      </c>
    </row>
    <row r="119" spans="2:13">
      <c r="B119" s="45" t="s">
        <v>849</v>
      </c>
      <c r="C119">
        <v>1</v>
      </c>
      <c r="D119" s="53">
        <v>94.62</v>
      </c>
      <c r="E119" s="53">
        <v>94.548500000000004</v>
      </c>
      <c r="F119" s="53">
        <v>7.1500000000000341E-2</v>
      </c>
      <c r="G119" s="53">
        <v>0.1723394332611646</v>
      </c>
      <c r="H119" s="53">
        <v>9.2769749421743763E-2</v>
      </c>
      <c r="I119" s="53">
        <v>94.362868160180767</v>
      </c>
      <c r="J119" s="53">
        <v>94.734131839819241</v>
      </c>
      <c r="K119" s="53">
        <v>0.42512439892722653</v>
      </c>
      <c r="L119" s="53">
        <v>93.697828042634427</v>
      </c>
      <c r="M119" s="53">
        <v>95.399171957365581</v>
      </c>
    </row>
    <row r="120" spans="2:13">
      <c r="B120" s="45" t="s">
        <v>850</v>
      </c>
      <c r="C120">
        <v>1</v>
      </c>
      <c r="D120" s="53">
        <v>94.58</v>
      </c>
      <c r="E120" s="53">
        <v>94.548500000000004</v>
      </c>
      <c r="F120" s="53">
        <v>3.1499999999994088E-2</v>
      </c>
      <c r="G120" s="53">
        <v>7.5925764303855114E-2</v>
      </c>
      <c r="H120" s="53">
        <v>9.2769749421743763E-2</v>
      </c>
      <c r="I120" s="53">
        <v>94.362868160180767</v>
      </c>
      <c r="J120" s="53">
        <v>94.734131839819241</v>
      </c>
      <c r="K120" s="53">
        <v>0.42512439892722653</v>
      </c>
      <c r="L120" s="53">
        <v>93.697828042634427</v>
      </c>
      <c r="M120" s="53">
        <v>95.399171957365581</v>
      </c>
    </row>
    <row r="121" spans="2:13">
      <c r="B121" s="45" t="s">
        <v>851</v>
      </c>
      <c r="C121">
        <v>1</v>
      </c>
      <c r="D121" s="53">
        <v>94.5</v>
      </c>
      <c r="E121" s="53">
        <v>94.548500000000004</v>
      </c>
      <c r="F121" s="53">
        <v>-4.8500000000004206E-2</v>
      </c>
      <c r="G121" s="53">
        <v>-0.11690157361072963</v>
      </c>
      <c r="H121" s="53">
        <v>9.2769749421743763E-2</v>
      </c>
      <c r="I121" s="53">
        <v>94.362868160180767</v>
      </c>
      <c r="J121" s="53">
        <v>94.734131839819241</v>
      </c>
      <c r="K121" s="53">
        <v>0.42512439892722653</v>
      </c>
      <c r="L121" s="53">
        <v>93.697828042634427</v>
      </c>
      <c r="M121" s="53">
        <v>95.399171957365581</v>
      </c>
    </row>
    <row r="122" spans="2:13">
      <c r="B122" s="45" t="s">
        <v>852</v>
      </c>
      <c r="C122">
        <v>1</v>
      </c>
      <c r="D122" s="53">
        <v>94.49</v>
      </c>
      <c r="E122" s="53">
        <v>94.548500000000004</v>
      </c>
      <c r="F122" s="53">
        <v>-5.8500000000009322E-2</v>
      </c>
      <c r="G122" s="53">
        <v>-0.14100499085006557</v>
      </c>
      <c r="H122" s="53">
        <v>9.2769749421743763E-2</v>
      </c>
      <c r="I122" s="53">
        <v>94.362868160180767</v>
      </c>
      <c r="J122" s="53">
        <v>94.734131839819241</v>
      </c>
      <c r="K122" s="53">
        <v>0.42512439892722653</v>
      </c>
      <c r="L122" s="53">
        <v>93.697828042634427</v>
      </c>
      <c r="M122" s="53">
        <v>95.399171957365581</v>
      </c>
    </row>
    <row r="123" spans="2:13">
      <c r="B123" s="45" t="s">
        <v>853</v>
      </c>
      <c r="C123">
        <v>1</v>
      </c>
      <c r="D123" s="53">
        <v>94.47</v>
      </c>
      <c r="E123" s="53">
        <v>94.548500000000004</v>
      </c>
      <c r="F123" s="53">
        <v>-7.8500000000005343E-2</v>
      </c>
      <c r="G123" s="53">
        <v>-0.1892118253287032</v>
      </c>
      <c r="H123" s="53">
        <v>9.2769749421743763E-2</v>
      </c>
      <c r="I123" s="53">
        <v>94.362868160180767</v>
      </c>
      <c r="J123" s="53">
        <v>94.734131839819241</v>
      </c>
      <c r="K123" s="53">
        <v>0.42512439892722653</v>
      </c>
      <c r="L123" s="53">
        <v>93.697828042634427</v>
      </c>
      <c r="M123" s="53">
        <v>95.399171957365581</v>
      </c>
    </row>
    <row r="124" spans="2:13">
      <c r="B124" s="45" t="s">
        <v>854</v>
      </c>
      <c r="C124">
        <v>1</v>
      </c>
      <c r="D124" s="53">
        <v>94.44</v>
      </c>
      <c r="E124" s="53">
        <v>94.548500000000004</v>
      </c>
      <c r="F124" s="53">
        <v>-0.10850000000000648</v>
      </c>
      <c r="G124" s="53">
        <v>-0.26152207704667674</v>
      </c>
      <c r="H124" s="53">
        <v>9.2769749421743763E-2</v>
      </c>
      <c r="I124" s="53">
        <v>94.362868160180767</v>
      </c>
      <c r="J124" s="53">
        <v>94.734131839819241</v>
      </c>
      <c r="K124" s="53">
        <v>0.42512439892722653</v>
      </c>
      <c r="L124" s="53">
        <v>93.697828042634427</v>
      </c>
      <c r="M124" s="53">
        <v>95.399171957365581</v>
      </c>
    </row>
    <row r="125" spans="2:13">
      <c r="B125" s="45" t="s">
        <v>855</v>
      </c>
      <c r="C125">
        <v>1</v>
      </c>
      <c r="D125" s="53">
        <v>94.44</v>
      </c>
      <c r="E125" s="53">
        <v>94.548500000000004</v>
      </c>
      <c r="F125" s="53">
        <v>-0.10850000000000648</v>
      </c>
      <c r="G125" s="53">
        <v>-0.26152207704667674</v>
      </c>
      <c r="H125" s="53">
        <v>9.2769749421743763E-2</v>
      </c>
      <c r="I125" s="53">
        <v>94.362868160180767</v>
      </c>
      <c r="J125" s="53">
        <v>94.734131839819241</v>
      </c>
      <c r="K125" s="53">
        <v>0.42512439892722653</v>
      </c>
      <c r="L125" s="53">
        <v>93.697828042634427</v>
      </c>
      <c r="M125" s="53">
        <v>95.399171957365581</v>
      </c>
    </row>
    <row r="126" spans="2:13">
      <c r="B126" s="45" t="s">
        <v>856</v>
      </c>
      <c r="C126">
        <v>1</v>
      </c>
      <c r="D126" s="53">
        <v>94.44</v>
      </c>
      <c r="E126" s="53">
        <v>94.548500000000004</v>
      </c>
      <c r="F126" s="53">
        <v>-0.10850000000000648</v>
      </c>
      <c r="G126" s="53">
        <v>-0.26152207704667674</v>
      </c>
      <c r="H126" s="53">
        <v>9.2769749421743763E-2</v>
      </c>
      <c r="I126" s="53">
        <v>94.362868160180767</v>
      </c>
      <c r="J126" s="53">
        <v>94.734131839819241</v>
      </c>
      <c r="K126" s="53">
        <v>0.42512439892722653</v>
      </c>
      <c r="L126" s="53">
        <v>93.697828042634427</v>
      </c>
      <c r="M126" s="53">
        <v>95.399171957365581</v>
      </c>
    </row>
    <row r="127" spans="2:13">
      <c r="B127" s="45" t="s">
        <v>857</v>
      </c>
      <c r="C127">
        <v>1</v>
      </c>
      <c r="D127" s="53">
        <v>94.42</v>
      </c>
      <c r="E127" s="53">
        <v>94.548500000000004</v>
      </c>
      <c r="F127" s="53">
        <v>-0.1285000000000025</v>
      </c>
      <c r="G127" s="53">
        <v>-0.3097289115253144</v>
      </c>
      <c r="H127" s="53">
        <v>9.2769749421743763E-2</v>
      </c>
      <c r="I127" s="53">
        <v>94.362868160180767</v>
      </c>
      <c r="J127" s="53">
        <v>94.734131839819241</v>
      </c>
      <c r="K127" s="53">
        <v>0.42512439892722653</v>
      </c>
      <c r="L127" s="53">
        <v>93.697828042634427</v>
      </c>
      <c r="M127" s="53">
        <v>95.399171957365581</v>
      </c>
    </row>
    <row r="128" spans="2:13">
      <c r="B128" s="45" t="s">
        <v>858</v>
      </c>
      <c r="C128">
        <v>1</v>
      </c>
      <c r="D128" s="53">
        <v>94.41</v>
      </c>
      <c r="E128" s="53">
        <v>94.548500000000004</v>
      </c>
      <c r="F128" s="53">
        <v>-0.13850000000000762</v>
      </c>
      <c r="G128" s="53">
        <v>-0.3338323287646503</v>
      </c>
      <c r="H128" s="53">
        <v>9.2769749421743763E-2</v>
      </c>
      <c r="I128" s="53">
        <v>94.362868160180767</v>
      </c>
      <c r="J128" s="53">
        <v>94.734131839819241</v>
      </c>
      <c r="K128" s="53">
        <v>0.42512439892722653</v>
      </c>
      <c r="L128" s="53">
        <v>93.697828042634427</v>
      </c>
      <c r="M128" s="53">
        <v>95.399171957365581</v>
      </c>
    </row>
    <row r="129" spans="2:13">
      <c r="B129" s="45" t="s">
        <v>859</v>
      </c>
      <c r="C129">
        <v>1</v>
      </c>
      <c r="D129" s="53">
        <v>94.4</v>
      </c>
      <c r="E129" s="53">
        <v>94.548500000000004</v>
      </c>
      <c r="F129" s="53">
        <v>-0.14849999999999852</v>
      </c>
      <c r="G129" s="53">
        <v>-0.357935746003952</v>
      </c>
      <c r="H129" s="53">
        <v>9.2769749421743763E-2</v>
      </c>
      <c r="I129" s="53">
        <v>94.362868160180767</v>
      </c>
      <c r="J129" s="53">
        <v>94.734131839819241</v>
      </c>
      <c r="K129" s="53">
        <v>0.42512439892722653</v>
      </c>
      <c r="L129" s="53">
        <v>93.697828042634427</v>
      </c>
      <c r="M129" s="53">
        <v>95.399171957365581</v>
      </c>
    </row>
    <row r="130" spans="2:13">
      <c r="B130" s="45" t="s">
        <v>860</v>
      </c>
      <c r="C130">
        <v>1</v>
      </c>
      <c r="D130" s="53">
        <v>94.39</v>
      </c>
      <c r="E130" s="53">
        <v>94.548500000000004</v>
      </c>
      <c r="F130" s="53">
        <v>-0.15850000000000364</v>
      </c>
      <c r="G130" s="53">
        <v>-0.38203916324328796</v>
      </c>
      <c r="H130" s="53">
        <v>9.2769749421743763E-2</v>
      </c>
      <c r="I130" s="53">
        <v>94.362868160180767</v>
      </c>
      <c r="J130" s="53">
        <v>94.734131839819241</v>
      </c>
      <c r="K130" s="53">
        <v>0.42512439892722653</v>
      </c>
      <c r="L130" s="53">
        <v>93.697828042634427</v>
      </c>
      <c r="M130" s="53">
        <v>95.399171957365581</v>
      </c>
    </row>
    <row r="131" spans="2:13">
      <c r="B131" s="45" t="s">
        <v>861</v>
      </c>
      <c r="C131">
        <v>1</v>
      </c>
      <c r="D131" s="53">
        <v>94.31</v>
      </c>
      <c r="E131" s="53">
        <v>94.548500000000004</v>
      </c>
      <c r="F131" s="53">
        <v>-0.23850000000000193</v>
      </c>
      <c r="G131" s="53">
        <v>-0.57486650115787274</v>
      </c>
      <c r="H131" s="53">
        <v>9.2769749421743763E-2</v>
      </c>
      <c r="I131" s="53">
        <v>94.362868160180767</v>
      </c>
      <c r="J131" s="53">
        <v>94.734131839819241</v>
      </c>
      <c r="K131" s="53">
        <v>0.42512439892722653</v>
      </c>
      <c r="L131" s="53">
        <v>93.697828042634427</v>
      </c>
      <c r="M131" s="53">
        <v>95.399171957365581</v>
      </c>
    </row>
    <row r="132" spans="2:13">
      <c r="B132" s="45" t="s">
        <v>862</v>
      </c>
      <c r="C132">
        <v>1</v>
      </c>
      <c r="D132" s="53">
        <v>94.31</v>
      </c>
      <c r="E132" s="53">
        <v>94.548500000000004</v>
      </c>
      <c r="F132" s="53">
        <v>-0.23850000000000193</v>
      </c>
      <c r="G132" s="53">
        <v>-0.57486650115787274</v>
      </c>
      <c r="H132" s="53">
        <v>9.2769749421743763E-2</v>
      </c>
      <c r="I132" s="53">
        <v>94.362868160180767</v>
      </c>
      <c r="J132" s="53">
        <v>94.734131839819241</v>
      </c>
      <c r="K132" s="53">
        <v>0.42512439892722653</v>
      </c>
      <c r="L132" s="53">
        <v>93.697828042634427</v>
      </c>
      <c r="M132" s="53">
        <v>95.399171957365581</v>
      </c>
    </row>
    <row r="133" spans="2:13">
      <c r="B133" s="45" t="s">
        <v>863</v>
      </c>
      <c r="C133">
        <v>1</v>
      </c>
      <c r="D133" s="53">
        <v>94.3</v>
      </c>
      <c r="E133" s="53">
        <v>94.548500000000004</v>
      </c>
      <c r="F133" s="53">
        <v>-0.24850000000000705</v>
      </c>
      <c r="G133" s="53">
        <v>-0.59896991839720859</v>
      </c>
      <c r="H133" s="53">
        <v>9.2769749421743763E-2</v>
      </c>
      <c r="I133" s="53">
        <v>94.362868160180767</v>
      </c>
      <c r="J133" s="53">
        <v>94.734131839819241</v>
      </c>
      <c r="K133" s="53">
        <v>0.42512439892722653</v>
      </c>
      <c r="L133" s="53">
        <v>93.697828042634427</v>
      </c>
      <c r="M133" s="53">
        <v>95.399171957365581</v>
      </c>
    </row>
    <row r="134" spans="2:13">
      <c r="B134" s="45" t="s">
        <v>864</v>
      </c>
      <c r="C134">
        <v>1</v>
      </c>
      <c r="D134" s="53">
        <v>94.25</v>
      </c>
      <c r="E134" s="53">
        <v>94.548500000000004</v>
      </c>
      <c r="F134" s="53">
        <v>-0.29850000000000421</v>
      </c>
      <c r="G134" s="53">
        <v>-0.71948700459381987</v>
      </c>
      <c r="H134" s="53">
        <v>9.2769749421743763E-2</v>
      </c>
      <c r="I134" s="53">
        <v>94.362868160180767</v>
      </c>
      <c r="J134" s="53">
        <v>94.734131839819241</v>
      </c>
      <c r="K134" s="53">
        <v>0.42512439892722653</v>
      </c>
      <c r="L134" s="53">
        <v>93.697828042634427</v>
      </c>
      <c r="M134" s="53">
        <v>95.399171957365581</v>
      </c>
    </row>
    <row r="135" spans="2:13">
      <c r="B135" s="45" t="s">
        <v>865</v>
      </c>
      <c r="C135">
        <v>1</v>
      </c>
      <c r="D135" s="53">
        <v>96.08</v>
      </c>
      <c r="E135" s="53">
        <v>94.930476190476185</v>
      </c>
      <c r="F135" s="53">
        <v>1.1495238095238136</v>
      </c>
      <c r="G135" s="53">
        <v>2.7707452007489235</v>
      </c>
      <c r="H135" s="53">
        <v>9.0534005228096875E-2</v>
      </c>
      <c r="I135" s="53">
        <v>94.749318064455025</v>
      </c>
      <c r="J135" s="53">
        <v>95.111634316497344</v>
      </c>
      <c r="K135" s="53">
        <v>0.42464212492180237</v>
      </c>
      <c r="L135" s="53">
        <v>94.080769261166424</v>
      </c>
      <c r="M135" s="53">
        <v>95.780183119785946</v>
      </c>
    </row>
    <row r="136" spans="2:13">
      <c r="B136" s="45" t="s">
        <v>866</v>
      </c>
      <c r="C136">
        <v>1</v>
      </c>
      <c r="D136" s="53">
        <v>95.32</v>
      </c>
      <c r="E136" s="53">
        <v>94.930476190476185</v>
      </c>
      <c r="F136" s="53">
        <v>0.3895238095238085</v>
      </c>
      <c r="G136" s="53">
        <v>0.93888549056031712</v>
      </c>
      <c r="H136" s="53">
        <v>9.0534005228096875E-2</v>
      </c>
      <c r="I136" s="53">
        <v>94.749318064455025</v>
      </c>
      <c r="J136" s="53">
        <v>95.111634316497344</v>
      </c>
      <c r="K136" s="53">
        <v>0.42464212492180237</v>
      </c>
      <c r="L136" s="53">
        <v>94.080769261166424</v>
      </c>
      <c r="M136" s="53">
        <v>95.780183119785946</v>
      </c>
    </row>
    <row r="137" spans="2:13">
      <c r="B137" s="45" t="s">
        <v>867</v>
      </c>
      <c r="C137">
        <v>1</v>
      </c>
      <c r="D137" s="53">
        <v>95.29</v>
      </c>
      <c r="E137" s="53">
        <v>94.930476190476185</v>
      </c>
      <c r="F137" s="53">
        <v>0.35952380952382157</v>
      </c>
      <c r="G137" s="53">
        <v>0.86657523884237775</v>
      </c>
      <c r="H137" s="53">
        <v>9.0534005228096875E-2</v>
      </c>
      <c r="I137" s="53">
        <v>94.749318064455025</v>
      </c>
      <c r="J137" s="53">
        <v>95.111634316497344</v>
      </c>
      <c r="K137" s="53">
        <v>0.42464212492180237</v>
      </c>
      <c r="L137" s="53">
        <v>94.080769261166424</v>
      </c>
      <c r="M137" s="53">
        <v>95.780183119785946</v>
      </c>
    </row>
    <row r="138" spans="2:13">
      <c r="B138" s="45" t="s">
        <v>868</v>
      </c>
      <c r="C138">
        <v>1</v>
      </c>
      <c r="D138" s="53">
        <v>95.21</v>
      </c>
      <c r="E138" s="53">
        <v>94.930476190476185</v>
      </c>
      <c r="F138" s="53">
        <v>0.27952380952380906</v>
      </c>
      <c r="G138" s="53">
        <v>0.67374790092775882</v>
      </c>
      <c r="H138" s="53">
        <v>9.0534005228096875E-2</v>
      </c>
      <c r="I138" s="53">
        <v>94.749318064455025</v>
      </c>
      <c r="J138" s="53">
        <v>95.111634316497344</v>
      </c>
      <c r="K138" s="53">
        <v>0.42464212492180237</v>
      </c>
      <c r="L138" s="53">
        <v>94.080769261166424</v>
      </c>
      <c r="M138" s="53">
        <v>95.780183119785946</v>
      </c>
    </row>
    <row r="139" spans="2:13">
      <c r="B139" s="45" t="s">
        <v>869</v>
      </c>
      <c r="C139">
        <v>1</v>
      </c>
      <c r="D139" s="53">
        <v>95.12</v>
      </c>
      <c r="E139" s="53">
        <v>94.930476190476185</v>
      </c>
      <c r="F139" s="53">
        <v>0.18952380952381986</v>
      </c>
      <c r="G139" s="53">
        <v>0.45681714577387234</v>
      </c>
      <c r="H139" s="53">
        <v>9.0534005228096875E-2</v>
      </c>
      <c r="I139" s="53">
        <v>94.749318064455025</v>
      </c>
      <c r="J139" s="53">
        <v>95.111634316497344</v>
      </c>
      <c r="K139" s="53">
        <v>0.42464212492180237</v>
      </c>
      <c r="L139" s="53">
        <v>94.080769261166424</v>
      </c>
      <c r="M139" s="53">
        <v>95.780183119785946</v>
      </c>
    </row>
    <row r="140" spans="2:13">
      <c r="B140" s="45" t="s">
        <v>870</v>
      </c>
      <c r="C140">
        <v>1</v>
      </c>
      <c r="D140" s="53">
        <v>95.02</v>
      </c>
      <c r="E140" s="53">
        <v>94.930476190476185</v>
      </c>
      <c r="F140" s="53">
        <v>8.9523809523811337E-2</v>
      </c>
      <c r="G140" s="53">
        <v>0.21578297338061572</v>
      </c>
      <c r="H140" s="53">
        <v>9.0534005228096875E-2</v>
      </c>
      <c r="I140" s="53">
        <v>94.749318064455025</v>
      </c>
      <c r="J140" s="53">
        <v>95.111634316497344</v>
      </c>
      <c r="K140" s="53">
        <v>0.42464212492180237</v>
      </c>
      <c r="L140" s="53">
        <v>94.080769261166424</v>
      </c>
      <c r="M140" s="53">
        <v>95.780183119785946</v>
      </c>
    </row>
    <row r="141" spans="2:13">
      <c r="B141" s="45" t="s">
        <v>871</v>
      </c>
      <c r="C141">
        <v>1</v>
      </c>
      <c r="D141" s="53">
        <v>94.91</v>
      </c>
      <c r="E141" s="53">
        <v>94.930476190476185</v>
      </c>
      <c r="F141" s="53">
        <v>-2.0476190476188094E-2</v>
      </c>
      <c r="G141" s="53">
        <v>-4.9354616251942596E-2</v>
      </c>
      <c r="H141" s="53">
        <v>9.0534005228096875E-2</v>
      </c>
      <c r="I141" s="53">
        <v>94.749318064455025</v>
      </c>
      <c r="J141" s="53">
        <v>95.111634316497344</v>
      </c>
      <c r="K141" s="53">
        <v>0.42464212492180237</v>
      </c>
      <c r="L141" s="53">
        <v>94.080769261166424</v>
      </c>
      <c r="M141" s="53">
        <v>95.780183119785946</v>
      </c>
    </row>
    <row r="142" spans="2:13">
      <c r="B142" s="45" t="s">
        <v>872</v>
      </c>
      <c r="C142">
        <v>1</v>
      </c>
      <c r="D142" s="53">
        <v>94.9</v>
      </c>
      <c r="E142" s="53">
        <v>94.930476190476185</v>
      </c>
      <c r="F142" s="53">
        <v>-3.0476190476178999E-2</v>
      </c>
      <c r="G142" s="53">
        <v>-7.3458033491244287E-2</v>
      </c>
      <c r="H142" s="53">
        <v>9.0534005228096875E-2</v>
      </c>
      <c r="I142" s="53">
        <v>94.749318064455025</v>
      </c>
      <c r="J142" s="53">
        <v>95.111634316497344</v>
      </c>
      <c r="K142" s="53">
        <v>0.42464212492180237</v>
      </c>
      <c r="L142" s="53">
        <v>94.080769261166424</v>
      </c>
      <c r="M142" s="53">
        <v>95.780183119785946</v>
      </c>
    </row>
    <row r="143" spans="2:13">
      <c r="B143" s="45" t="s">
        <v>873</v>
      </c>
      <c r="C143">
        <v>1</v>
      </c>
      <c r="D143" s="53">
        <v>94.89</v>
      </c>
      <c r="E143" s="53">
        <v>94.930476190476185</v>
      </c>
      <c r="F143" s="53">
        <v>-4.0476190476184115E-2</v>
      </c>
      <c r="G143" s="53">
        <v>-9.7561450730580215E-2</v>
      </c>
      <c r="H143" s="53">
        <v>9.0534005228096875E-2</v>
      </c>
      <c r="I143" s="53">
        <v>94.749318064455025</v>
      </c>
      <c r="J143" s="53">
        <v>95.111634316497344</v>
      </c>
      <c r="K143" s="53">
        <v>0.42464212492180237</v>
      </c>
      <c r="L143" s="53">
        <v>94.080769261166424</v>
      </c>
      <c r="M143" s="53">
        <v>95.780183119785946</v>
      </c>
    </row>
    <row r="144" spans="2:13">
      <c r="B144" s="45" t="s">
        <v>874</v>
      </c>
      <c r="C144">
        <v>1</v>
      </c>
      <c r="D144" s="53">
        <v>94.89</v>
      </c>
      <c r="E144" s="53">
        <v>94.930476190476185</v>
      </c>
      <c r="F144" s="53">
        <v>-4.0476190476184115E-2</v>
      </c>
      <c r="G144" s="53">
        <v>-9.7561450730580215E-2</v>
      </c>
      <c r="H144" s="53">
        <v>9.0534005228096875E-2</v>
      </c>
      <c r="I144" s="53">
        <v>94.749318064455025</v>
      </c>
      <c r="J144" s="53">
        <v>95.111634316497344</v>
      </c>
      <c r="K144" s="53">
        <v>0.42464212492180237</v>
      </c>
      <c r="L144" s="53">
        <v>94.080769261166424</v>
      </c>
      <c r="M144" s="53">
        <v>95.780183119785946</v>
      </c>
    </row>
    <row r="145" spans="2:13">
      <c r="B145" s="45" t="s">
        <v>875</v>
      </c>
      <c r="C145">
        <v>1</v>
      </c>
      <c r="D145" s="53">
        <v>94.89</v>
      </c>
      <c r="E145" s="53">
        <v>94.930476190476185</v>
      </c>
      <c r="F145" s="53">
        <v>-4.0476190476184115E-2</v>
      </c>
      <c r="G145" s="53">
        <v>-9.7561450730580215E-2</v>
      </c>
      <c r="H145" s="53">
        <v>9.0534005228096875E-2</v>
      </c>
      <c r="I145" s="53">
        <v>94.749318064455025</v>
      </c>
      <c r="J145" s="53">
        <v>95.111634316497344</v>
      </c>
      <c r="K145" s="53">
        <v>0.42464212492180237</v>
      </c>
      <c r="L145" s="53">
        <v>94.080769261166424</v>
      </c>
      <c r="M145" s="53">
        <v>95.780183119785946</v>
      </c>
    </row>
    <row r="146" spans="2:13">
      <c r="B146" s="45" t="s">
        <v>876</v>
      </c>
      <c r="C146">
        <v>1</v>
      </c>
      <c r="D146" s="53">
        <v>94.88</v>
      </c>
      <c r="E146" s="53">
        <v>94.930476190476185</v>
      </c>
      <c r="F146" s="53">
        <v>-5.0476190476189231E-2</v>
      </c>
      <c r="G146" s="53">
        <v>-0.12166486796991616</v>
      </c>
      <c r="H146" s="53">
        <v>9.0534005228096875E-2</v>
      </c>
      <c r="I146" s="53">
        <v>94.749318064455025</v>
      </c>
      <c r="J146" s="53">
        <v>95.111634316497344</v>
      </c>
      <c r="K146" s="53">
        <v>0.42464212492180237</v>
      </c>
      <c r="L146" s="53">
        <v>94.080769261166424</v>
      </c>
      <c r="M146" s="53">
        <v>95.780183119785946</v>
      </c>
    </row>
    <row r="147" spans="2:13">
      <c r="B147" s="45" t="s">
        <v>877</v>
      </c>
      <c r="C147">
        <v>1</v>
      </c>
      <c r="D147" s="53">
        <v>94.87</v>
      </c>
      <c r="E147" s="53">
        <v>94.930476190476185</v>
      </c>
      <c r="F147" s="53">
        <v>-6.0476190476180136E-2</v>
      </c>
      <c r="G147" s="53">
        <v>-0.14576828520921783</v>
      </c>
      <c r="H147" s="53">
        <v>9.0534005228096875E-2</v>
      </c>
      <c r="I147" s="53">
        <v>94.749318064455025</v>
      </c>
      <c r="J147" s="53">
        <v>95.111634316497344</v>
      </c>
      <c r="K147" s="53">
        <v>0.42464212492180237</v>
      </c>
      <c r="L147" s="53">
        <v>94.080769261166424</v>
      </c>
      <c r="M147" s="53">
        <v>95.780183119785946</v>
      </c>
    </row>
    <row r="148" spans="2:13">
      <c r="B148" s="45" t="s">
        <v>878</v>
      </c>
      <c r="C148">
        <v>1</v>
      </c>
      <c r="D148" s="53">
        <v>94.83</v>
      </c>
      <c r="E148" s="53">
        <v>94.930476190476185</v>
      </c>
      <c r="F148" s="53">
        <v>-0.10047619047618639</v>
      </c>
      <c r="G148" s="53">
        <v>-0.24218195416652735</v>
      </c>
      <c r="H148" s="53">
        <v>9.0534005228096875E-2</v>
      </c>
      <c r="I148" s="53">
        <v>94.749318064455025</v>
      </c>
      <c r="J148" s="53">
        <v>95.111634316497344</v>
      </c>
      <c r="K148" s="53">
        <v>0.42464212492180237</v>
      </c>
      <c r="L148" s="53">
        <v>94.080769261166424</v>
      </c>
      <c r="M148" s="53">
        <v>95.780183119785946</v>
      </c>
    </row>
    <row r="149" spans="2:13">
      <c r="B149" s="45" t="s">
        <v>879</v>
      </c>
      <c r="C149">
        <v>1</v>
      </c>
      <c r="D149" s="53">
        <v>94.81</v>
      </c>
      <c r="E149" s="53">
        <v>94.930476190476185</v>
      </c>
      <c r="F149" s="53">
        <v>-0.12047619047618241</v>
      </c>
      <c r="G149" s="53">
        <v>-0.29038878864516499</v>
      </c>
      <c r="H149" s="53">
        <v>9.0534005228096875E-2</v>
      </c>
      <c r="I149" s="53">
        <v>94.749318064455025</v>
      </c>
      <c r="J149" s="53">
        <v>95.111634316497344</v>
      </c>
      <c r="K149" s="53">
        <v>0.42464212492180237</v>
      </c>
      <c r="L149" s="53">
        <v>94.080769261166424</v>
      </c>
      <c r="M149" s="53">
        <v>95.780183119785946</v>
      </c>
    </row>
    <row r="150" spans="2:13">
      <c r="B150" s="45" t="s">
        <v>880</v>
      </c>
      <c r="C150">
        <v>1</v>
      </c>
      <c r="D150" s="53">
        <v>94.79</v>
      </c>
      <c r="E150" s="53">
        <v>94.930476190476185</v>
      </c>
      <c r="F150" s="53">
        <v>-0.14047619047617843</v>
      </c>
      <c r="G150" s="53">
        <v>-0.33859562312380259</v>
      </c>
      <c r="H150" s="53">
        <v>9.0534005228096875E-2</v>
      </c>
      <c r="I150" s="53">
        <v>94.749318064455025</v>
      </c>
      <c r="J150" s="53">
        <v>95.111634316497344</v>
      </c>
      <c r="K150" s="53">
        <v>0.42464212492180237</v>
      </c>
      <c r="L150" s="53">
        <v>94.080769261166424</v>
      </c>
      <c r="M150" s="53">
        <v>95.780183119785946</v>
      </c>
    </row>
    <row r="151" spans="2:13">
      <c r="B151" s="45" t="s">
        <v>881</v>
      </c>
      <c r="C151">
        <v>1</v>
      </c>
      <c r="D151" s="53">
        <v>94.71</v>
      </c>
      <c r="E151" s="53">
        <v>94.930476190476185</v>
      </c>
      <c r="F151" s="53">
        <v>-0.22047619047619094</v>
      </c>
      <c r="G151" s="53">
        <v>-0.53142296103842157</v>
      </c>
      <c r="H151" s="53">
        <v>9.0534005228096875E-2</v>
      </c>
      <c r="I151" s="53">
        <v>94.749318064455025</v>
      </c>
      <c r="J151" s="53">
        <v>95.111634316497344</v>
      </c>
      <c r="K151" s="53">
        <v>0.42464212492180237</v>
      </c>
      <c r="L151" s="53">
        <v>94.080769261166424</v>
      </c>
      <c r="M151" s="53">
        <v>95.780183119785946</v>
      </c>
    </row>
    <row r="152" spans="2:13">
      <c r="B152" s="45" t="s">
        <v>882</v>
      </c>
      <c r="C152">
        <v>1</v>
      </c>
      <c r="D152" s="53">
        <v>94.68</v>
      </c>
      <c r="E152" s="53">
        <v>94.930476190476185</v>
      </c>
      <c r="F152" s="53">
        <v>-0.25047619047617786</v>
      </c>
      <c r="G152" s="53">
        <v>-0.60373321275636094</v>
      </c>
      <c r="H152" s="53">
        <v>9.0534005228096875E-2</v>
      </c>
      <c r="I152" s="53">
        <v>94.749318064455025</v>
      </c>
      <c r="J152" s="53">
        <v>95.111634316497344</v>
      </c>
      <c r="K152" s="53">
        <v>0.42464212492180237</v>
      </c>
      <c r="L152" s="53">
        <v>94.080769261166424</v>
      </c>
      <c r="M152" s="53">
        <v>95.780183119785946</v>
      </c>
    </row>
    <row r="153" spans="2:13">
      <c r="B153" s="45" t="s">
        <v>883</v>
      </c>
      <c r="C153">
        <v>1</v>
      </c>
      <c r="D153" s="53">
        <v>94.62</v>
      </c>
      <c r="E153" s="53">
        <v>94.930476190476185</v>
      </c>
      <c r="F153" s="53">
        <v>-0.31047619047618014</v>
      </c>
      <c r="G153" s="53">
        <v>-0.74835371619230806</v>
      </c>
      <c r="H153" s="53">
        <v>9.0534005228096875E-2</v>
      </c>
      <c r="I153" s="53">
        <v>94.749318064455025</v>
      </c>
      <c r="J153" s="53">
        <v>95.111634316497344</v>
      </c>
      <c r="K153" s="53">
        <v>0.42464212492180237</v>
      </c>
      <c r="L153" s="53">
        <v>94.080769261166424</v>
      </c>
      <c r="M153" s="53">
        <v>95.780183119785946</v>
      </c>
    </row>
    <row r="154" spans="2:13">
      <c r="B154" s="45" t="s">
        <v>884</v>
      </c>
      <c r="C154">
        <v>1</v>
      </c>
      <c r="D154" s="53">
        <v>94.57</v>
      </c>
      <c r="E154" s="53">
        <v>94.930476190476185</v>
      </c>
      <c r="F154" s="53">
        <v>-0.3604761904761915</v>
      </c>
      <c r="G154" s="53">
        <v>-0.86887080238895342</v>
      </c>
      <c r="H154" s="53">
        <v>9.0534005228096875E-2</v>
      </c>
      <c r="I154" s="53">
        <v>94.749318064455025</v>
      </c>
      <c r="J154" s="53">
        <v>95.111634316497344</v>
      </c>
      <c r="K154" s="53">
        <v>0.42464212492180237</v>
      </c>
      <c r="L154" s="53">
        <v>94.080769261166424</v>
      </c>
      <c r="M154" s="53">
        <v>95.780183119785946</v>
      </c>
    </row>
    <row r="155" spans="2:13">
      <c r="B155" s="45" t="s">
        <v>885</v>
      </c>
      <c r="C155">
        <v>1</v>
      </c>
      <c r="D155" s="53">
        <v>94.26</v>
      </c>
      <c r="E155" s="53">
        <v>94.930476190476185</v>
      </c>
      <c r="F155" s="53">
        <v>-0.67047619047617957</v>
      </c>
      <c r="G155" s="53">
        <v>-1.6160767368079565</v>
      </c>
      <c r="H155" s="53">
        <v>9.0534005228096875E-2</v>
      </c>
      <c r="I155" s="53">
        <v>94.749318064455025</v>
      </c>
      <c r="J155" s="53">
        <v>95.111634316497344</v>
      </c>
      <c r="K155" s="53">
        <v>0.42464212492180237</v>
      </c>
      <c r="L155" s="53">
        <v>94.080769261166424</v>
      </c>
      <c r="M155" s="53">
        <v>95.780183119785946</v>
      </c>
    </row>
    <row r="156" spans="2:13">
      <c r="B156" s="45" t="s">
        <v>886</v>
      </c>
      <c r="C156">
        <v>1</v>
      </c>
      <c r="D156" s="53">
        <v>96.34</v>
      </c>
      <c r="E156" s="53">
        <v>95.29</v>
      </c>
      <c r="F156" s="53">
        <v>1.0499999999999972</v>
      </c>
      <c r="G156" s="53">
        <v>2.5308588101289717</v>
      </c>
      <c r="H156" s="53">
        <v>0.18553949884348753</v>
      </c>
      <c r="I156" s="53">
        <v>94.918736320361532</v>
      </c>
      <c r="J156" s="53">
        <v>95.661263679638481</v>
      </c>
      <c r="K156" s="53">
        <v>0.45447709929825403</v>
      </c>
      <c r="L156" s="53">
        <v>94.380593424857608</v>
      </c>
      <c r="M156" s="53">
        <v>96.199406575142405</v>
      </c>
    </row>
    <row r="157" spans="2:13">
      <c r="B157" s="45" t="s">
        <v>887</v>
      </c>
      <c r="C157">
        <v>1</v>
      </c>
      <c r="D157" s="53">
        <v>96.18</v>
      </c>
      <c r="E157" s="53">
        <v>95.29</v>
      </c>
      <c r="F157" s="53">
        <v>0.89000000000000057</v>
      </c>
      <c r="G157" s="53">
        <v>2.1452041342998025</v>
      </c>
      <c r="H157" s="53">
        <v>0.18553949884348753</v>
      </c>
      <c r="I157" s="53">
        <v>94.918736320361532</v>
      </c>
      <c r="J157" s="53">
        <v>95.661263679638481</v>
      </c>
      <c r="K157" s="53">
        <v>0.45447709929825403</v>
      </c>
      <c r="L157" s="53">
        <v>94.380593424857608</v>
      </c>
      <c r="M157" s="53">
        <v>96.199406575142405</v>
      </c>
    </row>
    <row r="158" spans="2:13">
      <c r="B158" s="45" t="s">
        <v>888</v>
      </c>
      <c r="C158">
        <v>1</v>
      </c>
      <c r="D158" s="53">
        <v>95.04</v>
      </c>
      <c r="E158" s="53">
        <v>95.29</v>
      </c>
      <c r="F158" s="53">
        <v>-0.25</v>
      </c>
      <c r="G158" s="53">
        <v>-0.60258543098309014</v>
      </c>
      <c r="H158" s="53">
        <v>0.18553949884348753</v>
      </c>
      <c r="I158" s="53">
        <v>94.918736320361532</v>
      </c>
      <c r="J158" s="53">
        <v>95.661263679638481</v>
      </c>
      <c r="K158" s="53">
        <v>0.45447709929825403</v>
      </c>
      <c r="L158" s="53">
        <v>94.380593424857608</v>
      </c>
      <c r="M158" s="53">
        <v>96.199406575142405</v>
      </c>
    </row>
    <row r="159" spans="2:13">
      <c r="B159" s="45" t="s">
        <v>889</v>
      </c>
      <c r="C159">
        <v>1</v>
      </c>
      <c r="D159" s="53">
        <v>94.45</v>
      </c>
      <c r="E159" s="53">
        <v>95.29</v>
      </c>
      <c r="F159" s="53">
        <v>-0.84000000000000341</v>
      </c>
      <c r="G159" s="53">
        <v>-2.0246870481031913</v>
      </c>
      <c r="H159" s="53">
        <v>0.18553949884348753</v>
      </c>
      <c r="I159" s="53">
        <v>94.918736320361532</v>
      </c>
      <c r="J159" s="53">
        <v>95.661263679638481</v>
      </c>
      <c r="K159" s="53">
        <v>0.45447709929825403</v>
      </c>
      <c r="L159" s="53">
        <v>94.380593424857608</v>
      </c>
      <c r="M159" s="53">
        <v>96.199406575142405</v>
      </c>
    </row>
    <row r="160" spans="2:13">
      <c r="B160" s="45" t="s">
        <v>890</v>
      </c>
      <c r="C160">
        <v>1</v>
      </c>
      <c r="D160" s="53">
        <v>94.44</v>
      </c>
      <c r="E160" s="53">
        <v>95.29</v>
      </c>
      <c r="F160" s="53">
        <v>-0.85000000000000853</v>
      </c>
      <c r="G160" s="53">
        <v>-2.0487904653425271</v>
      </c>
      <c r="H160" s="53">
        <v>0.18553949884348753</v>
      </c>
      <c r="I160" s="53">
        <v>94.918736320361532</v>
      </c>
      <c r="J160" s="53">
        <v>95.661263679638481</v>
      </c>
      <c r="K160" s="53">
        <v>0.45447709929825403</v>
      </c>
      <c r="L160" s="53">
        <v>94.380593424857608</v>
      </c>
      <c r="M160" s="53">
        <v>96.199406575142405</v>
      </c>
    </row>
    <row r="161" spans="2:13">
      <c r="B161" s="45" t="s">
        <v>891</v>
      </c>
      <c r="C161">
        <v>1</v>
      </c>
      <c r="D161" s="53">
        <v>95.31</v>
      </c>
      <c r="E161" s="53">
        <v>94.613076923076932</v>
      </c>
      <c r="F161" s="53">
        <v>0.69692307692307054</v>
      </c>
      <c r="G161" s="53">
        <v>1.679822770678999</v>
      </c>
      <c r="H161" s="53">
        <v>0.11506671247433362</v>
      </c>
      <c r="I161" s="53">
        <v>94.38282896324408</v>
      </c>
      <c r="J161" s="53">
        <v>94.843324882909783</v>
      </c>
      <c r="K161" s="53">
        <v>0.43054021470138359</v>
      </c>
      <c r="L161" s="53">
        <v>93.751567943378689</v>
      </c>
      <c r="M161" s="53">
        <v>95.474585902775175</v>
      </c>
    </row>
    <row r="162" spans="2:13">
      <c r="B162" s="45" t="s">
        <v>892</v>
      </c>
      <c r="C162">
        <v>1</v>
      </c>
      <c r="D162" s="53">
        <v>95.06</v>
      </c>
      <c r="E162" s="53">
        <v>94.613076923076932</v>
      </c>
      <c r="F162" s="53">
        <v>0.44692307692307054</v>
      </c>
      <c r="G162" s="53">
        <v>1.077237339695909</v>
      </c>
      <c r="H162" s="53">
        <v>0.11506671247433362</v>
      </c>
      <c r="I162" s="53">
        <v>94.38282896324408</v>
      </c>
      <c r="J162" s="53">
        <v>94.843324882909783</v>
      </c>
      <c r="K162" s="53">
        <v>0.43054021470138359</v>
      </c>
      <c r="L162" s="53">
        <v>93.751567943378689</v>
      </c>
      <c r="M162" s="53">
        <v>95.474585902775175</v>
      </c>
    </row>
    <row r="163" spans="2:13">
      <c r="B163" s="45" t="s">
        <v>893</v>
      </c>
      <c r="C163">
        <v>1</v>
      </c>
      <c r="D163" s="53">
        <v>94.89</v>
      </c>
      <c r="E163" s="53">
        <v>94.613076923076932</v>
      </c>
      <c r="F163" s="53">
        <v>0.27692307692306883</v>
      </c>
      <c r="G163" s="53">
        <v>0.66747924662740343</v>
      </c>
      <c r="H163" s="53">
        <v>0.11506671247433362</v>
      </c>
      <c r="I163" s="53">
        <v>94.38282896324408</v>
      </c>
      <c r="J163" s="53">
        <v>94.843324882909783</v>
      </c>
      <c r="K163" s="53">
        <v>0.43054021470138359</v>
      </c>
      <c r="L163" s="53">
        <v>93.751567943378689</v>
      </c>
      <c r="M163" s="53">
        <v>95.474585902775175</v>
      </c>
    </row>
    <row r="164" spans="2:13">
      <c r="B164" s="45" t="s">
        <v>894</v>
      </c>
      <c r="C164">
        <v>1</v>
      </c>
      <c r="D164" s="53">
        <v>94.84</v>
      </c>
      <c r="E164" s="53">
        <v>94.613076923076932</v>
      </c>
      <c r="F164" s="53">
        <v>0.22692307692307168</v>
      </c>
      <c r="G164" s="53">
        <v>0.54696216043079227</v>
      </c>
      <c r="H164" s="53">
        <v>0.11506671247433362</v>
      </c>
      <c r="I164" s="53">
        <v>94.38282896324408</v>
      </c>
      <c r="J164" s="53">
        <v>94.843324882909783</v>
      </c>
      <c r="K164" s="53">
        <v>0.43054021470138359</v>
      </c>
      <c r="L164" s="53">
        <v>93.751567943378689</v>
      </c>
      <c r="M164" s="53">
        <v>95.474585902775175</v>
      </c>
    </row>
    <row r="165" spans="2:13">
      <c r="B165" s="45" t="s">
        <v>895</v>
      </c>
      <c r="C165">
        <v>1</v>
      </c>
      <c r="D165" s="53">
        <v>94.81</v>
      </c>
      <c r="E165" s="53">
        <v>94.613076923076932</v>
      </c>
      <c r="F165" s="53">
        <v>0.19692307692307054</v>
      </c>
      <c r="G165" s="53">
        <v>0.4746519087128187</v>
      </c>
      <c r="H165" s="53">
        <v>0.11506671247433362</v>
      </c>
      <c r="I165" s="53">
        <v>94.38282896324408</v>
      </c>
      <c r="J165" s="53">
        <v>94.843324882909783</v>
      </c>
      <c r="K165" s="53">
        <v>0.43054021470138359</v>
      </c>
      <c r="L165" s="53">
        <v>93.751567943378689</v>
      </c>
      <c r="M165" s="53">
        <v>95.474585902775175</v>
      </c>
    </row>
    <row r="166" spans="2:13">
      <c r="B166" s="45" t="s">
        <v>896</v>
      </c>
      <c r="C166">
        <v>1</v>
      </c>
      <c r="D166" s="53">
        <v>94.64</v>
      </c>
      <c r="E166" s="53">
        <v>94.613076923076932</v>
      </c>
      <c r="F166" s="53">
        <v>2.6923076923068834E-2</v>
      </c>
      <c r="G166" s="53">
        <v>6.4893815644313291E-2</v>
      </c>
      <c r="H166" s="53">
        <v>0.11506671247433362</v>
      </c>
      <c r="I166" s="53">
        <v>94.38282896324408</v>
      </c>
      <c r="J166" s="53">
        <v>94.843324882909783</v>
      </c>
      <c r="K166" s="53">
        <v>0.43054021470138359</v>
      </c>
      <c r="L166" s="53">
        <v>93.751567943378689</v>
      </c>
      <c r="M166" s="53">
        <v>95.474585902775175</v>
      </c>
    </row>
    <row r="167" spans="2:13">
      <c r="B167" s="45" t="s">
        <v>897</v>
      </c>
      <c r="C167">
        <v>1</v>
      </c>
      <c r="D167" s="53">
        <v>94.54</v>
      </c>
      <c r="E167" s="53">
        <v>94.613076923076932</v>
      </c>
      <c r="F167" s="53">
        <v>-7.3076923076925482E-2</v>
      </c>
      <c r="G167" s="53">
        <v>-0.17614035674890907</v>
      </c>
      <c r="H167" s="53">
        <v>0.11506671247433362</v>
      </c>
      <c r="I167" s="53">
        <v>94.38282896324408</v>
      </c>
      <c r="J167" s="53">
        <v>94.843324882909783</v>
      </c>
      <c r="K167" s="53">
        <v>0.43054021470138359</v>
      </c>
      <c r="L167" s="53">
        <v>93.751567943378689</v>
      </c>
      <c r="M167" s="53">
        <v>95.474585902775175</v>
      </c>
    </row>
    <row r="168" spans="2:13">
      <c r="B168" s="45" t="s">
        <v>898</v>
      </c>
      <c r="C168">
        <v>1</v>
      </c>
      <c r="D168" s="53">
        <v>94.38</v>
      </c>
      <c r="E168" s="53">
        <v>94.613076923076932</v>
      </c>
      <c r="F168" s="53">
        <v>-0.23307692307693628</v>
      </c>
      <c r="G168" s="53">
        <v>-0.56179503257811281</v>
      </c>
      <c r="H168" s="53">
        <v>0.11506671247433362</v>
      </c>
      <c r="I168" s="53">
        <v>94.38282896324408</v>
      </c>
      <c r="J168" s="53">
        <v>94.843324882909783</v>
      </c>
      <c r="K168" s="53">
        <v>0.43054021470138359</v>
      </c>
      <c r="L168" s="53">
        <v>93.751567943378689</v>
      </c>
      <c r="M168" s="53">
        <v>95.474585902775175</v>
      </c>
    </row>
    <row r="169" spans="2:13">
      <c r="B169" s="45" t="s">
        <v>936</v>
      </c>
      <c r="C169">
        <v>1</v>
      </c>
      <c r="D169" s="53">
        <v>94.37</v>
      </c>
      <c r="E169" s="53">
        <v>94.613076923076932</v>
      </c>
      <c r="F169" s="53">
        <v>-0.24307692307692719</v>
      </c>
      <c r="G169" s="53">
        <v>-0.58589844981741457</v>
      </c>
      <c r="H169" s="53">
        <v>0.11506671247433362</v>
      </c>
      <c r="I169" s="53">
        <v>94.38282896324408</v>
      </c>
      <c r="J169" s="53">
        <v>94.843324882909783</v>
      </c>
      <c r="K169" s="53">
        <v>0.43054021470138359</v>
      </c>
      <c r="L169" s="53">
        <v>93.751567943378689</v>
      </c>
      <c r="M169" s="53">
        <v>95.474585902775175</v>
      </c>
    </row>
    <row r="170" spans="2:13">
      <c r="B170" s="45" t="s">
        <v>937</v>
      </c>
      <c r="C170">
        <v>1</v>
      </c>
      <c r="D170" s="53">
        <v>94.33</v>
      </c>
      <c r="E170" s="53">
        <v>94.613076923076932</v>
      </c>
      <c r="F170" s="53">
        <v>-0.28307692307693344</v>
      </c>
      <c r="G170" s="53">
        <v>-0.68231211877472397</v>
      </c>
      <c r="H170" s="53">
        <v>0.11506671247433362</v>
      </c>
      <c r="I170" s="53">
        <v>94.38282896324408</v>
      </c>
      <c r="J170" s="53">
        <v>94.843324882909783</v>
      </c>
      <c r="K170" s="53">
        <v>0.43054021470138359</v>
      </c>
      <c r="L170" s="53">
        <v>93.751567943378689</v>
      </c>
      <c r="M170" s="53">
        <v>95.474585902775175</v>
      </c>
    </row>
    <row r="171" spans="2:13">
      <c r="B171" s="45" t="s">
        <v>938</v>
      </c>
      <c r="C171">
        <v>1</v>
      </c>
      <c r="D171" s="53">
        <v>94.29</v>
      </c>
      <c r="E171" s="53">
        <v>94.613076923076932</v>
      </c>
      <c r="F171" s="53">
        <v>-0.32307692307692548</v>
      </c>
      <c r="G171" s="53">
        <v>-0.7787257877319993</v>
      </c>
      <c r="H171" s="53">
        <v>0.11506671247433362</v>
      </c>
      <c r="I171" s="53">
        <v>94.38282896324408</v>
      </c>
      <c r="J171" s="53">
        <v>94.843324882909783</v>
      </c>
      <c r="K171" s="53">
        <v>0.43054021470138359</v>
      </c>
      <c r="L171" s="53">
        <v>93.751567943378689</v>
      </c>
      <c r="M171" s="53">
        <v>95.474585902775175</v>
      </c>
    </row>
    <row r="172" spans="2:13">
      <c r="B172" s="45" t="s">
        <v>939</v>
      </c>
      <c r="C172">
        <v>1</v>
      </c>
      <c r="D172" s="53">
        <v>94.26</v>
      </c>
      <c r="E172" s="53">
        <v>94.613076923076932</v>
      </c>
      <c r="F172" s="53">
        <v>-0.35307692307692662</v>
      </c>
      <c r="G172" s="53">
        <v>-0.85103603944997286</v>
      </c>
      <c r="H172" s="53">
        <v>0.11506671247433362</v>
      </c>
      <c r="I172" s="53">
        <v>94.38282896324408</v>
      </c>
      <c r="J172" s="53">
        <v>94.843324882909783</v>
      </c>
      <c r="K172" s="53">
        <v>0.43054021470138359</v>
      </c>
      <c r="L172" s="53">
        <v>93.751567943378689</v>
      </c>
      <c r="M172" s="53">
        <v>95.474585902775175</v>
      </c>
    </row>
    <row r="173" spans="2:13">
      <c r="B173" s="45" t="s">
        <v>940</v>
      </c>
      <c r="C173">
        <v>1</v>
      </c>
      <c r="D173" s="53">
        <v>94.25</v>
      </c>
      <c r="E173" s="53">
        <v>94.613076923076932</v>
      </c>
      <c r="F173" s="53">
        <v>-0.36307692307693173</v>
      </c>
      <c r="G173" s="53">
        <v>-0.87513945668930881</v>
      </c>
      <c r="H173" s="53">
        <v>0.11506671247433362</v>
      </c>
      <c r="I173" s="53">
        <v>94.38282896324408</v>
      </c>
      <c r="J173" s="53">
        <v>94.843324882909783</v>
      </c>
      <c r="K173" s="53">
        <v>0.43054021470138359</v>
      </c>
      <c r="L173" s="53">
        <v>93.751567943378689</v>
      </c>
      <c r="M173" s="53">
        <v>95.474585902775175</v>
      </c>
    </row>
    <row r="174" spans="2:13">
      <c r="B174" s="45" t="s">
        <v>941</v>
      </c>
      <c r="C174">
        <v>1</v>
      </c>
      <c r="D174" s="53">
        <v>95.61</v>
      </c>
      <c r="E174" s="53">
        <v>94.983999999999895</v>
      </c>
      <c r="F174" s="53">
        <v>0.62600000000010425</v>
      </c>
      <c r="G174" s="53">
        <v>1.5088739191819092</v>
      </c>
      <c r="H174" s="53">
        <v>0.1855394988434875</v>
      </c>
      <c r="I174" s="53">
        <v>94.612736320361421</v>
      </c>
      <c r="J174" s="53">
        <v>95.355263679638369</v>
      </c>
      <c r="K174" s="53">
        <v>0.45447709929825397</v>
      </c>
      <c r="L174" s="53">
        <v>94.074593424857497</v>
      </c>
      <c r="M174" s="53">
        <v>95.893406575142293</v>
      </c>
    </row>
    <row r="175" spans="2:13">
      <c r="B175" s="45" t="s">
        <v>942</v>
      </c>
      <c r="C175">
        <v>1</v>
      </c>
      <c r="D175" s="53">
        <v>95.39</v>
      </c>
      <c r="E175" s="53">
        <v>94.983999999999895</v>
      </c>
      <c r="F175" s="53">
        <v>0.40600000000010539</v>
      </c>
      <c r="G175" s="53">
        <v>0.97859873991679247</v>
      </c>
      <c r="H175" s="53">
        <v>0.1855394988434875</v>
      </c>
      <c r="I175" s="53">
        <v>94.612736320361421</v>
      </c>
      <c r="J175" s="53">
        <v>95.355263679638369</v>
      </c>
      <c r="K175" s="53">
        <v>0.45447709929825397</v>
      </c>
      <c r="L175" s="53">
        <v>94.074593424857497</v>
      </c>
      <c r="M175" s="53">
        <v>95.893406575142293</v>
      </c>
    </row>
    <row r="176" spans="2:13">
      <c r="B176" s="45" t="s">
        <v>943</v>
      </c>
      <c r="C176">
        <v>1</v>
      </c>
      <c r="D176" s="53">
        <v>94.84</v>
      </c>
      <c r="E176" s="53">
        <v>94.983999999999895</v>
      </c>
      <c r="F176" s="53">
        <v>-0.14399999999989177</v>
      </c>
      <c r="G176" s="53">
        <v>-0.34708920824599909</v>
      </c>
      <c r="H176" s="53">
        <v>0.1855394988434875</v>
      </c>
      <c r="I176" s="53">
        <v>94.612736320361421</v>
      </c>
      <c r="J176" s="53">
        <v>95.355263679638369</v>
      </c>
      <c r="K176" s="53">
        <v>0.45447709929825397</v>
      </c>
      <c r="L176" s="53">
        <v>94.074593424857497</v>
      </c>
      <c r="M176" s="53">
        <v>95.893406575142293</v>
      </c>
    </row>
    <row r="177" spans="2:13">
      <c r="B177" s="45" t="s">
        <v>944</v>
      </c>
      <c r="C177">
        <v>1</v>
      </c>
      <c r="D177" s="53">
        <v>94.82</v>
      </c>
      <c r="E177" s="53">
        <v>94.983999999999895</v>
      </c>
      <c r="F177" s="53">
        <v>-0.163999999999902</v>
      </c>
      <c r="G177" s="53">
        <v>-0.39529604272467095</v>
      </c>
      <c r="H177" s="53">
        <v>0.1855394988434875</v>
      </c>
      <c r="I177" s="53">
        <v>94.612736320361421</v>
      </c>
      <c r="J177" s="53">
        <v>95.355263679638369</v>
      </c>
      <c r="K177" s="53">
        <v>0.45447709929825397</v>
      </c>
      <c r="L177" s="53">
        <v>94.074593424857497</v>
      </c>
      <c r="M177" s="53">
        <v>95.893406575142293</v>
      </c>
    </row>
    <row r="178" spans="2:13" ht="16.149999999999999" thickBot="1">
      <c r="B178" s="49" t="s">
        <v>945</v>
      </c>
      <c r="C178" s="51">
        <v>1</v>
      </c>
      <c r="D178" s="54">
        <v>94.26</v>
      </c>
      <c r="E178" s="54">
        <v>94.983999999999895</v>
      </c>
      <c r="F178" s="54">
        <v>-0.72399999999989006</v>
      </c>
      <c r="G178" s="54">
        <v>-1.7450874081267642</v>
      </c>
      <c r="H178" s="54">
        <v>0.1855394988434875</v>
      </c>
      <c r="I178" s="54">
        <v>94.612736320361421</v>
      </c>
      <c r="J178" s="54">
        <v>95.355263679638369</v>
      </c>
      <c r="K178" s="54">
        <v>0.45447709929825397</v>
      </c>
      <c r="L178" s="54">
        <v>94.074593424857497</v>
      </c>
      <c r="M178" s="54">
        <v>95.893406575142293</v>
      </c>
    </row>
    <row r="197" spans="7:7">
      <c r="G197" t="s">
        <v>749</v>
      </c>
    </row>
    <row r="216" spans="2:7">
      <c r="G216" t="s">
        <v>749</v>
      </c>
    </row>
    <row r="219" spans="2:7">
      <c r="B219" s="1" t="s">
        <v>899</v>
      </c>
    </row>
    <row r="237" spans="2:7">
      <c r="G237" t="s">
        <v>749</v>
      </c>
    </row>
    <row r="240" spans="2:7">
      <c r="B240" t="s">
        <v>946</v>
      </c>
    </row>
    <row r="241" spans="2:11">
      <c r="B241" s="111" t="s">
        <v>947</v>
      </c>
      <c r="D241" s="53">
        <v>8.7025820847943898</v>
      </c>
    </row>
    <row r="244" spans="2:11">
      <c r="B244" s="1" t="s">
        <v>900</v>
      </c>
    </row>
    <row r="245" spans="2:11" ht="16.149999999999999" thickBot="1"/>
    <row r="246" spans="2:11" ht="31.15" customHeight="1">
      <c r="B246" s="46" t="s">
        <v>901</v>
      </c>
      <c r="C246" s="47" t="s">
        <v>902</v>
      </c>
      <c r="D246" s="47" t="s">
        <v>903</v>
      </c>
      <c r="E246" s="47" t="s">
        <v>904</v>
      </c>
      <c r="F246" s="47" t="s">
        <v>905</v>
      </c>
      <c r="G246" s="47" t="s">
        <v>906</v>
      </c>
      <c r="H246" s="47" t="s">
        <v>752</v>
      </c>
      <c r="I246" s="47" t="s">
        <v>753</v>
      </c>
      <c r="J246" s="47" t="s">
        <v>752</v>
      </c>
      <c r="K246" s="47" t="s">
        <v>753</v>
      </c>
    </row>
    <row r="247" spans="2:11">
      <c r="B247" s="56" t="s">
        <v>948</v>
      </c>
      <c r="C247" s="76">
        <v>-0.7415000000000016</v>
      </c>
      <c r="D247" s="76">
        <v>-3.7281968942898418</v>
      </c>
      <c r="E247" s="76">
        <v>2.8139241632544114</v>
      </c>
      <c r="F247" s="92">
        <v>3.8379086560001996E-3</v>
      </c>
      <c r="G247" s="94" t="s">
        <v>908</v>
      </c>
      <c r="H247" s="95">
        <v>-1.3011605614496666</v>
      </c>
      <c r="I247" s="76">
        <v>-0.18183943855033646</v>
      </c>
      <c r="J247" s="98" t="s">
        <v>949</v>
      </c>
      <c r="K247" s="99"/>
    </row>
    <row r="248" spans="2:11">
      <c r="B248" s="45" t="s">
        <v>950</v>
      </c>
      <c r="C248" s="77">
        <v>-0.43549999999989192</v>
      </c>
      <c r="D248" s="77">
        <v>-2.1896557619188397</v>
      </c>
      <c r="E248" s="77">
        <v>2.8139241632544114</v>
      </c>
      <c r="F248" s="91">
        <v>0.19792603539411346</v>
      </c>
      <c r="G248" s="73" t="s">
        <v>911</v>
      </c>
      <c r="H248" s="96">
        <v>-0.99516056144955711</v>
      </c>
      <c r="I248" s="77">
        <v>0.12416056144977322</v>
      </c>
      <c r="J248" s="100" t="s">
        <v>951</v>
      </c>
      <c r="K248" s="101" t="s">
        <v>952</v>
      </c>
    </row>
    <row r="249" spans="2:11">
      <c r="B249" s="45" t="s">
        <v>907</v>
      </c>
      <c r="C249" s="77">
        <v>-0.3819761904761878</v>
      </c>
      <c r="D249" s="77">
        <v>-1.9205427471692318</v>
      </c>
      <c r="E249" s="77">
        <v>2.8139241632544114</v>
      </c>
      <c r="F249" s="91">
        <v>0.31807371955460173</v>
      </c>
      <c r="G249" s="73" t="s">
        <v>911</v>
      </c>
      <c r="H249" s="96">
        <v>-0.94163675192585283</v>
      </c>
      <c r="I249" s="77">
        <v>0.17768437097347722</v>
      </c>
      <c r="J249" s="100" t="s">
        <v>953</v>
      </c>
      <c r="K249" s="101" t="s">
        <v>954</v>
      </c>
    </row>
    <row r="250" spans="2:11">
      <c r="B250" s="45" t="s">
        <v>910</v>
      </c>
      <c r="C250" s="77">
        <v>-6.4576923076931747E-2</v>
      </c>
      <c r="D250" s="77">
        <v>-0.32468709920190214</v>
      </c>
      <c r="E250" s="77">
        <v>2.8139241632544114</v>
      </c>
      <c r="F250" s="91">
        <v>0.99752927378171397</v>
      </c>
      <c r="G250" s="73" t="s">
        <v>911</v>
      </c>
      <c r="H250" s="96">
        <v>-0.62423748452659678</v>
      </c>
      <c r="I250" s="77">
        <v>0.49508363837273328</v>
      </c>
      <c r="J250" s="100" t="s">
        <v>955</v>
      </c>
      <c r="K250" s="101" t="s">
        <v>956</v>
      </c>
    </row>
    <row r="251" spans="2:11">
      <c r="B251" s="45" t="s">
        <v>957</v>
      </c>
      <c r="C251" s="77">
        <v>-0.67692307692306986</v>
      </c>
      <c r="D251" s="77">
        <v>-3.4035097950879396</v>
      </c>
      <c r="E251" s="77">
        <v>2.8139241632544114</v>
      </c>
      <c r="F251" s="113">
        <v>1.0171198280912175E-2</v>
      </c>
      <c r="G251" s="73" t="s">
        <v>908</v>
      </c>
      <c r="H251" s="96">
        <v>-1.2365836383727351</v>
      </c>
      <c r="I251" s="77">
        <v>-0.11726251547340472</v>
      </c>
      <c r="J251" s="114" t="s">
        <v>958</v>
      </c>
      <c r="K251" s="115"/>
    </row>
    <row r="252" spans="2:11">
      <c r="B252" s="45" t="s">
        <v>959</v>
      </c>
      <c r="C252" s="77">
        <v>-0.37092307692296017</v>
      </c>
      <c r="D252" s="77">
        <v>-1.8649686627169375</v>
      </c>
      <c r="E252" s="77">
        <v>2.8139241632544114</v>
      </c>
      <c r="F252" s="91">
        <v>0.34736077952962008</v>
      </c>
      <c r="G252" s="73" t="s">
        <v>911</v>
      </c>
      <c r="H252" s="96">
        <v>-0.93058363837262537</v>
      </c>
      <c r="I252" s="77">
        <v>0.18873748452670497</v>
      </c>
      <c r="J252" s="100" t="s">
        <v>953</v>
      </c>
      <c r="K252" s="101" t="s">
        <v>954</v>
      </c>
    </row>
    <row r="253" spans="2:11">
      <c r="B253" s="45" t="s">
        <v>914</v>
      </c>
      <c r="C253" s="77">
        <v>-0.31739926739925606</v>
      </c>
      <c r="D253" s="77">
        <v>-1.5958556479673296</v>
      </c>
      <c r="E253" s="77">
        <v>2.8139241632544114</v>
      </c>
      <c r="F253" s="91">
        <v>0.50596040744861304</v>
      </c>
      <c r="G253" s="73" t="s">
        <v>911</v>
      </c>
      <c r="H253" s="96">
        <v>-0.8770598288489212</v>
      </c>
      <c r="I253" s="77">
        <v>0.24226129405040908</v>
      </c>
      <c r="J253" s="100" t="s">
        <v>960</v>
      </c>
      <c r="K253" s="101" t="s">
        <v>961</v>
      </c>
    </row>
    <row r="254" spans="2:11">
      <c r="B254" s="45" t="s">
        <v>962</v>
      </c>
      <c r="C254" s="77">
        <v>-0.3595238095238138</v>
      </c>
      <c r="D254" s="77">
        <v>-1.80765414712061</v>
      </c>
      <c r="E254" s="77">
        <v>2.8139241632544114</v>
      </c>
      <c r="F254" s="91">
        <v>0.3789977735566924</v>
      </c>
      <c r="G254" s="73" t="s">
        <v>911</v>
      </c>
      <c r="H254" s="96">
        <v>-0.91918437097347894</v>
      </c>
      <c r="I254" s="77">
        <v>0.20013675192585134</v>
      </c>
      <c r="J254" s="100" t="s">
        <v>963</v>
      </c>
      <c r="K254" s="101" t="s">
        <v>964</v>
      </c>
    </row>
    <row r="255" spans="2:11">
      <c r="B255" s="45" t="s">
        <v>965</v>
      </c>
      <c r="C255" s="77">
        <v>-5.3523809523704093E-2</v>
      </c>
      <c r="D255" s="77">
        <v>-0.26911301474960786</v>
      </c>
      <c r="E255" s="77">
        <v>2.8139241632544114</v>
      </c>
      <c r="F255" s="91">
        <v>0.99881482162647794</v>
      </c>
      <c r="G255" s="73" t="s">
        <v>911</v>
      </c>
      <c r="H255" s="96">
        <v>-0.61318437097336909</v>
      </c>
      <c r="I255" s="77">
        <v>0.50613675192596097</v>
      </c>
      <c r="J255" s="100" t="s">
        <v>955</v>
      </c>
      <c r="K255" s="101" t="s">
        <v>956</v>
      </c>
    </row>
    <row r="256" spans="2:11" ht="16.149999999999999" thickBot="1">
      <c r="B256" s="49" t="s">
        <v>966</v>
      </c>
      <c r="C256" s="78">
        <v>-0.30600000000010968</v>
      </c>
      <c r="D256" s="78">
        <v>-1.5385411323710021</v>
      </c>
      <c r="E256" s="78">
        <v>2.8139241632544114</v>
      </c>
      <c r="F256" s="112">
        <v>0.54211294385253994</v>
      </c>
      <c r="G256" s="74" t="s">
        <v>911</v>
      </c>
      <c r="H256" s="97">
        <v>-0.86566056144977477</v>
      </c>
      <c r="I256" s="78">
        <v>0.25366056144955546</v>
      </c>
      <c r="J256" s="116" t="s">
        <v>960</v>
      </c>
      <c r="K256" s="117" t="s">
        <v>967</v>
      </c>
    </row>
    <row r="257" spans="2:8">
      <c r="B257" t="s">
        <v>916</v>
      </c>
      <c r="E257" s="53">
        <v>3.9794897151637523</v>
      </c>
    </row>
    <row r="259" spans="2:8" ht="16.149999999999999" thickBot="1"/>
    <row r="260" spans="2:8" ht="46.9">
      <c r="B260" s="46" t="s">
        <v>13</v>
      </c>
      <c r="C260" s="47" t="s">
        <v>917</v>
      </c>
      <c r="D260" s="47" t="s">
        <v>751</v>
      </c>
      <c r="E260" s="47" t="s">
        <v>752</v>
      </c>
      <c r="F260" s="47" t="s">
        <v>753</v>
      </c>
      <c r="G260" s="136" t="s">
        <v>918</v>
      </c>
      <c r="H260" s="137"/>
    </row>
    <row r="261" spans="2:8">
      <c r="B261" s="56" t="s">
        <v>121</v>
      </c>
      <c r="C261" s="58">
        <v>94.548500000000004</v>
      </c>
      <c r="D261" s="58">
        <v>9.2769749421743777E-2</v>
      </c>
      <c r="E261" s="58">
        <v>94.362868160180767</v>
      </c>
      <c r="F261" s="58">
        <v>94.734131839819241</v>
      </c>
      <c r="G261" s="95" t="s">
        <v>919</v>
      </c>
      <c r="H261" s="95"/>
    </row>
    <row r="262" spans="2:8">
      <c r="B262" s="45" t="s">
        <v>166</v>
      </c>
      <c r="C262" s="53">
        <v>94.613076923076932</v>
      </c>
      <c r="D262" s="53">
        <v>0.11506671247433366</v>
      </c>
      <c r="E262" s="53">
        <v>94.38282896324408</v>
      </c>
      <c r="F262" s="53">
        <v>94.843324882909783</v>
      </c>
      <c r="G262" s="96" t="s">
        <v>919</v>
      </c>
      <c r="H262" s="96"/>
    </row>
    <row r="263" spans="2:8">
      <c r="B263" s="45" t="s">
        <v>101</v>
      </c>
      <c r="C263" s="53">
        <v>94.930476190476185</v>
      </c>
      <c r="D263" s="53">
        <v>9.0534005228096834E-2</v>
      </c>
      <c r="E263" s="53">
        <v>94.749318064455025</v>
      </c>
      <c r="F263" s="53">
        <v>95.111634316497344</v>
      </c>
      <c r="G263" s="96" t="s">
        <v>919</v>
      </c>
      <c r="H263" s="96" t="s">
        <v>920</v>
      </c>
    </row>
    <row r="264" spans="2:8">
      <c r="B264" s="45" t="s">
        <v>110</v>
      </c>
      <c r="C264" s="53">
        <v>94.983999999999895</v>
      </c>
      <c r="D264" s="53">
        <v>0.18553949884348753</v>
      </c>
      <c r="E264" s="53">
        <v>94.612736320361421</v>
      </c>
      <c r="F264" s="53">
        <v>95.355263679638369</v>
      </c>
      <c r="G264" s="96" t="s">
        <v>919</v>
      </c>
      <c r="H264" s="96" t="s">
        <v>920</v>
      </c>
    </row>
    <row r="265" spans="2:8" ht="16.149999999999999" thickBot="1">
      <c r="B265" s="49" t="s">
        <v>70</v>
      </c>
      <c r="C265" s="54">
        <v>95.29</v>
      </c>
      <c r="D265" s="54">
        <v>0.18553949884348753</v>
      </c>
      <c r="E265" s="54">
        <v>94.918736320361532</v>
      </c>
      <c r="F265" s="54">
        <v>95.661263679638481</v>
      </c>
      <c r="G265" s="97"/>
      <c r="H265" s="97" t="s">
        <v>920</v>
      </c>
    </row>
    <row r="268" spans="2:8">
      <c r="B268" s="1" t="s">
        <v>921</v>
      </c>
    </row>
    <row r="269" spans="2:8" ht="16.149999999999999" thickBot="1"/>
    <row r="270" spans="2:8">
      <c r="B270" s="104" t="s">
        <v>13</v>
      </c>
      <c r="C270" s="72" t="s">
        <v>922</v>
      </c>
      <c r="D270" s="138" t="s">
        <v>918</v>
      </c>
      <c r="E270" s="139"/>
    </row>
    <row r="271" spans="2:8">
      <c r="B271" s="65" t="s">
        <v>121</v>
      </c>
      <c r="C271" s="58">
        <v>94.548500000000004</v>
      </c>
      <c r="D271" s="95" t="s">
        <v>919</v>
      </c>
      <c r="E271" s="95"/>
    </row>
    <row r="272" spans="2:8">
      <c r="B272" t="s">
        <v>166</v>
      </c>
      <c r="C272" s="53">
        <v>94.613076923076932</v>
      </c>
      <c r="D272" s="96" t="s">
        <v>919</v>
      </c>
      <c r="E272" s="96"/>
    </row>
    <row r="273" spans="2:5">
      <c r="B273" t="s">
        <v>101</v>
      </c>
      <c r="C273" s="53">
        <v>94.930476190476185</v>
      </c>
      <c r="D273" s="96" t="s">
        <v>919</v>
      </c>
      <c r="E273" s="96" t="s">
        <v>920</v>
      </c>
    </row>
    <row r="274" spans="2:5">
      <c r="B274" t="s">
        <v>110</v>
      </c>
      <c r="C274" s="53">
        <v>94.983999999999895</v>
      </c>
      <c r="D274" s="96" t="s">
        <v>919</v>
      </c>
      <c r="E274" s="96" t="s">
        <v>920</v>
      </c>
    </row>
    <row r="275" spans="2:5" ht="16.149999999999999" thickBot="1">
      <c r="B275" s="51" t="s">
        <v>70</v>
      </c>
      <c r="C275" s="54">
        <v>95.29</v>
      </c>
      <c r="D275" s="97"/>
      <c r="E275" s="97" t="s">
        <v>920</v>
      </c>
    </row>
    <row r="278" spans="2:5">
      <c r="B278" s="1" t="s">
        <v>923</v>
      </c>
    </row>
    <row r="279" spans="2:5" ht="16.149999999999999" thickBot="1"/>
    <row r="280" spans="2:5" ht="31.15" customHeight="1">
      <c r="B280" s="46"/>
      <c r="C280" s="47" t="s">
        <v>9</v>
      </c>
    </row>
    <row r="281" spans="2:5">
      <c r="B281" s="56" t="s">
        <v>70</v>
      </c>
      <c r="C281" s="110">
        <v>95.29</v>
      </c>
    </row>
    <row r="282" spans="2:5">
      <c r="B282" s="45" t="s">
        <v>110</v>
      </c>
      <c r="C282" s="122">
        <v>94.983999999999895</v>
      </c>
    </row>
    <row r="283" spans="2:5">
      <c r="B283" s="45" t="s">
        <v>101</v>
      </c>
      <c r="C283" s="122">
        <v>94.930476190476185</v>
      </c>
    </row>
    <row r="284" spans="2:5">
      <c r="B284" s="45" t="s">
        <v>166</v>
      </c>
      <c r="C284" s="109">
        <v>94.613076923076932</v>
      </c>
    </row>
    <row r="285" spans="2:5">
      <c r="B285" s="45" t="s">
        <v>121</v>
      </c>
      <c r="C285" s="109">
        <v>94.548500000000004</v>
      </c>
    </row>
    <row r="286" spans="2:5">
      <c r="B286" s="56" t="s">
        <v>924</v>
      </c>
      <c r="C286" s="66">
        <v>1.6177841505450043E-3</v>
      </c>
    </row>
    <row r="287" spans="2:5" ht="16.149999999999999" thickBot="1">
      <c r="B287" s="49" t="s">
        <v>906</v>
      </c>
      <c r="C287" s="105" t="s">
        <v>908</v>
      </c>
    </row>
    <row r="289" spans="2:3" ht="16.149999999999999" thickBot="1"/>
    <row r="290" spans="2:3" ht="31.15" customHeight="1">
      <c r="B290" s="46"/>
      <c r="C290" s="47" t="s">
        <v>9</v>
      </c>
    </row>
    <row r="291" spans="2:3">
      <c r="B291" s="56" t="s">
        <v>70</v>
      </c>
      <c r="C291" s="118">
        <v>95.29</v>
      </c>
    </row>
    <row r="292" spans="2:3">
      <c r="B292" s="45" t="s">
        <v>110</v>
      </c>
      <c r="C292" s="119">
        <v>94.983999999999895</v>
      </c>
    </row>
    <row r="293" spans="2:3">
      <c r="B293" s="45" t="s">
        <v>101</v>
      </c>
      <c r="C293" s="107">
        <v>94.930476190476185</v>
      </c>
    </row>
    <row r="294" spans="2:3">
      <c r="B294" s="45" t="s">
        <v>166</v>
      </c>
      <c r="C294" s="120">
        <v>94.613076923076932</v>
      </c>
    </row>
    <row r="295" spans="2:3" ht="16.149999999999999" thickBot="1">
      <c r="B295" s="49" t="s">
        <v>121</v>
      </c>
      <c r="C295" s="121">
        <v>94.548500000000004</v>
      </c>
    </row>
    <row r="314" spans="7:7">
      <c r="G314" t="s">
        <v>749</v>
      </c>
    </row>
  </sheetData>
  <mergeCells count="2">
    <mergeCell ref="G260:H260"/>
    <mergeCell ref="D270:E270"/>
  </mergeCells>
  <pageMargins left="0.7" right="0.7" top="0.75" bottom="0.75" header="0.3" footer="0.3"/>
  <ignoredErrors>
    <ignoredError sqref="C21:C25"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2950" r:id="rId3" name="DD155203">
              <controlPr defaultSize="0" autoFill="0" autoPict="0" macro="[0]!GoToResultsNew1511202015484496">
                <anchor moveWithCells="1">
                  <from>
                    <xdr:col>1</xdr:col>
                    <xdr:colOff>0</xdr:colOff>
                    <xdr:row>7</xdr:row>
                    <xdr:rowOff>426720</xdr:rowOff>
                  </from>
                  <to>
                    <xdr:col>10</xdr:col>
                    <xdr:colOff>68580</xdr:colOff>
                    <xdr:row>8</xdr:row>
                    <xdr:rowOff>198120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7F3B-ECC0-435C-9080-7FDFB3752FAC}">
  <sheetPr codeName="Sheet52"/>
  <dimension ref="F6:L17"/>
  <sheetViews>
    <sheetView workbookViewId="0">
      <selection activeCell="F7" sqref="F7:L17"/>
    </sheetView>
  </sheetViews>
  <sheetFormatPr defaultRowHeight="15.6"/>
  <sheetData>
    <row r="6" spans="6:12" ht="16.149999999999999" thickBot="1"/>
    <row r="7" spans="6:12" ht="62.45">
      <c r="F7" s="46" t="s">
        <v>901</v>
      </c>
      <c r="G7" s="47" t="s">
        <v>902</v>
      </c>
      <c r="H7" s="47" t="s">
        <v>903</v>
      </c>
      <c r="I7" s="47" t="s">
        <v>904</v>
      </c>
      <c r="J7" s="47" t="s">
        <v>905</v>
      </c>
      <c r="K7" s="47" t="s">
        <v>752</v>
      </c>
      <c r="L7" s="47" t="s">
        <v>753</v>
      </c>
    </row>
    <row r="8" spans="6:12">
      <c r="F8" s="56" t="s">
        <v>948</v>
      </c>
      <c r="G8" s="76">
        <v>-0.7415000000000016</v>
      </c>
      <c r="H8" s="76">
        <v>-3.7281968942898418</v>
      </c>
      <c r="I8" s="76">
        <v>2.8139241632544114</v>
      </c>
      <c r="J8" s="92">
        <v>3.8379086560001996E-3</v>
      </c>
      <c r="K8" s="95">
        <v>-1.3011605614496666</v>
      </c>
      <c r="L8" s="76">
        <v>-0.18183943855033646</v>
      </c>
    </row>
    <row r="9" spans="6:12">
      <c r="F9" s="45" t="s">
        <v>950</v>
      </c>
      <c r="G9" s="77">
        <v>-0.43549999999989192</v>
      </c>
      <c r="H9" s="77">
        <v>-2.1896557619188397</v>
      </c>
      <c r="I9" s="77">
        <v>2.8139241632544114</v>
      </c>
      <c r="J9" s="91">
        <v>0.19792603539411346</v>
      </c>
      <c r="K9" s="96">
        <v>-0.99516056144955711</v>
      </c>
      <c r="L9" s="77">
        <v>0.12416056144977322</v>
      </c>
    </row>
    <row r="10" spans="6:12">
      <c r="F10" s="45" t="s">
        <v>907</v>
      </c>
      <c r="G10" s="77">
        <v>-0.3819761904761878</v>
      </c>
      <c r="H10" s="77">
        <v>-1.9205427471692318</v>
      </c>
      <c r="I10" s="77">
        <v>2.8139241632544114</v>
      </c>
      <c r="J10" s="91">
        <v>0.31807371955460173</v>
      </c>
      <c r="K10" s="96">
        <v>-0.94163675192585283</v>
      </c>
      <c r="L10" s="77">
        <v>0.17768437097347722</v>
      </c>
    </row>
    <row r="11" spans="6:12">
      <c r="F11" s="45" t="s">
        <v>910</v>
      </c>
      <c r="G11" s="77">
        <v>-6.4576923076931747E-2</v>
      </c>
      <c r="H11" s="77">
        <v>-0.32468709920190214</v>
      </c>
      <c r="I11" s="77">
        <v>2.8139241632544114</v>
      </c>
      <c r="J11" s="91">
        <v>0.99752927378171397</v>
      </c>
      <c r="K11" s="96">
        <v>-0.62423748452659678</v>
      </c>
      <c r="L11" s="77">
        <v>0.49508363837273328</v>
      </c>
    </row>
    <row r="12" spans="6:12">
      <c r="F12" s="45" t="s">
        <v>957</v>
      </c>
      <c r="G12" s="77">
        <v>-0.67692307692306986</v>
      </c>
      <c r="H12" s="77">
        <v>-3.4035097950879396</v>
      </c>
      <c r="I12" s="77">
        <v>2.8139241632544114</v>
      </c>
      <c r="J12" s="113">
        <v>1.0171198280912175E-2</v>
      </c>
      <c r="K12" s="96">
        <v>-1.2365836383727351</v>
      </c>
      <c r="L12" s="77">
        <v>-0.11726251547340472</v>
      </c>
    </row>
    <row r="13" spans="6:12">
      <c r="F13" s="45" t="s">
        <v>959</v>
      </c>
      <c r="G13" s="77">
        <v>-0.37092307692296017</v>
      </c>
      <c r="H13" s="77">
        <v>-1.8649686627169375</v>
      </c>
      <c r="I13" s="77">
        <v>2.8139241632544114</v>
      </c>
      <c r="J13" s="91">
        <v>0.34736077952962008</v>
      </c>
      <c r="K13" s="96">
        <v>-0.93058363837262537</v>
      </c>
      <c r="L13" s="77">
        <v>0.18873748452670497</v>
      </c>
    </row>
    <row r="14" spans="6:12">
      <c r="F14" s="45" t="s">
        <v>914</v>
      </c>
      <c r="G14" s="77">
        <v>-0.31739926739925606</v>
      </c>
      <c r="H14" s="77">
        <v>-1.5958556479673296</v>
      </c>
      <c r="I14" s="77">
        <v>2.8139241632544114</v>
      </c>
      <c r="J14" s="91">
        <v>0.50596040744861304</v>
      </c>
      <c r="K14" s="96">
        <v>-0.8770598288489212</v>
      </c>
      <c r="L14" s="77">
        <v>0.24226129405040908</v>
      </c>
    </row>
    <row r="15" spans="6:12">
      <c r="F15" s="45" t="s">
        <v>962</v>
      </c>
      <c r="G15" s="77">
        <v>-0.3595238095238138</v>
      </c>
      <c r="H15" s="77">
        <v>-1.80765414712061</v>
      </c>
      <c r="I15" s="77">
        <v>2.8139241632544114</v>
      </c>
      <c r="J15" s="91">
        <v>0.3789977735566924</v>
      </c>
      <c r="K15" s="96">
        <v>-0.91918437097347894</v>
      </c>
      <c r="L15" s="77">
        <v>0.20013675192585134</v>
      </c>
    </row>
    <row r="16" spans="6:12">
      <c r="F16" s="45" t="s">
        <v>965</v>
      </c>
      <c r="G16" s="77">
        <v>-5.3523809523704093E-2</v>
      </c>
      <c r="H16" s="77">
        <v>-0.26911301474960786</v>
      </c>
      <c r="I16" s="77">
        <v>2.8139241632544114</v>
      </c>
      <c r="J16" s="91">
        <v>0.99881482162647794</v>
      </c>
      <c r="K16" s="96">
        <v>-0.61318437097336909</v>
      </c>
      <c r="L16" s="77">
        <v>0.50613675192596097</v>
      </c>
    </row>
    <row r="17" spans="6:12" ht="16.149999999999999" thickBot="1">
      <c r="F17" s="49" t="s">
        <v>966</v>
      </c>
      <c r="G17" s="78">
        <v>-0.30600000000010968</v>
      </c>
      <c r="H17" s="78">
        <v>-1.5385411323710021</v>
      </c>
      <c r="I17" s="78">
        <v>2.8139241632544114</v>
      </c>
      <c r="J17" s="112">
        <v>0.54211294385253994</v>
      </c>
      <c r="K17" s="97">
        <v>-0.86566056144977477</v>
      </c>
      <c r="L17" s="78">
        <v>0.25366056144955546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F0C6-74CA-4C2F-81A1-63C8ECBF13B0}">
  <sheetPr codeName="XLSTAT_20201115_154842_1_HID">
    <tabColor rgb="FF007800"/>
  </sheetPr>
  <dimension ref="B1:F7"/>
  <sheetViews>
    <sheetView workbookViewId="0"/>
  </sheetViews>
  <sheetFormatPr defaultRowHeight="15.6"/>
  <sheetData>
    <row r="1" spans="2:6" ht="16.149999999999999" thickBot="1"/>
    <row r="2" spans="2:6" ht="46.9">
      <c r="B2" s="46" t="s">
        <v>13</v>
      </c>
      <c r="C2" s="47" t="s">
        <v>750</v>
      </c>
      <c r="D2" s="47" t="s">
        <v>751</v>
      </c>
      <c r="E2" s="47" t="s">
        <v>752</v>
      </c>
      <c r="F2" s="47" t="s">
        <v>753</v>
      </c>
    </row>
    <row r="3" spans="2:6">
      <c r="B3" s="56" t="s">
        <v>121</v>
      </c>
      <c r="C3" s="58">
        <v>94.548500000000004</v>
      </c>
      <c r="D3" s="58">
        <v>9.2769749421743777E-2</v>
      </c>
      <c r="E3" s="58">
        <v>94.362868160180767</v>
      </c>
      <c r="F3" s="58">
        <v>94.734131839819241</v>
      </c>
    </row>
    <row r="4" spans="2:6">
      <c r="B4" s="45" t="s">
        <v>101</v>
      </c>
      <c r="C4" s="53">
        <v>94.930476190476185</v>
      </c>
      <c r="D4" s="53">
        <v>9.0534005228096834E-2</v>
      </c>
      <c r="E4" s="53">
        <v>94.749318064455025</v>
      </c>
      <c r="F4" s="53">
        <v>95.111634316497344</v>
      </c>
    </row>
    <row r="5" spans="2:6">
      <c r="B5" s="45" t="s">
        <v>70</v>
      </c>
      <c r="C5" s="53">
        <v>95.29</v>
      </c>
      <c r="D5" s="53">
        <v>0.18553949884348753</v>
      </c>
      <c r="E5" s="53">
        <v>94.918736320361532</v>
      </c>
      <c r="F5" s="53">
        <v>95.661263679638481</v>
      </c>
    </row>
    <row r="6" spans="2:6">
      <c r="B6" s="45" t="s">
        <v>166</v>
      </c>
      <c r="C6" s="53">
        <v>94.613076923076932</v>
      </c>
      <c r="D6" s="53">
        <v>0.11506671247433366</v>
      </c>
      <c r="E6" s="53">
        <v>94.38282896324408</v>
      </c>
      <c r="F6" s="53">
        <v>94.843324882909783</v>
      </c>
    </row>
    <row r="7" spans="2:6" ht="16.149999999999999" thickBot="1">
      <c r="B7" s="49" t="s">
        <v>110</v>
      </c>
      <c r="C7" s="54">
        <v>94.983999999999895</v>
      </c>
      <c r="D7" s="54">
        <v>0.18553949884348753</v>
      </c>
      <c r="E7" s="54">
        <v>94.612736320361421</v>
      </c>
      <c r="F7" s="54">
        <v>95.355263679638369</v>
      </c>
    </row>
  </sheetData>
  <pageMargins left="0.7" right="0.7" top="0.75" bottom="0.75" header="0.3" footer="0.3"/>
  <ignoredErrors>
    <ignoredError sqref="B3:B8"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B5E8-712E-4C4F-ACD6-D4F5B6DE6284}">
  <sheetPr codeName="Sheet1"/>
  <dimension ref="A1:B32"/>
  <sheetViews>
    <sheetView topLeftCell="A2" workbookViewId="0">
      <selection activeCell="C8" sqref="C8"/>
    </sheetView>
  </sheetViews>
  <sheetFormatPr defaultColWidth="11.25" defaultRowHeight="15.6"/>
  <cols>
    <col min="1" max="1" width="16" bestFit="1" customWidth="1"/>
    <col min="2" max="2" width="17.25" bestFit="1" customWidth="1"/>
    <col min="3" max="3" width="23.75" bestFit="1" customWidth="1"/>
    <col min="4" max="4" width="7.25" bestFit="1" customWidth="1"/>
    <col min="5" max="5" width="12.75" bestFit="1" customWidth="1"/>
    <col min="7" max="8" width="9.25" bestFit="1" customWidth="1"/>
    <col min="9" max="9" width="10" bestFit="1" customWidth="1"/>
    <col min="10" max="10" width="15.5" bestFit="1" customWidth="1"/>
    <col min="11" max="11" width="20.75" bestFit="1" customWidth="1"/>
    <col min="12" max="12" width="6.75" bestFit="1" customWidth="1"/>
    <col min="13" max="13" width="6.25" bestFit="1" customWidth="1"/>
    <col min="14" max="14" width="17.5" bestFit="1" customWidth="1"/>
    <col min="15" max="15" width="12.25" bestFit="1" customWidth="1"/>
    <col min="16" max="16" width="22.75" bestFit="1" customWidth="1"/>
    <col min="17" max="17" width="12.75" bestFit="1" customWidth="1"/>
    <col min="18" max="18" width="15.25" bestFit="1" customWidth="1"/>
    <col min="19" max="19" width="8.25" bestFit="1" customWidth="1"/>
    <col min="20" max="20" width="18.5" bestFit="1" customWidth="1"/>
    <col min="21" max="21" width="30.75" bestFit="1" customWidth="1"/>
    <col min="22" max="22" width="8.25" bestFit="1" customWidth="1"/>
    <col min="23" max="23" width="26.25" bestFit="1" customWidth="1"/>
    <col min="24" max="24" width="15.75" bestFit="1" customWidth="1"/>
    <col min="25" max="25" width="16.75" bestFit="1" customWidth="1"/>
    <col min="26" max="26" width="23.5" bestFit="1" customWidth="1"/>
    <col min="27" max="27" width="14.25" bestFit="1" customWidth="1"/>
    <col min="28" max="28" width="11.5" bestFit="1" customWidth="1"/>
    <col min="29" max="29" width="10.5" bestFit="1" customWidth="1"/>
    <col min="30" max="30" width="13.25" bestFit="1" customWidth="1"/>
    <col min="31" max="31" width="12.75" bestFit="1" customWidth="1"/>
    <col min="32" max="32" width="13.5" bestFit="1" customWidth="1"/>
    <col min="33" max="33" width="22.25" bestFit="1" customWidth="1"/>
    <col min="34" max="34" width="19" bestFit="1" customWidth="1"/>
    <col min="35" max="35" width="15.25" bestFit="1" customWidth="1"/>
    <col min="36" max="36" width="24.25" bestFit="1" customWidth="1"/>
    <col min="37" max="37" width="25.25" bestFit="1" customWidth="1"/>
    <col min="38" max="38" width="12.75" bestFit="1" customWidth="1"/>
    <col min="39" max="39" width="11.75" bestFit="1" customWidth="1"/>
    <col min="40" max="40" width="9.25" bestFit="1" customWidth="1"/>
    <col min="41" max="41" width="13.25" bestFit="1" customWidth="1"/>
    <col min="42" max="42" width="9.25" bestFit="1" customWidth="1"/>
    <col min="43" max="43" width="11.75" bestFit="1" customWidth="1"/>
    <col min="44" max="44" width="21.75" bestFit="1" customWidth="1"/>
    <col min="45" max="45" width="18.25" bestFit="1" customWidth="1"/>
    <col min="46" max="46" width="8.75" bestFit="1" customWidth="1"/>
    <col min="47" max="47" width="13" bestFit="1" customWidth="1"/>
    <col min="48" max="48" width="13.25" bestFit="1" customWidth="1"/>
    <col min="49" max="49" width="34.25" bestFit="1" customWidth="1"/>
    <col min="50" max="50" width="19" bestFit="1" customWidth="1"/>
    <col min="51" max="51" width="18.25" bestFit="1" customWidth="1"/>
    <col min="52" max="52" width="26.75" bestFit="1" customWidth="1"/>
    <col min="53" max="53" width="23" bestFit="1" customWidth="1"/>
    <col min="54" max="54" width="6.25" bestFit="1" customWidth="1"/>
    <col min="55" max="55" width="16.75" bestFit="1" customWidth="1"/>
    <col min="56" max="56" width="11" bestFit="1" customWidth="1"/>
    <col min="58" max="58" width="12.25" bestFit="1" customWidth="1"/>
    <col min="59" max="59" width="11" bestFit="1" customWidth="1"/>
    <col min="60" max="60" width="20" bestFit="1" customWidth="1"/>
    <col min="61" max="61" width="6.75" bestFit="1" customWidth="1"/>
    <col min="62" max="62" width="18.5" bestFit="1" customWidth="1"/>
    <col min="63" max="63" width="10.25" bestFit="1" customWidth="1"/>
    <col min="64" max="64" width="8.25" bestFit="1" customWidth="1"/>
    <col min="65" max="65" width="31.5" bestFit="1" customWidth="1"/>
    <col min="66" max="66" width="13.25" bestFit="1" customWidth="1"/>
    <col min="67" max="67" width="10.25" bestFit="1" customWidth="1"/>
    <col min="68" max="68" width="16.25" bestFit="1" customWidth="1"/>
    <col min="69" max="69" width="15.5" bestFit="1" customWidth="1"/>
    <col min="70" max="70" width="15.25" bestFit="1" customWidth="1"/>
    <col min="71" max="71" width="17.25" bestFit="1" customWidth="1"/>
    <col min="72" max="72" width="14.75" bestFit="1" customWidth="1"/>
    <col min="73" max="73" width="21" bestFit="1" customWidth="1"/>
    <col min="74" max="74" width="30.75" bestFit="1" customWidth="1"/>
    <col min="75" max="75" width="17.25" bestFit="1" customWidth="1"/>
    <col min="76" max="76" width="7" bestFit="1" customWidth="1"/>
  </cols>
  <sheetData>
    <row r="1" spans="1:2">
      <c r="A1" s="43" t="s">
        <v>968</v>
      </c>
      <c r="B1" t="s">
        <v>969</v>
      </c>
    </row>
    <row r="3" spans="1:2">
      <c r="A3" s="43" t="s">
        <v>970</v>
      </c>
      <c r="B3" t="s">
        <v>971</v>
      </c>
    </row>
    <row r="4" spans="1:2">
      <c r="A4" s="20">
        <v>12</v>
      </c>
      <c r="B4" s="24">
        <v>1.2987012987012988E-2</v>
      </c>
    </row>
    <row r="5" spans="1:2">
      <c r="A5" s="20">
        <v>15</v>
      </c>
      <c r="B5" s="24">
        <v>3.896103896103896E-2</v>
      </c>
    </row>
    <row r="6" spans="1:2">
      <c r="A6" s="20">
        <v>16</v>
      </c>
      <c r="B6" s="24">
        <v>2.5974025974025976E-2</v>
      </c>
    </row>
    <row r="7" spans="1:2">
      <c r="A7" s="20">
        <v>21</v>
      </c>
      <c r="B7" s="24">
        <v>1.2987012987012988E-2</v>
      </c>
    </row>
    <row r="8" spans="1:2">
      <c r="A8" s="20">
        <v>22</v>
      </c>
      <c r="B8" s="24">
        <v>6.4935064935064929E-2</v>
      </c>
    </row>
    <row r="9" spans="1:2">
      <c r="A9" s="20">
        <v>23</v>
      </c>
      <c r="B9" s="24">
        <v>1.2987012987012988E-2</v>
      </c>
    </row>
    <row r="10" spans="1:2">
      <c r="A10" s="20">
        <v>24</v>
      </c>
      <c r="B10" s="24">
        <v>3.896103896103896E-2</v>
      </c>
    </row>
    <row r="11" spans="1:2">
      <c r="A11" s="20">
        <v>25</v>
      </c>
      <c r="B11" s="24">
        <v>6.4935064935064929E-2</v>
      </c>
    </row>
    <row r="12" spans="1:2">
      <c r="A12" s="20">
        <v>27</v>
      </c>
      <c r="B12" s="24">
        <v>5.1948051948051951E-2</v>
      </c>
    </row>
    <row r="13" spans="1:2">
      <c r="A13" s="20">
        <v>28</v>
      </c>
      <c r="B13" s="24">
        <v>1.2987012987012988E-2</v>
      </c>
    </row>
    <row r="14" spans="1:2">
      <c r="A14" s="20">
        <v>29</v>
      </c>
      <c r="B14" s="24">
        <v>7.792207792207792E-2</v>
      </c>
    </row>
    <row r="15" spans="1:2">
      <c r="A15" s="20">
        <v>30</v>
      </c>
      <c r="B15" s="24">
        <v>3.896103896103896E-2</v>
      </c>
    </row>
    <row r="16" spans="1:2">
      <c r="A16" s="20">
        <v>31</v>
      </c>
      <c r="B16" s="24">
        <v>7.792207792207792E-2</v>
      </c>
    </row>
    <row r="17" spans="1:2">
      <c r="A17" s="20">
        <v>32</v>
      </c>
      <c r="B17" s="24">
        <v>7.792207792207792E-2</v>
      </c>
    </row>
    <row r="18" spans="1:2">
      <c r="A18" s="20">
        <v>35</v>
      </c>
      <c r="B18" s="24">
        <v>5.1948051948051951E-2</v>
      </c>
    </row>
    <row r="19" spans="1:2">
      <c r="A19" s="20">
        <v>37</v>
      </c>
      <c r="B19" s="24">
        <v>1.2987012987012988E-2</v>
      </c>
    </row>
    <row r="20" spans="1:2">
      <c r="A20" s="20">
        <v>38</v>
      </c>
      <c r="B20" s="24">
        <v>1.2987012987012988E-2</v>
      </c>
    </row>
    <row r="21" spans="1:2">
      <c r="A21" s="20">
        <v>40</v>
      </c>
      <c r="B21" s="24">
        <v>6.4935064935064929E-2</v>
      </c>
    </row>
    <row r="22" spans="1:2">
      <c r="A22" s="20">
        <v>41</v>
      </c>
      <c r="B22" s="24">
        <v>1.2987012987012988E-2</v>
      </c>
    </row>
    <row r="23" spans="1:2">
      <c r="A23" s="20">
        <v>42</v>
      </c>
      <c r="B23" s="24">
        <v>1.2987012987012988E-2</v>
      </c>
    </row>
    <row r="24" spans="1:2">
      <c r="A24" s="20">
        <v>43</v>
      </c>
      <c r="B24" s="24">
        <v>3.896103896103896E-2</v>
      </c>
    </row>
    <row r="25" spans="1:2">
      <c r="A25" s="20">
        <v>44</v>
      </c>
      <c r="B25" s="24">
        <v>2.5974025974025976E-2</v>
      </c>
    </row>
    <row r="26" spans="1:2">
      <c r="A26" s="20">
        <v>47</v>
      </c>
      <c r="B26" s="24">
        <v>1.2987012987012988E-2</v>
      </c>
    </row>
    <row r="27" spans="1:2">
      <c r="A27" s="20">
        <v>50</v>
      </c>
      <c r="B27" s="24">
        <v>9.0909090909090912E-2</v>
      </c>
    </row>
    <row r="28" spans="1:2">
      <c r="A28" s="20">
        <v>51</v>
      </c>
      <c r="B28" s="24">
        <v>1.2987012987012988E-2</v>
      </c>
    </row>
    <row r="29" spans="1:2">
      <c r="A29" s="20">
        <v>56</v>
      </c>
      <c r="B29" s="24">
        <v>1.2987012987012988E-2</v>
      </c>
    </row>
    <row r="30" spans="1:2">
      <c r="A30" s="20">
        <v>65</v>
      </c>
      <c r="B30" s="24">
        <v>1.2987012987012988E-2</v>
      </c>
    </row>
    <row r="31" spans="1:2">
      <c r="A31" s="20">
        <v>70</v>
      </c>
      <c r="B31" s="24">
        <v>1.2987012987012988E-2</v>
      </c>
    </row>
    <row r="32" spans="1:2">
      <c r="A32" s="20" t="s">
        <v>972</v>
      </c>
      <c r="B32" s="24">
        <v>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8F2D-781B-344D-9F80-72CBCBD798BF}">
  <sheetPr codeName="Sheet2"/>
  <dimension ref="A3:C6"/>
  <sheetViews>
    <sheetView topLeftCell="A4" workbookViewId="0">
      <selection activeCell="B5" sqref="B5"/>
    </sheetView>
  </sheetViews>
  <sheetFormatPr defaultColWidth="11.25" defaultRowHeight="15.6"/>
  <cols>
    <col min="1" max="1" width="13" bestFit="1" customWidth="1"/>
    <col min="2" max="2" width="23.5" bestFit="1" customWidth="1"/>
    <col min="3" max="3" width="21.75" bestFit="1" customWidth="1"/>
    <col min="4" max="4" width="20.75" bestFit="1" customWidth="1"/>
    <col min="5" max="5" width="12.25" bestFit="1" customWidth="1"/>
    <col min="6" max="6" width="4.75" bestFit="1" customWidth="1"/>
    <col min="7" max="7" width="5.25" bestFit="1" customWidth="1"/>
    <col min="8" max="8" width="11.25" bestFit="1" customWidth="1"/>
    <col min="9" max="11" width="12.25" bestFit="1" customWidth="1"/>
  </cols>
  <sheetData>
    <row r="3" spans="1:3">
      <c r="A3" s="43" t="s">
        <v>970</v>
      </c>
      <c r="B3" t="s">
        <v>973</v>
      </c>
      <c r="C3" t="s">
        <v>974</v>
      </c>
    </row>
    <row r="4" spans="1:3">
      <c r="A4" s="20" t="s">
        <v>969</v>
      </c>
      <c r="B4">
        <v>49.493999999999986</v>
      </c>
      <c r="C4">
        <v>94.794900000000013</v>
      </c>
    </row>
    <row r="5" spans="1:3">
      <c r="A5" s="20" t="s">
        <v>975</v>
      </c>
      <c r="B5">
        <v>43.139393939393941</v>
      </c>
      <c r="C5">
        <v>40.155600000000007</v>
      </c>
    </row>
    <row r="6" spans="1:3">
      <c r="A6" s="20" t="s">
        <v>972</v>
      </c>
      <c r="B6">
        <v>46.332663316582909</v>
      </c>
      <c r="C6">
        <v>67.475250000000017</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028DC-5140-9446-8816-F2C36014A9F8}">
  <sheetPr codeName="Sheet3"/>
  <dimension ref="A1"/>
  <sheetViews>
    <sheetView topLeftCell="B18" workbookViewId="0">
      <selection activeCell="N40" sqref="N40"/>
    </sheetView>
  </sheetViews>
  <sheetFormatPr defaultColWidth="11.25" defaultRowHeight="15.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461A-F8D8-412C-9F54-A0517A456FBB}">
  <sheetPr codeName="XLSTAT_20201115_165249_1"/>
  <dimension ref="B1:G28"/>
  <sheetViews>
    <sheetView zoomScaleNormal="100" workbookViewId="0">
      <selection activeCell="K13" sqref="K13"/>
    </sheetView>
  </sheetViews>
  <sheetFormatPr defaultRowHeight="15.6"/>
  <cols>
    <col min="1" max="1" width="4.75" customWidth="1"/>
  </cols>
  <sheetData>
    <row r="1" spans="2:2">
      <c r="B1" t="s">
        <v>743</v>
      </c>
    </row>
    <row r="2" spans="2:2">
      <c r="B2" t="s">
        <v>744</v>
      </c>
    </row>
    <row r="3" spans="2:2">
      <c r="B3" t="s">
        <v>745</v>
      </c>
    </row>
    <row r="4" spans="2:2">
      <c r="B4" t="s">
        <v>746</v>
      </c>
    </row>
    <row r="5" spans="2:2">
      <c r="B5" t="s">
        <v>747</v>
      </c>
    </row>
    <row r="6" spans="2:2" ht="34.15" customHeight="1"/>
    <row r="7" spans="2:2">
      <c r="B7" s="44"/>
    </row>
    <row r="10" spans="2:2">
      <c r="B10" t="s">
        <v>748</v>
      </c>
    </row>
    <row r="28" spans="7:7">
      <c r="G28" t="s">
        <v>749</v>
      </c>
    </row>
  </sheetData>
  <pageMargins left="0.7" right="0.7" top="0.75" bottom="0.75" header="0.3" footer="0.3"/>
  <ignoredErrors>
    <ignoredError sqref="A1"/>
  </ignoredErrors>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C60A-2666-DA45-A830-551D4CDD574B}">
  <sheetPr codeName="Sheet4"/>
  <dimension ref="A1:R201"/>
  <sheetViews>
    <sheetView topLeftCell="F22" zoomScaleNormal="100" workbookViewId="0">
      <selection activeCell="K2" sqref="K2"/>
    </sheetView>
  </sheetViews>
  <sheetFormatPr defaultColWidth="11.25" defaultRowHeight="15.6"/>
  <cols>
    <col min="1" max="1" width="16" style="40" bestFit="1" customWidth="1"/>
    <col min="2" max="2" width="16.75" style="40" bestFit="1" customWidth="1"/>
    <col min="3" max="3" width="11.5" bestFit="1" customWidth="1"/>
    <col min="4" max="4" width="61.5" bestFit="1" customWidth="1"/>
    <col min="5" max="5" width="96.25" bestFit="1" customWidth="1"/>
    <col min="6" max="6" width="13.75" bestFit="1" customWidth="1"/>
    <col min="7" max="7" width="10" bestFit="1" customWidth="1"/>
    <col min="8" max="8" width="13" style="29" customWidth="1"/>
    <col min="9" max="9" width="13.5" bestFit="1" customWidth="1"/>
    <col min="10" max="10" width="12.75" bestFit="1" customWidth="1"/>
    <col min="11" max="11" width="30.75" bestFit="1" customWidth="1"/>
    <col min="12" max="13" width="34" bestFit="1" customWidth="1"/>
    <col min="14" max="14" width="9.75" bestFit="1" customWidth="1"/>
    <col min="15" max="15" width="24.5" bestFit="1" customWidth="1"/>
    <col min="16" max="16" width="13.25" bestFit="1" customWidth="1"/>
    <col min="17" max="17" width="18.25" bestFit="1" customWidth="1"/>
    <col min="18" max="18" width="10.75" style="5"/>
  </cols>
  <sheetData>
    <row r="1" spans="1:18">
      <c r="A1" s="42" t="s">
        <v>968</v>
      </c>
      <c r="B1" s="42" t="s">
        <v>976</v>
      </c>
      <c r="C1" s="9" t="s">
        <v>977</v>
      </c>
      <c r="D1" s="9" t="s">
        <v>1</v>
      </c>
      <c r="E1" s="9" t="s">
        <v>2</v>
      </c>
      <c r="F1" s="9" t="s">
        <v>978</v>
      </c>
      <c r="G1" s="9" t="s">
        <v>979</v>
      </c>
      <c r="H1" s="30" t="s">
        <v>980</v>
      </c>
      <c r="I1" s="9" t="s">
        <v>981</v>
      </c>
      <c r="J1" s="10" t="s">
        <v>13</v>
      </c>
      <c r="K1" s="10" t="s">
        <v>14</v>
      </c>
      <c r="L1" s="10" t="s">
        <v>15</v>
      </c>
      <c r="M1" s="23" t="s">
        <v>17</v>
      </c>
      <c r="N1" s="23" t="s">
        <v>20</v>
      </c>
      <c r="O1" s="10" t="s">
        <v>18</v>
      </c>
      <c r="P1" s="12" t="s">
        <v>21</v>
      </c>
      <c r="Q1" s="12" t="s">
        <v>22</v>
      </c>
      <c r="R1" s="10" t="s">
        <v>982</v>
      </c>
    </row>
    <row r="2" spans="1:18">
      <c r="A2" s="40" t="s">
        <v>975</v>
      </c>
      <c r="B2" s="40">
        <f>IF(A2="Worst", 0,1)</f>
        <v>0</v>
      </c>
      <c r="C2" s="3">
        <v>1</v>
      </c>
      <c r="D2" s="3" t="s">
        <v>983</v>
      </c>
      <c r="E2" s="3" t="s">
        <v>984</v>
      </c>
      <c r="F2" s="27">
        <v>40</v>
      </c>
      <c r="G2" s="3">
        <v>700</v>
      </c>
      <c r="H2" s="27">
        <v>12.1</v>
      </c>
      <c r="I2" s="41">
        <v>18</v>
      </c>
      <c r="J2" s="5" t="s">
        <v>985</v>
      </c>
      <c r="K2" s="5" t="s">
        <v>986</v>
      </c>
      <c r="L2" s="5" t="s">
        <v>111</v>
      </c>
      <c r="M2" s="5" t="s">
        <v>986</v>
      </c>
      <c r="N2" s="5"/>
      <c r="O2" s="5"/>
      <c r="P2" s="7"/>
      <c r="Q2" s="7"/>
      <c r="R2" s="7"/>
    </row>
    <row r="3" spans="1:18">
      <c r="A3" s="40" t="s">
        <v>975</v>
      </c>
      <c r="B3" s="40">
        <f t="shared" ref="B3:B66" si="0">IF(A3="Worst", 0,1)</f>
        <v>0</v>
      </c>
      <c r="C3" s="3">
        <v>2</v>
      </c>
      <c r="D3" s="3" t="s">
        <v>987</v>
      </c>
      <c r="E3" s="3" t="s">
        <v>988</v>
      </c>
      <c r="F3" s="27">
        <v>44</v>
      </c>
      <c r="G3" s="3">
        <v>500</v>
      </c>
      <c r="H3" s="27">
        <v>13.33</v>
      </c>
      <c r="I3" s="41">
        <v>5</v>
      </c>
      <c r="J3" s="5" t="s">
        <v>69</v>
      </c>
      <c r="K3" s="5" t="s">
        <v>989</v>
      </c>
      <c r="L3" s="5" t="s">
        <v>111</v>
      </c>
      <c r="M3" s="5" t="s">
        <v>989</v>
      </c>
      <c r="N3" s="5"/>
      <c r="O3" s="5"/>
      <c r="P3" s="7" t="s">
        <v>990</v>
      </c>
      <c r="Q3" s="7">
        <v>35</v>
      </c>
      <c r="R3" s="7">
        <f t="shared" ref="R3:R66" si="1">Q3*0.91</f>
        <v>31.85</v>
      </c>
    </row>
    <row r="4" spans="1:18">
      <c r="A4" s="40" t="s">
        <v>975</v>
      </c>
      <c r="B4" s="40">
        <f t="shared" si="0"/>
        <v>0</v>
      </c>
      <c r="C4" s="3">
        <v>3</v>
      </c>
      <c r="D4" s="3" t="s">
        <v>991</v>
      </c>
      <c r="E4" s="3" t="s">
        <v>992</v>
      </c>
      <c r="F4" s="27">
        <v>40</v>
      </c>
      <c r="G4" s="3">
        <v>700</v>
      </c>
      <c r="H4" s="27">
        <v>14.5</v>
      </c>
      <c r="I4" s="41">
        <v>4</v>
      </c>
      <c r="J4" s="5" t="s">
        <v>985</v>
      </c>
      <c r="K4" s="5" t="s">
        <v>993</v>
      </c>
      <c r="L4" s="5" t="s">
        <v>111</v>
      </c>
      <c r="M4" s="5" t="s">
        <v>993</v>
      </c>
      <c r="N4" s="5">
        <v>5</v>
      </c>
      <c r="O4" s="5" t="s">
        <v>994</v>
      </c>
      <c r="P4" s="7" t="s">
        <v>995</v>
      </c>
      <c r="Q4" s="7">
        <v>21.54</v>
      </c>
      <c r="R4" s="7">
        <f t="shared" si="1"/>
        <v>19.601399999999998</v>
      </c>
    </row>
    <row r="5" spans="1:18">
      <c r="A5" s="40" t="s">
        <v>975</v>
      </c>
      <c r="B5" s="40">
        <f t="shared" si="0"/>
        <v>0</v>
      </c>
      <c r="C5" s="3">
        <v>4</v>
      </c>
      <c r="D5" s="3" t="s">
        <v>996</v>
      </c>
      <c r="E5" s="3" t="s">
        <v>997</v>
      </c>
      <c r="F5" s="27">
        <v>40</v>
      </c>
      <c r="G5" s="3">
        <v>500</v>
      </c>
      <c r="H5" s="27">
        <v>17.2</v>
      </c>
      <c r="I5" s="41">
        <v>7</v>
      </c>
      <c r="J5" s="5"/>
      <c r="K5" s="5"/>
      <c r="L5" s="5" t="s">
        <v>111</v>
      </c>
      <c r="M5" s="5"/>
      <c r="N5" s="5">
        <v>5</v>
      </c>
      <c r="O5" s="5"/>
      <c r="P5" s="7" t="s">
        <v>998</v>
      </c>
      <c r="Q5" s="7">
        <v>5.53</v>
      </c>
      <c r="R5" s="7">
        <f t="shared" si="1"/>
        <v>5.0323000000000002</v>
      </c>
    </row>
    <row r="6" spans="1:18">
      <c r="A6" s="40" t="s">
        <v>975</v>
      </c>
      <c r="B6" s="40">
        <f t="shared" si="0"/>
        <v>0</v>
      </c>
      <c r="C6" s="3">
        <v>5</v>
      </c>
      <c r="D6" s="3" t="s">
        <v>999</v>
      </c>
      <c r="E6" s="3" t="s">
        <v>1000</v>
      </c>
      <c r="F6" s="27">
        <v>40</v>
      </c>
      <c r="G6" s="3">
        <v>700</v>
      </c>
      <c r="H6" s="27">
        <v>18</v>
      </c>
      <c r="I6" s="41">
        <v>6</v>
      </c>
      <c r="J6" s="5" t="s">
        <v>1001</v>
      </c>
      <c r="K6" s="5" t="s">
        <v>1002</v>
      </c>
      <c r="L6" s="5" t="s">
        <v>111</v>
      </c>
      <c r="M6" s="5" t="s">
        <v>1002</v>
      </c>
      <c r="N6" s="5"/>
      <c r="O6" s="5" t="s">
        <v>1003</v>
      </c>
      <c r="P6" s="7" t="s">
        <v>1004</v>
      </c>
      <c r="Q6" s="7">
        <v>30</v>
      </c>
      <c r="R6" s="7">
        <f t="shared" si="1"/>
        <v>27.3</v>
      </c>
    </row>
    <row r="7" spans="1:18">
      <c r="A7" s="40" t="s">
        <v>975</v>
      </c>
      <c r="B7" s="40">
        <f t="shared" si="0"/>
        <v>0</v>
      </c>
      <c r="C7" s="3">
        <v>6</v>
      </c>
      <c r="D7" s="38" t="s">
        <v>1005</v>
      </c>
      <c r="E7" s="3" t="s">
        <v>1006</v>
      </c>
      <c r="F7" s="27">
        <v>65</v>
      </c>
      <c r="G7" s="3">
        <v>700</v>
      </c>
      <c r="H7" s="27">
        <v>20.5</v>
      </c>
      <c r="I7" s="41">
        <v>6</v>
      </c>
      <c r="J7" s="5" t="s">
        <v>69</v>
      </c>
      <c r="K7" s="5" t="s">
        <v>1007</v>
      </c>
      <c r="L7" s="5" t="s">
        <v>111</v>
      </c>
      <c r="M7" s="5" t="s">
        <v>1007</v>
      </c>
      <c r="N7" s="5"/>
      <c r="O7" s="5"/>
      <c r="P7" s="7" t="s">
        <v>1008</v>
      </c>
      <c r="Q7" s="7">
        <v>60</v>
      </c>
      <c r="R7" s="7">
        <f t="shared" si="1"/>
        <v>54.6</v>
      </c>
    </row>
    <row r="8" spans="1:18">
      <c r="A8" s="40" t="s">
        <v>975</v>
      </c>
      <c r="B8" s="40">
        <f t="shared" si="0"/>
        <v>0</v>
      </c>
      <c r="C8" s="3">
        <v>7</v>
      </c>
      <c r="D8" s="3" t="s">
        <v>1009</v>
      </c>
      <c r="E8" s="3" t="s">
        <v>1010</v>
      </c>
      <c r="F8" s="27">
        <v>42</v>
      </c>
      <c r="G8" s="3">
        <v>500</v>
      </c>
      <c r="H8" s="27">
        <v>20.75</v>
      </c>
      <c r="I8" s="41">
        <v>4</v>
      </c>
      <c r="J8" s="5" t="s">
        <v>69</v>
      </c>
      <c r="K8" s="5" t="s">
        <v>1011</v>
      </c>
      <c r="L8" s="5" t="s">
        <v>111</v>
      </c>
      <c r="M8" s="5" t="s">
        <v>1011</v>
      </c>
      <c r="N8" s="5"/>
      <c r="O8" s="5"/>
      <c r="P8" s="7" t="s">
        <v>1012</v>
      </c>
      <c r="Q8" s="7">
        <v>0</v>
      </c>
      <c r="R8" s="7">
        <v>0</v>
      </c>
    </row>
    <row r="9" spans="1:18">
      <c r="A9" s="40" t="s">
        <v>975</v>
      </c>
      <c r="B9" s="40">
        <f t="shared" si="0"/>
        <v>0</v>
      </c>
      <c r="C9" s="3">
        <v>8</v>
      </c>
      <c r="D9" s="3" t="s">
        <v>1013</v>
      </c>
      <c r="E9" s="3" t="s">
        <v>1014</v>
      </c>
      <c r="F9" s="27">
        <v>46</v>
      </c>
      <c r="G9" s="3">
        <v>50</v>
      </c>
      <c r="H9" s="27">
        <v>23.6</v>
      </c>
      <c r="I9" s="41">
        <v>7</v>
      </c>
      <c r="J9" s="5" t="s">
        <v>69</v>
      </c>
      <c r="K9" s="5" t="s">
        <v>1015</v>
      </c>
      <c r="L9" s="5" t="s">
        <v>111</v>
      </c>
      <c r="M9" s="5" t="s">
        <v>1015</v>
      </c>
      <c r="N9" s="5"/>
      <c r="O9" s="5"/>
      <c r="P9" s="7" t="s">
        <v>1012</v>
      </c>
      <c r="Q9" s="7">
        <v>0</v>
      </c>
      <c r="R9" s="7">
        <v>0</v>
      </c>
    </row>
    <row r="10" spans="1:18">
      <c r="A10" s="40" t="s">
        <v>975</v>
      </c>
      <c r="B10" s="40">
        <f t="shared" si="0"/>
        <v>0</v>
      </c>
      <c r="C10" s="3">
        <v>9</v>
      </c>
      <c r="D10" s="3" t="s">
        <v>1016</v>
      </c>
      <c r="E10" s="3" t="s">
        <v>1017</v>
      </c>
      <c r="F10" s="27">
        <v>41</v>
      </c>
      <c r="G10" s="3">
        <v>50</v>
      </c>
      <c r="H10" s="27">
        <v>24</v>
      </c>
      <c r="I10" s="41">
        <v>6</v>
      </c>
      <c r="J10" s="5" t="s">
        <v>69</v>
      </c>
      <c r="K10" s="5" t="s">
        <v>1015</v>
      </c>
      <c r="L10" s="5" t="s">
        <v>111</v>
      </c>
      <c r="M10" s="5" t="s">
        <v>1015</v>
      </c>
      <c r="N10" s="5"/>
      <c r="O10" s="5"/>
      <c r="P10" s="7" t="s">
        <v>1012</v>
      </c>
      <c r="Q10" s="7">
        <v>0</v>
      </c>
      <c r="R10" s="7">
        <v>0</v>
      </c>
    </row>
    <row r="11" spans="1:18">
      <c r="A11" s="40" t="s">
        <v>975</v>
      </c>
      <c r="B11" s="40">
        <f t="shared" si="0"/>
        <v>0</v>
      </c>
      <c r="C11" s="3">
        <v>10</v>
      </c>
      <c r="D11" s="3" t="s">
        <v>1018</v>
      </c>
      <c r="E11" s="3" t="s">
        <v>1019</v>
      </c>
      <c r="F11" s="27">
        <v>43</v>
      </c>
      <c r="G11" s="3">
        <v>700</v>
      </c>
      <c r="H11" s="27">
        <v>24.5</v>
      </c>
      <c r="I11" s="41">
        <v>9</v>
      </c>
      <c r="J11" s="5" t="s">
        <v>69</v>
      </c>
      <c r="K11" s="5" t="s">
        <v>1020</v>
      </c>
      <c r="L11" s="5" t="s">
        <v>111</v>
      </c>
      <c r="M11" s="5" t="s">
        <v>1020</v>
      </c>
      <c r="N11" s="5"/>
      <c r="O11" s="5"/>
      <c r="P11" s="7" t="s">
        <v>1021</v>
      </c>
      <c r="Q11" s="7">
        <v>9</v>
      </c>
      <c r="R11" s="7">
        <f t="shared" si="1"/>
        <v>8.19</v>
      </c>
    </row>
    <row r="12" spans="1:18">
      <c r="A12" s="40" t="s">
        <v>975</v>
      </c>
      <c r="B12" s="40">
        <f t="shared" si="0"/>
        <v>0</v>
      </c>
      <c r="C12" s="3">
        <v>11</v>
      </c>
      <c r="D12" s="3" t="s">
        <v>1022</v>
      </c>
      <c r="E12" s="3" t="s">
        <v>1023</v>
      </c>
      <c r="F12" s="27">
        <v>48</v>
      </c>
      <c r="G12" s="3">
        <v>700</v>
      </c>
      <c r="H12" s="27">
        <v>25.25</v>
      </c>
      <c r="I12" s="41">
        <v>6</v>
      </c>
      <c r="J12" s="5" t="s">
        <v>69</v>
      </c>
      <c r="K12" s="5" t="s">
        <v>1024</v>
      </c>
      <c r="L12" s="5" t="s">
        <v>111</v>
      </c>
      <c r="M12" s="5" t="s">
        <v>1024</v>
      </c>
      <c r="N12" s="5">
        <v>12</v>
      </c>
      <c r="O12" s="5"/>
      <c r="P12" s="7" t="s">
        <v>1025</v>
      </c>
      <c r="Q12" s="7">
        <v>125</v>
      </c>
      <c r="R12" s="7">
        <f t="shared" si="1"/>
        <v>113.75</v>
      </c>
    </row>
    <row r="13" spans="1:18">
      <c r="A13" s="40" t="s">
        <v>975</v>
      </c>
      <c r="B13" s="40">
        <f t="shared" si="0"/>
        <v>0</v>
      </c>
      <c r="C13" s="3">
        <v>12</v>
      </c>
      <c r="D13" s="3" t="s">
        <v>1026</v>
      </c>
      <c r="E13" s="3" t="s">
        <v>1027</v>
      </c>
      <c r="F13" s="27">
        <v>42.8</v>
      </c>
      <c r="G13" s="3">
        <v>180</v>
      </c>
      <c r="H13" s="27">
        <v>26</v>
      </c>
      <c r="I13" s="41">
        <v>6</v>
      </c>
      <c r="J13" s="5" t="s">
        <v>985</v>
      </c>
      <c r="K13" s="5"/>
      <c r="L13" s="5"/>
      <c r="M13" s="5"/>
      <c r="N13" s="5"/>
      <c r="O13" s="5"/>
      <c r="P13" s="7" t="s">
        <v>1028</v>
      </c>
      <c r="Q13" s="7">
        <v>10</v>
      </c>
      <c r="R13" s="7">
        <f t="shared" si="1"/>
        <v>9.1</v>
      </c>
    </row>
    <row r="14" spans="1:18">
      <c r="A14" s="40" t="s">
        <v>975</v>
      </c>
      <c r="B14" s="40">
        <f t="shared" si="0"/>
        <v>0</v>
      </c>
      <c r="C14" s="3">
        <v>13</v>
      </c>
      <c r="D14" s="3" t="s">
        <v>1029</v>
      </c>
      <c r="E14" s="3" t="s">
        <v>1030</v>
      </c>
      <c r="F14" s="27">
        <v>57</v>
      </c>
      <c r="G14" s="3">
        <v>750</v>
      </c>
      <c r="H14" s="27">
        <v>28.25</v>
      </c>
      <c r="I14" s="41">
        <v>4</v>
      </c>
      <c r="J14" s="5" t="s">
        <v>69</v>
      </c>
      <c r="K14" s="5" t="s">
        <v>1031</v>
      </c>
      <c r="L14" s="5" t="s">
        <v>111</v>
      </c>
      <c r="M14" s="5" t="s">
        <v>1031</v>
      </c>
      <c r="N14" s="5">
        <v>3</v>
      </c>
      <c r="O14" s="5"/>
      <c r="P14" s="7"/>
      <c r="Q14" s="7"/>
      <c r="R14" s="7"/>
    </row>
    <row r="15" spans="1:18">
      <c r="A15" s="40" t="s">
        <v>975</v>
      </c>
      <c r="B15" s="40">
        <f t="shared" si="0"/>
        <v>0</v>
      </c>
      <c r="C15" s="3">
        <v>14</v>
      </c>
      <c r="D15" s="3" t="s">
        <v>1032</v>
      </c>
      <c r="E15" s="3" t="s">
        <v>1033</v>
      </c>
      <c r="F15" s="27">
        <v>42</v>
      </c>
      <c r="G15" s="3">
        <v>50</v>
      </c>
      <c r="H15" s="27">
        <v>29</v>
      </c>
      <c r="I15" s="41">
        <v>7</v>
      </c>
      <c r="J15" s="5"/>
      <c r="K15" s="5" t="s">
        <v>1015</v>
      </c>
      <c r="L15" s="5"/>
      <c r="M15" s="5"/>
      <c r="N15" s="5"/>
      <c r="O15" s="5"/>
      <c r="P15" s="7" t="s">
        <v>1012</v>
      </c>
      <c r="Q15" s="7">
        <v>0</v>
      </c>
      <c r="R15" s="7">
        <f t="shared" si="1"/>
        <v>0</v>
      </c>
    </row>
    <row r="16" spans="1:18">
      <c r="A16" s="40" t="s">
        <v>975</v>
      </c>
      <c r="B16" s="40">
        <f t="shared" si="0"/>
        <v>0</v>
      </c>
      <c r="C16" s="3">
        <v>15</v>
      </c>
      <c r="D16" s="3" t="s">
        <v>1034</v>
      </c>
      <c r="E16" s="3" t="s">
        <v>1035</v>
      </c>
      <c r="F16" s="27">
        <v>40</v>
      </c>
      <c r="G16" s="3">
        <v>1140</v>
      </c>
      <c r="H16" s="27">
        <v>30</v>
      </c>
      <c r="I16" s="41">
        <v>5</v>
      </c>
      <c r="J16" s="5" t="s">
        <v>1036</v>
      </c>
      <c r="K16" s="5" t="s">
        <v>1037</v>
      </c>
      <c r="L16" s="5" t="s">
        <v>111</v>
      </c>
      <c r="M16" s="5" t="s">
        <v>1037</v>
      </c>
      <c r="N16" s="5">
        <v>4</v>
      </c>
      <c r="O16" s="5" t="s">
        <v>994</v>
      </c>
      <c r="P16" s="7"/>
      <c r="Q16" s="7"/>
      <c r="R16" s="7"/>
    </row>
    <row r="17" spans="1:18">
      <c r="A17" s="40" t="s">
        <v>975</v>
      </c>
      <c r="B17" s="40">
        <f t="shared" si="0"/>
        <v>0</v>
      </c>
      <c r="C17" s="3">
        <v>16</v>
      </c>
      <c r="D17" s="3" t="s">
        <v>1038</v>
      </c>
      <c r="E17" s="3" t="s">
        <v>1039</v>
      </c>
      <c r="F17" s="27">
        <v>35</v>
      </c>
      <c r="G17" s="3">
        <v>375</v>
      </c>
      <c r="H17" s="27">
        <v>30.2</v>
      </c>
      <c r="I17" s="41">
        <v>7</v>
      </c>
      <c r="J17" s="5"/>
      <c r="K17" s="5"/>
      <c r="L17" s="5" t="s">
        <v>111</v>
      </c>
      <c r="M17" s="5"/>
      <c r="N17" s="5"/>
      <c r="O17" s="5"/>
      <c r="P17" s="7" t="s">
        <v>1028</v>
      </c>
      <c r="Q17" s="7">
        <v>10</v>
      </c>
      <c r="R17" s="7">
        <f t="shared" si="1"/>
        <v>9.1</v>
      </c>
    </row>
    <row r="18" spans="1:18">
      <c r="A18" s="40" t="s">
        <v>975</v>
      </c>
      <c r="B18" s="40">
        <f t="shared" si="0"/>
        <v>0</v>
      </c>
      <c r="C18" s="3">
        <v>17</v>
      </c>
      <c r="D18" s="3" t="s">
        <v>1040</v>
      </c>
      <c r="E18" s="3" t="s">
        <v>1041</v>
      </c>
      <c r="F18" s="27">
        <v>40</v>
      </c>
      <c r="G18" s="3">
        <v>700</v>
      </c>
      <c r="H18" s="27">
        <v>30.5</v>
      </c>
      <c r="I18" s="41">
        <v>8</v>
      </c>
      <c r="J18" s="5" t="s">
        <v>1042</v>
      </c>
      <c r="K18" s="5"/>
      <c r="L18" s="5"/>
      <c r="M18" s="5"/>
      <c r="N18" s="5"/>
      <c r="O18" s="5"/>
      <c r="P18" s="7" t="s">
        <v>1043</v>
      </c>
      <c r="Q18" s="7">
        <v>25.14</v>
      </c>
      <c r="R18" s="7">
        <f t="shared" si="1"/>
        <v>22.877400000000002</v>
      </c>
    </row>
    <row r="19" spans="1:18">
      <c r="A19" s="40" t="s">
        <v>975</v>
      </c>
      <c r="B19" s="40">
        <f t="shared" si="0"/>
        <v>0</v>
      </c>
      <c r="C19" s="3">
        <v>18</v>
      </c>
      <c r="D19" s="3" t="s">
        <v>1044</v>
      </c>
      <c r="E19" s="3" t="s">
        <v>1045</v>
      </c>
      <c r="F19" s="27">
        <v>50</v>
      </c>
      <c r="G19" s="3">
        <v>750</v>
      </c>
      <c r="H19" s="27">
        <v>30.5</v>
      </c>
      <c r="I19" s="41">
        <v>24</v>
      </c>
      <c r="J19" s="5" t="s">
        <v>1042</v>
      </c>
      <c r="K19" s="5" t="s">
        <v>1046</v>
      </c>
      <c r="L19" s="5" t="s">
        <v>111</v>
      </c>
      <c r="M19" s="5" t="s">
        <v>1046</v>
      </c>
      <c r="N19" s="5"/>
      <c r="O19" s="5"/>
      <c r="P19" s="7" t="s">
        <v>1047</v>
      </c>
      <c r="Q19" s="7">
        <v>22.99</v>
      </c>
      <c r="R19" s="7">
        <f t="shared" si="1"/>
        <v>20.9209</v>
      </c>
    </row>
    <row r="20" spans="1:18">
      <c r="A20" s="40" t="s">
        <v>975</v>
      </c>
      <c r="B20" s="40">
        <f t="shared" si="0"/>
        <v>0</v>
      </c>
      <c r="C20" s="3">
        <v>19</v>
      </c>
      <c r="D20" s="3" t="s">
        <v>1048</v>
      </c>
      <c r="E20" s="3" t="s">
        <v>1049</v>
      </c>
      <c r="F20" s="27">
        <v>43</v>
      </c>
      <c r="G20" s="3">
        <v>200</v>
      </c>
      <c r="H20" s="27">
        <v>31</v>
      </c>
      <c r="I20" s="41">
        <v>4</v>
      </c>
      <c r="J20" s="5" t="s">
        <v>69</v>
      </c>
      <c r="K20" s="5" t="s">
        <v>1050</v>
      </c>
      <c r="L20" s="5" t="s">
        <v>111</v>
      </c>
      <c r="M20" s="5" t="s">
        <v>1050</v>
      </c>
      <c r="N20" s="5">
        <v>7</v>
      </c>
      <c r="O20" s="5"/>
      <c r="P20" s="7" t="s">
        <v>1051</v>
      </c>
      <c r="Q20" s="7">
        <v>40</v>
      </c>
      <c r="R20" s="7">
        <f t="shared" si="1"/>
        <v>36.4</v>
      </c>
    </row>
    <row r="21" spans="1:18">
      <c r="A21" s="40" t="s">
        <v>975</v>
      </c>
      <c r="B21" s="40">
        <f t="shared" si="0"/>
        <v>0</v>
      </c>
      <c r="C21" s="3">
        <v>20</v>
      </c>
      <c r="D21" s="3" t="s">
        <v>1052</v>
      </c>
      <c r="E21" s="3" t="s">
        <v>1053</v>
      </c>
      <c r="F21" s="27">
        <v>40</v>
      </c>
      <c r="G21" s="3">
        <v>40</v>
      </c>
      <c r="H21" s="27">
        <v>31.23</v>
      </c>
      <c r="I21" s="41">
        <v>15</v>
      </c>
      <c r="J21" s="5" t="s">
        <v>985</v>
      </c>
      <c r="K21" s="5"/>
      <c r="L21" s="5" t="s">
        <v>1054</v>
      </c>
      <c r="M21" s="5" t="s">
        <v>1054</v>
      </c>
      <c r="N21" s="5">
        <v>8</v>
      </c>
      <c r="O21" s="5"/>
      <c r="P21" s="7" t="s">
        <v>1055</v>
      </c>
      <c r="Q21" s="7">
        <v>2</v>
      </c>
      <c r="R21" s="7">
        <f t="shared" si="1"/>
        <v>1.82</v>
      </c>
    </row>
    <row r="22" spans="1:18">
      <c r="A22" s="40" t="s">
        <v>975</v>
      </c>
      <c r="B22" s="40">
        <f t="shared" si="0"/>
        <v>0</v>
      </c>
      <c r="C22" s="3">
        <v>21</v>
      </c>
      <c r="D22" s="38" t="s">
        <v>1056</v>
      </c>
      <c r="E22" s="3" t="s">
        <v>1057</v>
      </c>
      <c r="F22" s="27">
        <v>40</v>
      </c>
      <c r="G22" s="3">
        <v>700</v>
      </c>
      <c r="H22" s="27">
        <v>33.200000000000003</v>
      </c>
      <c r="I22" s="41">
        <v>7</v>
      </c>
      <c r="J22" s="5" t="s">
        <v>69</v>
      </c>
      <c r="K22" s="5" t="s">
        <v>1007</v>
      </c>
      <c r="L22" s="5" t="s">
        <v>111</v>
      </c>
      <c r="M22" s="5" t="s">
        <v>1007</v>
      </c>
      <c r="N22" s="5"/>
      <c r="O22" s="5"/>
      <c r="P22" s="7" t="s">
        <v>1058</v>
      </c>
      <c r="Q22" s="7">
        <v>45</v>
      </c>
      <c r="R22" s="7">
        <f t="shared" si="1"/>
        <v>40.950000000000003</v>
      </c>
    </row>
    <row r="23" spans="1:18">
      <c r="A23" s="40" t="s">
        <v>975</v>
      </c>
      <c r="B23" s="40">
        <f t="shared" si="0"/>
        <v>0</v>
      </c>
      <c r="C23" s="3">
        <v>22</v>
      </c>
      <c r="D23" s="3" t="s">
        <v>1059</v>
      </c>
      <c r="E23" s="3" t="s">
        <v>1060</v>
      </c>
      <c r="F23" s="27">
        <v>40</v>
      </c>
      <c r="G23" s="3">
        <v>700</v>
      </c>
      <c r="H23" s="27">
        <v>33.799999999999997</v>
      </c>
      <c r="I23" s="41">
        <v>7</v>
      </c>
      <c r="J23" s="5" t="s">
        <v>1036</v>
      </c>
      <c r="K23" s="5"/>
      <c r="L23" s="5"/>
      <c r="M23" s="5"/>
      <c r="N23" s="5"/>
      <c r="O23" s="5" t="s">
        <v>994</v>
      </c>
      <c r="P23" s="7" t="s">
        <v>1061</v>
      </c>
      <c r="Q23" s="7">
        <v>7</v>
      </c>
      <c r="R23" s="7">
        <f t="shared" si="1"/>
        <v>6.37</v>
      </c>
    </row>
    <row r="24" spans="1:18">
      <c r="A24" s="40" t="s">
        <v>975</v>
      </c>
      <c r="B24" s="40">
        <f t="shared" si="0"/>
        <v>0</v>
      </c>
      <c r="C24" s="3">
        <v>23</v>
      </c>
      <c r="D24" s="3" t="s">
        <v>1062</v>
      </c>
      <c r="E24" s="3" t="s">
        <v>1063</v>
      </c>
      <c r="F24" s="27">
        <v>64</v>
      </c>
      <c r="G24" s="3">
        <v>750</v>
      </c>
      <c r="H24" s="27">
        <v>34.67</v>
      </c>
      <c r="I24" s="41">
        <v>3</v>
      </c>
      <c r="J24" s="5" t="s">
        <v>1042</v>
      </c>
      <c r="K24" s="5" t="s">
        <v>1046</v>
      </c>
      <c r="L24" s="5" t="s">
        <v>111</v>
      </c>
      <c r="M24" s="5" t="s">
        <v>1046</v>
      </c>
      <c r="N24" s="5"/>
      <c r="O24" s="5"/>
      <c r="P24" s="7" t="s">
        <v>1064</v>
      </c>
      <c r="Q24" s="7">
        <v>63.5</v>
      </c>
      <c r="R24" s="7">
        <f t="shared" si="1"/>
        <v>57.785000000000004</v>
      </c>
    </row>
    <row r="25" spans="1:18">
      <c r="A25" s="40" t="s">
        <v>975</v>
      </c>
      <c r="B25" s="40">
        <f t="shared" si="0"/>
        <v>0</v>
      </c>
      <c r="C25" s="3">
        <v>24</v>
      </c>
      <c r="D25" s="3" t="s">
        <v>1065</v>
      </c>
      <c r="E25" s="3" t="s">
        <v>1066</v>
      </c>
      <c r="F25" s="27">
        <v>44</v>
      </c>
      <c r="G25" s="3">
        <v>500</v>
      </c>
      <c r="H25" s="27">
        <v>34.67</v>
      </c>
      <c r="I25" s="41">
        <v>5</v>
      </c>
      <c r="J25" s="5" t="s">
        <v>69</v>
      </c>
      <c r="K25" s="5" t="s">
        <v>989</v>
      </c>
      <c r="L25" s="5" t="s">
        <v>111</v>
      </c>
      <c r="M25" s="5" t="s">
        <v>989</v>
      </c>
      <c r="N25" s="5">
        <v>5</v>
      </c>
      <c r="O25" s="5"/>
      <c r="P25" s="7" t="s">
        <v>1067</v>
      </c>
      <c r="Q25" s="7">
        <v>48</v>
      </c>
      <c r="R25" s="7">
        <f t="shared" si="1"/>
        <v>43.68</v>
      </c>
    </row>
    <row r="26" spans="1:18">
      <c r="A26" s="40" t="s">
        <v>975</v>
      </c>
      <c r="B26" s="40">
        <f t="shared" si="0"/>
        <v>0</v>
      </c>
      <c r="C26" s="3">
        <v>25</v>
      </c>
      <c r="D26" s="3" t="s">
        <v>1068</v>
      </c>
      <c r="E26" s="3" t="s">
        <v>1069</v>
      </c>
      <c r="F26" s="27">
        <v>40</v>
      </c>
      <c r="G26" s="3">
        <v>700</v>
      </c>
      <c r="H26" s="27">
        <v>34.67</v>
      </c>
      <c r="I26" s="41">
        <v>3</v>
      </c>
      <c r="J26" s="5" t="s">
        <v>985</v>
      </c>
      <c r="K26" s="5"/>
      <c r="L26" s="5"/>
      <c r="M26" s="5"/>
      <c r="N26" s="5"/>
      <c r="O26" s="5"/>
      <c r="P26" s="7"/>
      <c r="Q26" s="7"/>
      <c r="R26" s="7"/>
    </row>
    <row r="27" spans="1:18">
      <c r="A27" s="40" t="s">
        <v>975</v>
      </c>
      <c r="B27" s="40">
        <f t="shared" si="0"/>
        <v>0</v>
      </c>
      <c r="C27" s="3">
        <v>26</v>
      </c>
      <c r="D27" s="3" t="s">
        <v>1070</v>
      </c>
      <c r="E27" s="3" t="s">
        <v>1071</v>
      </c>
      <c r="F27" s="27">
        <v>45</v>
      </c>
      <c r="G27" s="3">
        <v>500</v>
      </c>
      <c r="H27" s="27">
        <v>35</v>
      </c>
      <c r="I27" s="41">
        <v>6</v>
      </c>
      <c r="J27" s="5" t="s">
        <v>69</v>
      </c>
      <c r="K27" s="5" t="s">
        <v>1072</v>
      </c>
      <c r="L27" s="5" t="s">
        <v>111</v>
      </c>
      <c r="M27" s="5" t="s">
        <v>1072</v>
      </c>
      <c r="N27" s="5">
        <v>3</v>
      </c>
      <c r="O27" s="5"/>
      <c r="P27" s="7" t="s">
        <v>1073</v>
      </c>
      <c r="Q27" s="7">
        <v>52</v>
      </c>
      <c r="R27" s="7">
        <f t="shared" si="1"/>
        <v>47.32</v>
      </c>
    </row>
    <row r="28" spans="1:18">
      <c r="A28" s="40" t="s">
        <v>975</v>
      </c>
      <c r="B28" s="40">
        <f t="shared" si="0"/>
        <v>0</v>
      </c>
      <c r="C28" s="3">
        <v>27</v>
      </c>
      <c r="D28" s="3" t="s">
        <v>1074</v>
      </c>
      <c r="E28" s="3" t="s">
        <v>1075</v>
      </c>
      <c r="F28" s="27">
        <v>46</v>
      </c>
      <c r="G28" s="3">
        <v>500</v>
      </c>
      <c r="H28" s="27">
        <v>35.81</v>
      </c>
      <c r="I28" s="41">
        <v>18</v>
      </c>
      <c r="J28" s="5" t="s">
        <v>1042</v>
      </c>
      <c r="K28" s="5" t="s">
        <v>1076</v>
      </c>
      <c r="L28" s="5" t="s">
        <v>111</v>
      </c>
      <c r="M28" s="5" t="s">
        <v>1076</v>
      </c>
      <c r="N28" s="5"/>
      <c r="O28" s="5"/>
      <c r="P28" s="7" t="s">
        <v>1077</v>
      </c>
      <c r="Q28" s="7">
        <v>75</v>
      </c>
      <c r="R28" s="7">
        <f t="shared" si="1"/>
        <v>68.25</v>
      </c>
    </row>
    <row r="29" spans="1:18">
      <c r="A29" s="40" t="s">
        <v>975</v>
      </c>
      <c r="B29" s="40">
        <f t="shared" si="0"/>
        <v>0</v>
      </c>
      <c r="C29" s="3">
        <v>28</v>
      </c>
      <c r="D29" s="3" t="s">
        <v>1078</v>
      </c>
      <c r="E29" s="3" t="s">
        <v>1079</v>
      </c>
      <c r="F29" s="27">
        <v>40</v>
      </c>
      <c r="G29" s="3">
        <v>700</v>
      </c>
      <c r="H29" s="27">
        <v>36</v>
      </c>
      <c r="I29" s="41">
        <v>8</v>
      </c>
      <c r="J29" s="5" t="s">
        <v>985</v>
      </c>
      <c r="K29" s="5"/>
      <c r="L29" s="5"/>
      <c r="M29" s="5"/>
      <c r="N29" s="5"/>
      <c r="O29" s="5"/>
      <c r="P29" s="7" t="s">
        <v>1080</v>
      </c>
      <c r="Q29" s="7">
        <v>9.8000000000000007</v>
      </c>
      <c r="R29" s="7">
        <f t="shared" si="1"/>
        <v>8.918000000000001</v>
      </c>
    </row>
    <row r="30" spans="1:18">
      <c r="A30" s="40" t="s">
        <v>975</v>
      </c>
      <c r="B30" s="40">
        <f t="shared" si="0"/>
        <v>0</v>
      </c>
      <c r="C30" s="3">
        <v>29</v>
      </c>
      <c r="D30" s="3" t="s">
        <v>1081</v>
      </c>
      <c r="E30" s="3" t="s">
        <v>1082</v>
      </c>
      <c r="F30" s="27">
        <v>40</v>
      </c>
      <c r="G30" s="3">
        <v>50</v>
      </c>
      <c r="H30" s="27">
        <v>36.25</v>
      </c>
      <c r="I30" s="41">
        <v>4</v>
      </c>
      <c r="J30" s="5" t="s">
        <v>69</v>
      </c>
      <c r="K30" s="5" t="s">
        <v>1083</v>
      </c>
      <c r="L30" s="5" t="s">
        <v>111</v>
      </c>
      <c r="M30" s="5" t="s">
        <v>1083</v>
      </c>
      <c r="N30" s="5">
        <v>3</v>
      </c>
      <c r="O30" s="5"/>
      <c r="P30" s="7" t="s">
        <v>1084</v>
      </c>
      <c r="Q30" s="7">
        <v>3.9</v>
      </c>
      <c r="R30" s="7">
        <f t="shared" si="1"/>
        <v>3.5489999999999999</v>
      </c>
    </row>
    <row r="31" spans="1:18">
      <c r="A31" s="40" t="s">
        <v>975</v>
      </c>
      <c r="B31" s="40">
        <f t="shared" si="0"/>
        <v>0</v>
      </c>
      <c r="C31" s="3">
        <v>30</v>
      </c>
      <c r="D31" s="3" t="s">
        <v>1085</v>
      </c>
      <c r="E31" s="3" t="s">
        <v>1086</v>
      </c>
      <c r="F31" s="27">
        <v>46</v>
      </c>
      <c r="G31" s="3">
        <v>500</v>
      </c>
      <c r="H31" s="27">
        <v>36.5</v>
      </c>
      <c r="I31" s="41">
        <v>4</v>
      </c>
      <c r="J31" s="5" t="s">
        <v>69</v>
      </c>
      <c r="K31" s="5" t="s">
        <v>1087</v>
      </c>
      <c r="L31" s="5" t="s">
        <v>111</v>
      </c>
      <c r="M31" s="5" t="s">
        <v>1087</v>
      </c>
      <c r="N31" s="5"/>
      <c r="O31" s="5"/>
      <c r="P31" s="7" t="s">
        <v>1088</v>
      </c>
      <c r="Q31" s="7">
        <v>36.4</v>
      </c>
      <c r="R31" s="7">
        <f t="shared" si="1"/>
        <v>33.124000000000002</v>
      </c>
    </row>
    <row r="32" spans="1:18">
      <c r="A32" s="40" t="s">
        <v>975</v>
      </c>
      <c r="B32" s="40">
        <f t="shared" si="0"/>
        <v>0</v>
      </c>
      <c r="C32" s="3">
        <v>31</v>
      </c>
      <c r="D32" s="3" t="s">
        <v>1089</v>
      </c>
      <c r="E32" s="3" t="s">
        <v>1090</v>
      </c>
      <c r="F32" s="27">
        <v>58</v>
      </c>
      <c r="G32" s="3">
        <v>50</v>
      </c>
      <c r="H32" s="27">
        <v>37.25</v>
      </c>
      <c r="I32" s="41">
        <v>10</v>
      </c>
      <c r="J32" s="5" t="s">
        <v>69</v>
      </c>
      <c r="K32" s="5" t="s">
        <v>1076</v>
      </c>
      <c r="L32" s="5" t="s">
        <v>111</v>
      </c>
      <c r="M32" s="5" t="s">
        <v>1076</v>
      </c>
      <c r="N32" s="5"/>
      <c r="O32" s="5" t="s">
        <v>1091</v>
      </c>
      <c r="P32" s="7" t="s">
        <v>1092</v>
      </c>
      <c r="Q32" s="7">
        <v>2.79</v>
      </c>
      <c r="R32" s="7">
        <f t="shared" si="1"/>
        <v>2.5388999999999999</v>
      </c>
    </row>
    <row r="33" spans="1:18">
      <c r="A33" s="40" t="s">
        <v>975</v>
      </c>
      <c r="B33" s="40">
        <f t="shared" si="0"/>
        <v>0</v>
      </c>
      <c r="C33" s="3">
        <v>32</v>
      </c>
      <c r="D33" s="3" t="s">
        <v>1093</v>
      </c>
      <c r="E33" s="3" t="s">
        <v>1094</v>
      </c>
      <c r="F33" s="27">
        <v>35</v>
      </c>
      <c r="G33" s="3">
        <v>700</v>
      </c>
      <c r="H33" s="27">
        <v>37.33</v>
      </c>
      <c r="I33" s="41">
        <v>3</v>
      </c>
      <c r="J33" s="5" t="s">
        <v>1036</v>
      </c>
      <c r="K33" s="5" t="s">
        <v>1037</v>
      </c>
      <c r="L33" s="5" t="s">
        <v>111</v>
      </c>
      <c r="M33" s="5" t="s">
        <v>1037</v>
      </c>
      <c r="N33" s="5"/>
      <c r="O33" s="5" t="s">
        <v>994</v>
      </c>
      <c r="P33" s="7" t="s">
        <v>1095</v>
      </c>
      <c r="Q33" s="7">
        <v>15</v>
      </c>
      <c r="R33" s="7">
        <f t="shared" si="1"/>
        <v>13.65</v>
      </c>
    </row>
    <row r="34" spans="1:18">
      <c r="A34" s="40" t="s">
        <v>975</v>
      </c>
      <c r="B34" s="40">
        <f t="shared" si="0"/>
        <v>0</v>
      </c>
      <c r="C34" s="3">
        <v>33</v>
      </c>
      <c r="D34" s="3" t="s">
        <v>1096</v>
      </c>
      <c r="E34" s="3" t="s">
        <v>1097</v>
      </c>
      <c r="F34" s="27"/>
      <c r="G34" s="3">
        <v>1125</v>
      </c>
      <c r="H34" s="27">
        <v>37.67</v>
      </c>
      <c r="I34" s="41">
        <v>3</v>
      </c>
      <c r="J34" s="5" t="s">
        <v>985</v>
      </c>
      <c r="K34" s="5"/>
      <c r="L34" s="5"/>
      <c r="M34" s="5"/>
      <c r="N34" s="5"/>
      <c r="O34" s="5"/>
      <c r="P34" s="7"/>
      <c r="Q34" s="7"/>
      <c r="R34" s="7"/>
    </row>
    <row r="35" spans="1:18">
      <c r="A35" s="40" t="s">
        <v>975</v>
      </c>
      <c r="B35" s="40">
        <f t="shared" si="0"/>
        <v>0</v>
      </c>
      <c r="C35" s="3">
        <v>34</v>
      </c>
      <c r="D35" s="3" t="s">
        <v>1098</v>
      </c>
      <c r="E35" s="3" t="s">
        <v>1099</v>
      </c>
      <c r="F35" s="27">
        <v>40</v>
      </c>
      <c r="G35" s="3">
        <v>350</v>
      </c>
      <c r="H35" s="27">
        <v>39.29</v>
      </c>
      <c r="I35" s="41">
        <v>9</v>
      </c>
      <c r="J35" s="5" t="s">
        <v>1100</v>
      </c>
      <c r="K35" s="5" t="s">
        <v>1101</v>
      </c>
      <c r="L35" s="5" t="s">
        <v>111</v>
      </c>
      <c r="M35" s="5" t="s">
        <v>1101</v>
      </c>
      <c r="N35" s="5"/>
      <c r="O35" s="5" t="s">
        <v>1102</v>
      </c>
      <c r="P35" s="7" t="s">
        <v>1103</v>
      </c>
      <c r="Q35" s="7">
        <v>17.899999999999999</v>
      </c>
      <c r="R35" s="7">
        <f t="shared" si="1"/>
        <v>16.288999999999998</v>
      </c>
    </row>
    <row r="36" spans="1:18">
      <c r="A36" s="40" t="s">
        <v>975</v>
      </c>
      <c r="B36" s="40">
        <f t="shared" si="0"/>
        <v>0</v>
      </c>
      <c r="C36" s="3">
        <v>35</v>
      </c>
      <c r="D36" s="3" t="s">
        <v>1104</v>
      </c>
      <c r="E36" s="3" t="s">
        <v>1105</v>
      </c>
      <c r="F36" s="27">
        <v>40</v>
      </c>
      <c r="G36" s="3">
        <v>375</v>
      </c>
      <c r="H36" s="27">
        <v>39.67</v>
      </c>
      <c r="I36" s="41">
        <v>3</v>
      </c>
      <c r="J36" s="5" t="s">
        <v>69</v>
      </c>
      <c r="K36" s="5" t="s">
        <v>1106</v>
      </c>
      <c r="L36" s="5" t="s">
        <v>111</v>
      </c>
      <c r="M36" s="5" t="s">
        <v>1106</v>
      </c>
      <c r="N36" s="5"/>
      <c r="O36" s="5"/>
      <c r="P36" s="7" t="s">
        <v>1028</v>
      </c>
      <c r="Q36" s="7">
        <v>10</v>
      </c>
      <c r="R36" s="7">
        <f t="shared" si="1"/>
        <v>9.1</v>
      </c>
    </row>
    <row r="37" spans="1:18">
      <c r="A37" s="40" t="s">
        <v>975</v>
      </c>
      <c r="B37" s="40">
        <f t="shared" si="0"/>
        <v>0</v>
      </c>
      <c r="C37" s="3">
        <v>36</v>
      </c>
      <c r="D37" s="38" t="s">
        <v>1107</v>
      </c>
      <c r="E37" s="3" t="s">
        <v>1108</v>
      </c>
      <c r="F37" s="27">
        <v>40</v>
      </c>
      <c r="G37" s="3">
        <v>700</v>
      </c>
      <c r="H37" s="27">
        <v>40</v>
      </c>
      <c r="I37" s="41">
        <v>9</v>
      </c>
      <c r="J37" s="5" t="s">
        <v>69</v>
      </c>
      <c r="K37" s="5" t="s">
        <v>1007</v>
      </c>
      <c r="L37" s="5" t="s">
        <v>111</v>
      </c>
      <c r="M37" s="5" t="s">
        <v>1007</v>
      </c>
      <c r="N37" s="5">
        <v>3</v>
      </c>
      <c r="O37" s="5"/>
      <c r="P37" s="7" t="s">
        <v>1051</v>
      </c>
      <c r="Q37" s="7">
        <v>40</v>
      </c>
      <c r="R37" s="7">
        <f t="shared" si="1"/>
        <v>36.4</v>
      </c>
    </row>
    <row r="38" spans="1:18">
      <c r="A38" s="40" t="s">
        <v>975</v>
      </c>
      <c r="B38" s="40">
        <f t="shared" si="0"/>
        <v>0</v>
      </c>
      <c r="C38" s="3">
        <v>37</v>
      </c>
      <c r="D38" s="3" t="s">
        <v>1109</v>
      </c>
      <c r="E38" s="3" t="s">
        <v>1110</v>
      </c>
      <c r="F38" s="27">
        <v>46</v>
      </c>
      <c r="G38" s="3">
        <v>500</v>
      </c>
      <c r="H38" s="27">
        <v>41.15</v>
      </c>
      <c r="I38" s="41">
        <v>35</v>
      </c>
      <c r="J38" s="5" t="s">
        <v>69</v>
      </c>
      <c r="K38" s="5" t="s">
        <v>1076</v>
      </c>
      <c r="L38" s="5" t="s">
        <v>111</v>
      </c>
      <c r="M38" s="5" t="s">
        <v>1076</v>
      </c>
      <c r="N38" s="5">
        <v>3</v>
      </c>
      <c r="O38" s="5"/>
      <c r="P38" s="7" t="s">
        <v>1111</v>
      </c>
      <c r="Q38" s="7">
        <v>249</v>
      </c>
      <c r="R38" s="7">
        <f t="shared" si="1"/>
        <v>226.59</v>
      </c>
    </row>
    <row r="39" spans="1:18">
      <c r="A39" s="40" t="s">
        <v>975</v>
      </c>
      <c r="B39" s="40">
        <f t="shared" si="0"/>
        <v>0</v>
      </c>
      <c r="C39" s="3">
        <v>38</v>
      </c>
      <c r="D39" s="3" t="s">
        <v>1112</v>
      </c>
      <c r="E39" s="3" t="s">
        <v>1113</v>
      </c>
      <c r="F39" s="27">
        <v>40</v>
      </c>
      <c r="G39" s="3">
        <v>500</v>
      </c>
      <c r="H39" s="27">
        <v>41.29</v>
      </c>
      <c r="I39" s="41">
        <v>16</v>
      </c>
      <c r="J39" s="5" t="s">
        <v>69</v>
      </c>
      <c r="K39" s="5" t="s">
        <v>1114</v>
      </c>
      <c r="L39" s="5" t="s">
        <v>111</v>
      </c>
      <c r="M39" s="5" t="s">
        <v>1114</v>
      </c>
      <c r="N39" s="5">
        <v>3</v>
      </c>
      <c r="O39" s="5"/>
      <c r="P39" s="7" t="s">
        <v>1115</v>
      </c>
      <c r="Q39" s="7">
        <v>150</v>
      </c>
      <c r="R39" s="7">
        <f t="shared" si="1"/>
        <v>136.5</v>
      </c>
    </row>
    <row r="40" spans="1:18">
      <c r="A40" s="40" t="s">
        <v>975</v>
      </c>
      <c r="B40" s="40">
        <f t="shared" si="0"/>
        <v>0</v>
      </c>
      <c r="C40" s="3">
        <v>39</v>
      </c>
      <c r="D40" s="3" t="s">
        <v>1116</v>
      </c>
      <c r="E40" s="3" t="s">
        <v>1117</v>
      </c>
      <c r="F40" s="27">
        <v>46</v>
      </c>
      <c r="G40" s="3">
        <v>700</v>
      </c>
      <c r="H40" s="27">
        <v>41.5</v>
      </c>
      <c r="I40" s="41">
        <v>4</v>
      </c>
      <c r="J40" s="5" t="s">
        <v>69</v>
      </c>
      <c r="K40" s="5" t="s">
        <v>1118</v>
      </c>
      <c r="L40" s="5" t="s">
        <v>111</v>
      </c>
      <c r="M40" s="5" t="s">
        <v>1118</v>
      </c>
      <c r="N40" s="5">
        <v>4</v>
      </c>
      <c r="O40" s="5"/>
      <c r="P40" s="7"/>
      <c r="Q40" s="7"/>
      <c r="R40" s="7"/>
    </row>
    <row r="41" spans="1:18">
      <c r="A41" s="40" t="s">
        <v>975</v>
      </c>
      <c r="B41" s="40">
        <f t="shared" si="0"/>
        <v>0</v>
      </c>
      <c r="C41" s="3">
        <v>40</v>
      </c>
      <c r="D41" s="3" t="s">
        <v>1119</v>
      </c>
      <c r="E41" s="3" t="s">
        <v>1120</v>
      </c>
      <c r="F41" s="27">
        <v>42.8</v>
      </c>
      <c r="G41" s="3">
        <v>750</v>
      </c>
      <c r="H41" s="27">
        <v>41.67</v>
      </c>
      <c r="I41" s="41">
        <v>3</v>
      </c>
      <c r="J41" s="5" t="s">
        <v>1121</v>
      </c>
      <c r="K41" s="5" t="s">
        <v>1122</v>
      </c>
      <c r="L41" s="5" t="s">
        <v>111</v>
      </c>
      <c r="M41" s="5" t="s">
        <v>1122</v>
      </c>
      <c r="N41" s="5"/>
      <c r="O41" s="5"/>
      <c r="P41" s="7" t="s">
        <v>1123</v>
      </c>
      <c r="Q41" s="7">
        <v>24.85</v>
      </c>
      <c r="R41" s="7">
        <f t="shared" si="1"/>
        <v>22.613500000000002</v>
      </c>
    </row>
    <row r="42" spans="1:18">
      <c r="A42" s="40" t="s">
        <v>975</v>
      </c>
      <c r="B42" s="40">
        <f t="shared" si="0"/>
        <v>0</v>
      </c>
      <c r="C42" s="3">
        <v>41</v>
      </c>
      <c r="D42" s="3" t="s">
        <v>1124</v>
      </c>
      <c r="E42" s="3" t="s">
        <v>1125</v>
      </c>
      <c r="F42" s="27">
        <v>40</v>
      </c>
      <c r="G42" s="3">
        <v>700</v>
      </c>
      <c r="H42" s="27">
        <v>41.75</v>
      </c>
      <c r="I42" s="41">
        <v>4</v>
      </c>
      <c r="J42" s="5" t="s">
        <v>985</v>
      </c>
      <c r="K42" s="5"/>
      <c r="L42" s="5"/>
      <c r="M42" s="5"/>
      <c r="N42" s="5"/>
      <c r="O42" s="5"/>
      <c r="P42" s="7" t="s">
        <v>1126</v>
      </c>
      <c r="Q42" s="7">
        <v>6.99</v>
      </c>
      <c r="R42" s="7">
        <f t="shared" si="1"/>
        <v>6.3609</v>
      </c>
    </row>
    <row r="43" spans="1:18">
      <c r="A43" s="40" t="s">
        <v>975</v>
      </c>
      <c r="B43" s="40">
        <f t="shared" si="0"/>
        <v>0</v>
      </c>
      <c r="C43" s="3">
        <v>42</v>
      </c>
      <c r="D43" s="3" t="s">
        <v>1127</v>
      </c>
      <c r="E43" s="3" t="s">
        <v>1128</v>
      </c>
      <c r="F43" s="27">
        <v>40</v>
      </c>
      <c r="G43" s="3">
        <v>700</v>
      </c>
      <c r="H43" s="27">
        <v>42</v>
      </c>
      <c r="I43" s="41">
        <v>4</v>
      </c>
      <c r="J43" s="5" t="s">
        <v>69</v>
      </c>
      <c r="K43" s="5" t="s">
        <v>1129</v>
      </c>
      <c r="L43" s="5" t="s">
        <v>111</v>
      </c>
      <c r="M43" s="5" t="s">
        <v>1129</v>
      </c>
      <c r="N43" s="5"/>
      <c r="O43" s="5"/>
      <c r="P43" s="7" t="s">
        <v>1130</v>
      </c>
      <c r="Q43" s="7">
        <v>36</v>
      </c>
      <c r="R43" s="7">
        <f t="shared" si="1"/>
        <v>32.76</v>
      </c>
    </row>
    <row r="44" spans="1:18">
      <c r="A44" s="40" t="s">
        <v>975</v>
      </c>
      <c r="B44" s="40">
        <f t="shared" si="0"/>
        <v>0</v>
      </c>
      <c r="C44" s="3">
        <v>43</v>
      </c>
      <c r="D44" s="3" t="s">
        <v>1131</v>
      </c>
      <c r="E44" s="3" t="s">
        <v>1132</v>
      </c>
      <c r="F44" s="27">
        <v>40</v>
      </c>
      <c r="G44" s="3">
        <v>700</v>
      </c>
      <c r="H44" s="27">
        <v>42</v>
      </c>
      <c r="I44" s="41">
        <v>9</v>
      </c>
      <c r="J44" s="5" t="s">
        <v>1133</v>
      </c>
      <c r="K44" s="5"/>
      <c r="L44" s="5"/>
      <c r="M44" s="5"/>
      <c r="N44" s="5"/>
      <c r="O44" s="5" t="s">
        <v>994</v>
      </c>
      <c r="P44" s="7" t="s">
        <v>1134</v>
      </c>
      <c r="Q44" s="7">
        <v>16.25</v>
      </c>
      <c r="R44" s="7">
        <f t="shared" si="1"/>
        <v>14.7875</v>
      </c>
    </row>
    <row r="45" spans="1:18">
      <c r="A45" s="40" t="s">
        <v>975</v>
      </c>
      <c r="B45" s="40">
        <f t="shared" si="0"/>
        <v>0</v>
      </c>
      <c r="C45" s="3">
        <v>44</v>
      </c>
      <c r="D45" s="3" t="s">
        <v>1135</v>
      </c>
      <c r="E45" s="3" t="s">
        <v>1136</v>
      </c>
      <c r="F45" s="27">
        <v>40</v>
      </c>
      <c r="G45" s="3">
        <v>700</v>
      </c>
      <c r="H45" s="27">
        <v>42</v>
      </c>
      <c r="I45" s="41">
        <v>6</v>
      </c>
      <c r="J45" s="5" t="s">
        <v>69</v>
      </c>
      <c r="K45" s="5" t="s">
        <v>1137</v>
      </c>
      <c r="L45" s="5" t="s">
        <v>111</v>
      </c>
      <c r="M45" s="5" t="s">
        <v>1137</v>
      </c>
      <c r="N45" s="5"/>
      <c r="O45" s="5"/>
      <c r="P45" s="7" t="s">
        <v>1067</v>
      </c>
      <c r="Q45" s="7">
        <v>48</v>
      </c>
      <c r="R45" s="7">
        <f t="shared" si="1"/>
        <v>43.68</v>
      </c>
    </row>
    <row r="46" spans="1:18">
      <c r="A46" s="40" t="s">
        <v>975</v>
      </c>
      <c r="B46" s="40">
        <f t="shared" si="0"/>
        <v>0</v>
      </c>
      <c r="C46" s="3">
        <v>45</v>
      </c>
      <c r="D46" s="3" t="s">
        <v>1138</v>
      </c>
      <c r="E46" s="3" t="s">
        <v>1139</v>
      </c>
      <c r="F46" s="27">
        <v>40</v>
      </c>
      <c r="G46" s="3">
        <v>750</v>
      </c>
      <c r="H46" s="27">
        <v>42.5</v>
      </c>
      <c r="I46" s="41">
        <v>4</v>
      </c>
      <c r="J46" s="5" t="s">
        <v>985</v>
      </c>
      <c r="K46" s="5" t="s">
        <v>1140</v>
      </c>
      <c r="L46" s="5" t="s">
        <v>111</v>
      </c>
      <c r="M46" s="5" t="s">
        <v>1140</v>
      </c>
      <c r="N46" s="5">
        <v>3</v>
      </c>
      <c r="O46" s="5"/>
      <c r="P46" s="7"/>
      <c r="Q46" s="7"/>
      <c r="R46" s="7"/>
    </row>
    <row r="47" spans="1:18">
      <c r="A47" s="40" t="s">
        <v>975</v>
      </c>
      <c r="B47" s="40">
        <f t="shared" si="0"/>
        <v>0</v>
      </c>
      <c r="C47" s="3">
        <v>46</v>
      </c>
      <c r="D47" s="3" t="s">
        <v>1141</v>
      </c>
      <c r="E47" s="3" t="s">
        <v>1142</v>
      </c>
      <c r="F47" s="27">
        <v>45</v>
      </c>
      <c r="G47" s="3">
        <v>750</v>
      </c>
      <c r="H47" s="27">
        <v>42.75</v>
      </c>
      <c r="I47" s="41">
        <v>4</v>
      </c>
      <c r="J47" s="5" t="s">
        <v>69</v>
      </c>
      <c r="K47" s="5" t="s">
        <v>1143</v>
      </c>
      <c r="L47" s="5" t="s">
        <v>111</v>
      </c>
      <c r="M47" s="5" t="s">
        <v>1143</v>
      </c>
      <c r="N47" s="5"/>
      <c r="O47" s="5" t="s">
        <v>994</v>
      </c>
      <c r="P47" s="7" t="s">
        <v>1144</v>
      </c>
      <c r="Q47" s="7">
        <v>54.08</v>
      </c>
      <c r="R47" s="7">
        <f t="shared" si="1"/>
        <v>49.212800000000001</v>
      </c>
    </row>
    <row r="48" spans="1:18">
      <c r="A48" s="40" t="s">
        <v>975</v>
      </c>
      <c r="B48" s="40">
        <f t="shared" si="0"/>
        <v>0</v>
      </c>
      <c r="C48" s="3">
        <v>47</v>
      </c>
      <c r="D48" s="3" t="s">
        <v>1145</v>
      </c>
      <c r="E48" s="3" t="s">
        <v>1146</v>
      </c>
      <c r="F48" s="27">
        <v>40</v>
      </c>
      <c r="G48" s="3">
        <v>40</v>
      </c>
      <c r="H48" s="27">
        <v>42.92</v>
      </c>
      <c r="I48" s="41">
        <v>15</v>
      </c>
      <c r="J48" s="5" t="s">
        <v>985</v>
      </c>
      <c r="K48" s="5"/>
      <c r="L48" s="5"/>
      <c r="M48" s="5"/>
      <c r="N48" s="5"/>
      <c r="O48" s="5"/>
      <c r="P48" s="7"/>
      <c r="Q48" s="7"/>
      <c r="R48" s="7"/>
    </row>
    <row r="49" spans="1:18">
      <c r="A49" s="40" t="s">
        <v>975</v>
      </c>
      <c r="B49" s="40">
        <f t="shared" si="0"/>
        <v>0</v>
      </c>
      <c r="C49" s="3">
        <v>48</v>
      </c>
      <c r="D49" s="3" t="s">
        <v>1147</v>
      </c>
      <c r="E49" s="3" t="s">
        <v>1148</v>
      </c>
      <c r="F49" s="27">
        <v>55.4</v>
      </c>
      <c r="G49" s="3">
        <v>500</v>
      </c>
      <c r="H49" s="27">
        <v>43</v>
      </c>
      <c r="I49" s="41">
        <v>5</v>
      </c>
      <c r="J49" s="5" t="s">
        <v>69</v>
      </c>
      <c r="K49" s="5" t="s">
        <v>1149</v>
      </c>
      <c r="L49" s="5" t="s">
        <v>111</v>
      </c>
      <c r="M49" s="5" t="s">
        <v>1149</v>
      </c>
      <c r="N49" s="5">
        <v>5</v>
      </c>
      <c r="O49" s="5"/>
      <c r="P49" s="7" t="s">
        <v>1150</v>
      </c>
      <c r="Q49" s="7">
        <v>79.8</v>
      </c>
      <c r="R49" s="7">
        <f t="shared" si="1"/>
        <v>72.617999999999995</v>
      </c>
    </row>
    <row r="50" spans="1:18">
      <c r="A50" s="40" t="s">
        <v>975</v>
      </c>
      <c r="B50" s="40">
        <f t="shared" si="0"/>
        <v>0</v>
      </c>
      <c r="C50" s="3">
        <v>49</v>
      </c>
      <c r="D50" s="3" t="s">
        <v>1151</v>
      </c>
      <c r="E50" s="3" t="s">
        <v>1152</v>
      </c>
      <c r="F50" s="27">
        <v>40</v>
      </c>
      <c r="G50" s="3">
        <v>700</v>
      </c>
      <c r="H50" s="27">
        <v>43.25</v>
      </c>
      <c r="I50" s="41">
        <v>4</v>
      </c>
      <c r="J50" s="5" t="s">
        <v>985</v>
      </c>
      <c r="K50" s="5"/>
      <c r="L50" s="5"/>
      <c r="M50" s="5"/>
      <c r="N50" s="5"/>
      <c r="O50" s="5"/>
      <c r="P50" s="7" t="s">
        <v>1004</v>
      </c>
      <c r="Q50" s="7">
        <v>30</v>
      </c>
      <c r="R50" s="7">
        <f t="shared" si="1"/>
        <v>27.3</v>
      </c>
    </row>
    <row r="51" spans="1:18">
      <c r="A51" s="40" t="s">
        <v>975</v>
      </c>
      <c r="B51" s="40">
        <f t="shared" si="0"/>
        <v>0</v>
      </c>
      <c r="C51" s="3">
        <v>50</v>
      </c>
      <c r="D51" s="3" t="s">
        <v>1153</v>
      </c>
      <c r="E51" s="3" t="s">
        <v>1154</v>
      </c>
      <c r="F51" s="27">
        <v>42</v>
      </c>
      <c r="G51" s="3">
        <v>700</v>
      </c>
      <c r="H51" s="27">
        <v>43.27</v>
      </c>
      <c r="I51" s="41">
        <v>17</v>
      </c>
      <c r="J51" s="5" t="s">
        <v>69</v>
      </c>
      <c r="K51" s="5" t="s">
        <v>1155</v>
      </c>
      <c r="L51" s="5" t="s">
        <v>111</v>
      </c>
      <c r="M51" s="5" t="s">
        <v>1155</v>
      </c>
      <c r="N51" s="5"/>
      <c r="O51" s="5"/>
      <c r="P51" s="7" t="s">
        <v>1156</v>
      </c>
      <c r="Q51" s="7">
        <v>54</v>
      </c>
      <c r="R51" s="7">
        <f t="shared" si="1"/>
        <v>49.14</v>
      </c>
    </row>
    <row r="52" spans="1:18">
      <c r="A52" s="40" t="s">
        <v>975</v>
      </c>
      <c r="B52" s="40">
        <f t="shared" si="0"/>
        <v>0</v>
      </c>
      <c r="C52" s="3">
        <v>51</v>
      </c>
      <c r="D52" s="3" t="s">
        <v>1157</v>
      </c>
      <c r="E52" s="3" t="s">
        <v>1158</v>
      </c>
      <c r="F52" s="27">
        <v>40</v>
      </c>
      <c r="G52" s="3">
        <v>750</v>
      </c>
      <c r="H52" s="27">
        <v>43.33</v>
      </c>
      <c r="I52" s="41">
        <v>3</v>
      </c>
      <c r="J52" s="5" t="s">
        <v>1036</v>
      </c>
      <c r="K52" s="5" t="s">
        <v>1159</v>
      </c>
      <c r="L52" s="5" t="s">
        <v>111</v>
      </c>
      <c r="M52" s="5" t="s">
        <v>1159</v>
      </c>
      <c r="N52" s="5"/>
      <c r="O52" s="5" t="s">
        <v>994</v>
      </c>
      <c r="P52" s="7" t="s">
        <v>1160</v>
      </c>
      <c r="Q52" s="7">
        <v>64</v>
      </c>
      <c r="R52" s="7">
        <f t="shared" si="1"/>
        <v>58.24</v>
      </c>
    </row>
    <row r="53" spans="1:18">
      <c r="A53" s="40" t="s">
        <v>975</v>
      </c>
      <c r="B53" s="40">
        <f t="shared" si="0"/>
        <v>0</v>
      </c>
      <c r="C53" s="3">
        <v>52</v>
      </c>
      <c r="D53" s="3" t="s">
        <v>1161</v>
      </c>
      <c r="E53" s="3" t="s">
        <v>1162</v>
      </c>
      <c r="F53" s="27">
        <v>43</v>
      </c>
      <c r="G53" s="3">
        <v>50</v>
      </c>
      <c r="H53" s="27">
        <v>43.33</v>
      </c>
      <c r="I53" s="41">
        <v>3</v>
      </c>
      <c r="J53" s="5" t="s">
        <v>69</v>
      </c>
      <c r="K53" s="5" t="s">
        <v>1083</v>
      </c>
      <c r="L53" s="5" t="s">
        <v>111</v>
      </c>
      <c r="M53" s="5" t="s">
        <v>1083</v>
      </c>
      <c r="N53" s="5">
        <v>3</v>
      </c>
      <c r="O53" s="5"/>
      <c r="P53" s="7"/>
      <c r="Q53" s="7"/>
      <c r="R53" s="7"/>
    </row>
    <row r="54" spans="1:18">
      <c r="A54" s="40" t="s">
        <v>975</v>
      </c>
      <c r="B54" s="40">
        <f t="shared" si="0"/>
        <v>0</v>
      </c>
      <c r="C54" s="3">
        <v>53</v>
      </c>
      <c r="D54" s="3" t="s">
        <v>1163</v>
      </c>
      <c r="E54" s="3" t="s">
        <v>1164</v>
      </c>
      <c r="F54" s="27">
        <v>46</v>
      </c>
      <c r="G54" s="3">
        <v>700</v>
      </c>
      <c r="H54" s="27">
        <v>43.67</v>
      </c>
      <c r="I54" s="41">
        <v>8</v>
      </c>
      <c r="J54" s="5" t="s">
        <v>69</v>
      </c>
      <c r="K54" s="5" t="s">
        <v>1165</v>
      </c>
      <c r="L54" s="5" t="s">
        <v>111</v>
      </c>
      <c r="M54" s="5" t="s">
        <v>1165</v>
      </c>
      <c r="N54" s="5"/>
      <c r="O54" s="5" t="s">
        <v>1091</v>
      </c>
      <c r="P54" s="7" t="s">
        <v>1166</v>
      </c>
      <c r="Q54" s="7">
        <v>46</v>
      </c>
      <c r="R54" s="7">
        <f t="shared" si="1"/>
        <v>41.86</v>
      </c>
    </row>
    <row r="55" spans="1:18">
      <c r="A55" s="40" t="s">
        <v>975</v>
      </c>
      <c r="B55" s="40">
        <f t="shared" si="0"/>
        <v>0</v>
      </c>
      <c r="C55" s="3">
        <v>54</v>
      </c>
      <c r="D55" s="3" t="s">
        <v>1167</v>
      </c>
      <c r="E55" s="3" t="s">
        <v>1168</v>
      </c>
      <c r="F55" s="27">
        <v>47.5</v>
      </c>
      <c r="G55" s="3">
        <v>500</v>
      </c>
      <c r="H55" s="27">
        <v>43.75</v>
      </c>
      <c r="I55" s="41">
        <v>6</v>
      </c>
      <c r="J55" s="5" t="s">
        <v>69</v>
      </c>
      <c r="K55" s="5" t="s">
        <v>1169</v>
      </c>
      <c r="L55" s="5" t="s">
        <v>111</v>
      </c>
      <c r="M55" s="5" t="s">
        <v>1169</v>
      </c>
      <c r="N55" s="5">
        <v>3</v>
      </c>
      <c r="O55" s="5" t="s">
        <v>1170</v>
      </c>
      <c r="P55" s="7" t="s">
        <v>1171</v>
      </c>
      <c r="Q55" s="7">
        <v>199</v>
      </c>
      <c r="R55" s="7">
        <f t="shared" si="1"/>
        <v>181.09</v>
      </c>
    </row>
    <row r="56" spans="1:18">
      <c r="A56" s="40" t="s">
        <v>975</v>
      </c>
      <c r="B56" s="40">
        <f t="shared" si="0"/>
        <v>0</v>
      </c>
      <c r="C56" s="3">
        <v>55</v>
      </c>
      <c r="D56" s="3" t="s">
        <v>1172</v>
      </c>
      <c r="E56" s="3" t="s">
        <v>1173</v>
      </c>
      <c r="F56" s="27">
        <v>46</v>
      </c>
      <c r="G56" s="3">
        <v>700</v>
      </c>
      <c r="H56" s="27">
        <v>44</v>
      </c>
      <c r="I56" s="41">
        <v>8</v>
      </c>
      <c r="J56" s="5" t="s">
        <v>69</v>
      </c>
      <c r="K56" s="5" t="s">
        <v>1015</v>
      </c>
      <c r="L56" s="5" t="s">
        <v>111</v>
      </c>
      <c r="M56" s="5" t="s">
        <v>1015</v>
      </c>
      <c r="N56" s="5"/>
      <c r="O56" s="5"/>
      <c r="P56" s="7" t="s">
        <v>1174</v>
      </c>
      <c r="Q56" s="7">
        <v>29</v>
      </c>
      <c r="R56" s="7">
        <f t="shared" si="1"/>
        <v>26.39</v>
      </c>
    </row>
    <row r="57" spans="1:18">
      <c r="A57" s="40" t="s">
        <v>975</v>
      </c>
      <c r="B57" s="40">
        <f t="shared" si="0"/>
        <v>0</v>
      </c>
      <c r="C57" s="3">
        <v>56</v>
      </c>
      <c r="D57" s="3" t="s">
        <v>1175</v>
      </c>
      <c r="E57" s="3" t="s">
        <v>1176</v>
      </c>
      <c r="F57" s="27">
        <v>40</v>
      </c>
      <c r="G57" s="3">
        <v>200</v>
      </c>
      <c r="H57" s="27">
        <v>44.25</v>
      </c>
      <c r="I57" s="41">
        <v>4</v>
      </c>
      <c r="J57" s="5" t="s">
        <v>69</v>
      </c>
      <c r="K57" s="5" t="s">
        <v>1177</v>
      </c>
      <c r="L57" s="5" t="s">
        <v>111</v>
      </c>
      <c r="M57" s="5" t="s">
        <v>1177</v>
      </c>
      <c r="N57" s="5">
        <v>10</v>
      </c>
      <c r="O57" s="5"/>
      <c r="P57" s="7" t="s">
        <v>1178</v>
      </c>
      <c r="Q57" s="7">
        <v>55</v>
      </c>
      <c r="R57" s="7">
        <f t="shared" si="1"/>
        <v>50.050000000000004</v>
      </c>
    </row>
    <row r="58" spans="1:18">
      <c r="A58" s="40" t="s">
        <v>975</v>
      </c>
      <c r="B58" s="40">
        <f t="shared" si="0"/>
        <v>0</v>
      </c>
      <c r="C58" s="3">
        <v>57</v>
      </c>
      <c r="D58" s="3" t="s">
        <v>1179</v>
      </c>
      <c r="E58" s="3" t="s">
        <v>1180</v>
      </c>
      <c r="F58" s="27">
        <v>40</v>
      </c>
      <c r="G58" s="3">
        <v>700</v>
      </c>
      <c r="H58" s="27">
        <v>44.33</v>
      </c>
      <c r="I58" s="41">
        <v>3</v>
      </c>
      <c r="J58" s="5" t="s">
        <v>985</v>
      </c>
      <c r="K58" s="5"/>
      <c r="L58" s="5"/>
      <c r="M58" s="5"/>
      <c r="N58" s="5"/>
      <c r="O58" s="5"/>
      <c r="P58" s="7" t="s">
        <v>1028</v>
      </c>
      <c r="Q58" s="7">
        <v>10</v>
      </c>
      <c r="R58" s="7">
        <f t="shared" si="1"/>
        <v>9.1</v>
      </c>
    </row>
    <row r="59" spans="1:18">
      <c r="A59" s="40" t="s">
        <v>975</v>
      </c>
      <c r="B59" s="40">
        <f t="shared" si="0"/>
        <v>0</v>
      </c>
      <c r="C59" s="3">
        <v>58</v>
      </c>
      <c r="D59" s="3" t="s">
        <v>1181</v>
      </c>
      <c r="E59" s="3" t="s">
        <v>1182</v>
      </c>
      <c r="F59" s="27">
        <v>48</v>
      </c>
      <c r="G59" s="3">
        <v>750</v>
      </c>
      <c r="H59" s="27">
        <v>44.5</v>
      </c>
      <c r="I59" s="41">
        <v>6</v>
      </c>
      <c r="J59" s="5" t="s">
        <v>69</v>
      </c>
      <c r="K59" s="5" t="s">
        <v>1183</v>
      </c>
      <c r="L59" s="5" t="s">
        <v>111</v>
      </c>
      <c r="M59" s="5" t="s">
        <v>1183</v>
      </c>
      <c r="N59" s="5"/>
      <c r="O59" s="5"/>
      <c r="P59" s="7" t="s">
        <v>1184</v>
      </c>
      <c r="Q59" s="7">
        <v>35.71</v>
      </c>
      <c r="R59" s="7">
        <f t="shared" si="1"/>
        <v>32.496099999999998</v>
      </c>
    </row>
    <row r="60" spans="1:18">
      <c r="A60" s="40" t="s">
        <v>975</v>
      </c>
      <c r="B60" s="40">
        <f t="shared" si="0"/>
        <v>0</v>
      </c>
      <c r="C60" s="3">
        <v>59</v>
      </c>
      <c r="D60" s="3" t="s">
        <v>1185</v>
      </c>
      <c r="E60" s="3" t="s">
        <v>1186</v>
      </c>
      <c r="F60" s="27">
        <v>40</v>
      </c>
      <c r="G60" s="3">
        <v>200</v>
      </c>
      <c r="H60" s="27">
        <v>44.75</v>
      </c>
      <c r="I60" s="41">
        <v>7</v>
      </c>
      <c r="J60" s="5" t="s">
        <v>69</v>
      </c>
      <c r="K60" s="5" t="s">
        <v>1177</v>
      </c>
      <c r="L60" s="5" t="s">
        <v>111</v>
      </c>
      <c r="M60" s="5" t="s">
        <v>1177</v>
      </c>
      <c r="N60" s="5">
        <v>10</v>
      </c>
      <c r="O60" s="5"/>
      <c r="P60" s="7" t="s">
        <v>1187</v>
      </c>
      <c r="Q60" s="7">
        <v>347.46</v>
      </c>
      <c r="R60" s="7">
        <f t="shared" si="1"/>
        <v>316.18860000000001</v>
      </c>
    </row>
    <row r="61" spans="1:18">
      <c r="A61" s="40" t="s">
        <v>975</v>
      </c>
      <c r="B61" s="40">
        <f t="shared" si="0"/>
        <v>0</v>
      </c>
      <c r="C61" s="3">
        <v>60</v>
      </c>
      <c r="D61" s="3" t="s">
        <v>1188</v>
      </c>
      <c r="E61" s="3" t="s">
        <v>1189</v>
      </c>
      <c r="F61" s="27">
        <v>40</v>
      </c>
      <c r="G61" s="3">
        <v>3000</v>
      </c>
      <c r="H61" s="27">
        <v>44.8</v>
      </c>
      <c r="I61" s="41">
        <v>7</v>
      </c>
      <c r="J61" s="5" t="s">
        <v>1036</v>
      </c>
      <c r="K61" s="5" t="s">
        <v>1190</v>
      </c>
      <c r="L61" s="5" t="s">
        <v>111</v>
      </c>
      <c r="M61" s="5" t="s">
        <v>1190</v>
      </c>
      <c r="N61" s="5"/>
      <c r="O61" s="5" t="s">
        <v>1191</v>
      </c>
      <c r="P61" s="7" t="s">
        <v>1192</v>
      </c>
      <c r="Q61" s="7">
        <v>118.39</v>
      </c>
      <c r="R61" s="7">
        <f t="shared" si="1"/>
        <v>107.73490000000001</v>
      </c>
    </row>
    <row r="62" spans="1:18">
      <c r="A62" s="40" t="s">
        <v>975</v>
      </c>
      <c r="B62" s="40">
        <f t="shared" si="0"/>
        <v>0</v>
      </c>
      <c r="C62" s="3">
        <v>61</v>
      </c>
      <c r="D62" s="3" t="s">
        <v>1193</v>
      </c>
      <c r="E62" s="3" t="s">
        <v>1194</v>
      </c>
      <c r="F62" s="27">
        <v>62.3</v>
      </c>
      <c r="G62" s="3">
        <v>500</v>
      </c>
      <c r="H62" s="27">
        <v>45</v>
      </c>
      <c r="I62" s="41">
        <v>7</v>
      </c>
      <c r="J62" s="5" t="s">
        <v>69</v>
      </c>
      <c r="K62" s="5" t="s">
        <v>1195</v>
      </c>
      <c r="L62" s="5" t="s">
        <v>111</v>
      </c>
      <c r="M62" s="5" t="s">
        <v>1195</v>
      </c>
      <c r="N62" s="5">
        <v>3</v>
      </c>
      <c r="O62" s="5"/>
      <c r="P62" s="7" t="s">
        <v>1196</v>
      </c>
      <c r="Q62" s="7">
        <v>670.55</v>
      </c>
      <c r="R62" s="7">
        <f t="shared" si="1"/>
        <v>610.20050000000003</v>
      </c>
    </row>
    <row r="63" spans="1:18">
      <c r="A63" s="40" t="s">
        <v>975</v>
      </c>
      <c r="B63" s="40">
        <f t="shared" si="0"/>
        <v>0</v>
      </c>
      <c r="C63" s="3">
        <v>62</v>
      </c>
      <c r="D63" s="3" t="s">
        <v>1197</v>
      </c>
      <c r="E63" s="3" t="s">
        <v>1198</v>
      </c>
      <c r="F63" s="27">
        <v>40</v>
      </c>
      <c r="G63" s="3">
        <v>500</v>
      </c>
      <c r="H63" s="27">
        <v>45.02</v>
      </c>
      <c r="I63" s="41">
        <v>50</v>
      </c>
      <c r="J63" s="5" t="s">
        <v>1042</v>
      </c>
      <c r="K63" s="5" t="s">
        <v>1076</v>
      </c>
      <c r="L63" s="5" t="s">
        <v>111</v>
      </c>
      <c r="M63" s="5" t="s">
        <v>1076</v>
      </c>
      <c r="N63" s="5"/>
      <c r="O63" s="5"/>
      <c r="P63" s="7" t="s">
        <v>1199</v>
      </c>
      <c r="Q63" s="7">
        <v>115.66</v>
      </c>
      <c r="R63" s="7">
        <f t="shared" si="1"/>
        <v>105.25060000000001</v>
      </c>
    </row>
    <row r="64" spans="1:18">
      <c r="A64" s="40" t="s">
        <v>975</v>
      </c>
      <c r="B64" s="40">
        <f t="shared" si="0"/>
        <v>0</v>
      </c>
      <c r="C64" s="3">
        <v>63</v>
      </c>
      <c r="D64" s="3" t="s">
        <v>1200</v>
      </c>
      <c r="E64" s="3" t="s">
        <v>1201</v>
      </c>
      <c r="F64" s="27">
        <v>40</v>
      </c>
      <c r="G64" s="3">
        <v>700</v>
      </c>
      <c r="H64" s="27">
        <v>45.08</v>
      </c>
      <c r="I64" s="41">
        <v>15</v>
      </c>
      <c r="J64" s="5" t="s">
        <v>985</v>
      </c>
      <c r="K64" s="5"/>
      <c r="L64" s="5"/>
      <c r="M64" s="5"/>
      <c r="N64" s="5"/>
      <c r="O64" s="5"/>
      <c r="P64" s="7" t="s">
        <v>1202</v>
      </c>
      <c r="Q64" s="7">
        <v>5.99</v>
      </c>
      <c r="R64" s="7">
        <f t="shared" si="1"/>
        <v>5.4509000000000007</v>
      </c>
    </row>
    <row r="65" spans="1:18">
      <c r="A65" s="40" t="s">
        <v>975</v>
      </c>
      <c r="B65" s="40">
        <f t="shared" si="0"/>
        <v>0</v>
      </c>
      <c r="C65" s="3">
        <v>64</v>
      </c>
      <c r="D65" s="3" t="s">
        <v>1203</v>
      </c>
      <c r="E65" s="3" t="s">
        <v>1204</v>
      </c>
      <c r="F65" s="27">
        <v>41</v>
      </c>
      <c r="G65" s="3">
        <v>700</v>
      </c>
      <c r="H65" s="27">
        <v>45.22</v>
      </c>
      <c r="I65" s="41">
        <v>11</v>
      </c>
      <c r="J65" s="5" t="s">
        <v>1001</v>
      </c>
      <c r="K65" s="5" t="s">
        <v>1015</v>
      </c>
      <c r="L65" s="5" t="s">
        <v>111</v>
      </c>
      <c r="M65" s="5" t="s">
        <v>1015</v>
      </c>
      <c r="N65" s="5"/>
      <c r="O65" s="5"/>
      <c r="P65" s="7" t="s">
        <v>1205</v>
      </c>
      <c r="Q65" s="7">
        <v>33</v>
      </c>
      <c r="R65" s="7">
        <f t="shared" si="1"/>
        <v>30.03</v>
      </c>
    </row>
    <row r="66" spans="1:18">
      <c r="A66" s="40" t="s">
        <v>975</v>
      </c>
      <c r="B66" s="40">
        <f t="shared" si="0"/>
        <v>0</v>
      </c>
      <c r="C66" s="3">
        <v>65</v>
      </c>
      <c r="D66" s="3" t="s">
        <v>1206</v>
      </c>
      <c r="E66" s="3" t="s">
        <v>1207</v>
      </c>
      <c r="F66" s="27">
        <v>40</v>
      </c>
      <c r="G66" s="3">
        <v>700</v>
      </c>
      <c r="H66" s="27">
        <v>45.8</v>
      </c>
      <c r="I66" s="41">
        <v>8</v>
      </c>
      <c r="J66" s="5" t="s">
        <v>69</v>
      </c>
      <c r="K66" s="5" t="s">
        <v>1208</v>
      </c>
      <c r="L66" s="5" t="s">
        <v>111</v>
      </c>
      <c r="M66" s="5" t="s">
        <v>1208</v>
      </c>
      <c r="N66" s="5"/>
      <c r="O66" s="5"/>
      <c r="P66" s="7" t="s">
        <v>1209</v>
      </c>
      <c r="Q66" s="7">
        <v>18</v>
      </c>
      <c r="R66" s="7">
        <f t="shared" si="1"/>
        <v>16.38</v>
      </c>
    </row>
    <row r="67" spans="1:18">
      <c r="A67" s="40" t="s">
        <v>975</v>
      </c>
      <c r="B67" s="40">
        <f t="shared" ref="B67:B130" si="2">IF(A67="Worst", 0,1)</f>
        <v>0</v>
      </c>
      <c r="C67" s="3">
        <v>66</v>
      </c>
      <c r="D67" s="3" t="s">
        <v>1210</v>
      </c>
      <c r="E67" s="3" t="s">
        <v>1211</v>
      </c>
      <c r="F67" s="27">
        <v>46</v>
      </c>
      <c r="G67" s="3">
        <v>500</v>
      </c>
      <c r="H67" s="27">
        <v>46</v>
      </c>
      <c r="I67" s="41">
        <v>4</v>
      </c>
      <c r="J67" s="5" t="s">
        <v>69</v>
      </c>
      <c r="K67" s="5" t="s">
        <v>1212</v>
      </c>
      <c r="L67" s="5" t="s">
        <v>111</v>
      </c>
      <c r="M67" s="5" t="s">
        <v>1212</v>
      </c>
      <c r="N67" s="5"/>
      <c r="O67" s="5"/>
      <c r="P67" s="7"/>
      <c r="Q67" s="7"/>
      <c r="R67" s="7"/>
    </row>
    <row r="68" spans="1:18">
      <c r="A68" s="40" t="s">
        <v>975</v>
      </c>
      <c r="B68" s="40">
        <f t="shared" si="2"/>
        <v>0</v>
      </c>
      <c r="C68" s="3">
        <v>67</v>
      </c>
      <c r="D68" s="3" t="s">
        <v>1213</v>
      </c>
      <c r="E68" s="3" t="s">
        <v>1214</v>
      </c>
      <c r="F68" s="27">
        <v>40</v>
      </c>
      <c r="G68" s="3">
        <v>700</v>
      </c>
      <c r="H68" s="27">
        <v>46</v>
      </c>
      <c r="I68" s="41">
        <v>3</v>
      </c>
      <c r="J68" s="5" t="s">
        <v>985</v>
      </c>
      <c r="K68" s="5"/>
      <c r="L68" s="5"/>
      <c r="M68" s="5"/>
      <c r="N68" s="5"/>
      <c r="O68" s="5"/>
      <c r="P68" s="7" t="s">
        <v>1215</v>
      </c>
      <c r="Q68" s="7">
        <v>14.25</v>
      </c>
      <c r="R68" s="7">
        <f t="shared" ref="R68:R130" si="3">Q68*0.91</f>
        <v>12.967500000000001</v>
      </c>
    </row>
    <row r="69" spans="1:18">
      <c r="A69" s="40" t="s">
        <v>975</v>
      </c>
      <c r="B69" s="40">
        <f t="shared" si="2"/>
        <v>0</v>
      </c>
      <c r="C69" s="3">
        <v>68</v>
      </c>
      <c r="D69" s="3" t="s">
        <v>1216</v>
      </c>
      <c r="E69" s="3" t="s">
        <v>1217</v>
      </c>
      <c r="F69" s="27">
        <v>40</v>
      </c>
      <c r="G69" s="3">
        <v>50</v>
      </c>
      <c r="H69" s="27">
        <v>46</v>
      </c>
      <c r="I69" s="41">
        <v>3</v>
      </c>
      <c r="J69" s="5" t="s">
        <v>985</v>
      </c>
      <c r="K69" s="5"/>
      <c r="L69" s="5"/>
      <c r="M69" s="5"/>
      <c r="N69" s="5"/>
      <c r="O69" s="5"/>
      <c r="P69" s="7" t="s">
        <v>1218</v>
      </c>
      <c r="Q69" s="7">
        <v>4.59</v>
      </c>
      <c r="R69" s="7">
        <f t="shared" si="3"/>
        <v>4.1768999999999998</v>
      </c>
    </row>
    <row r="70" spans="1:18">
      <c r="A70" s="40" t="s">
        <v>975</v>
      </c>
      <c r="B70" s="40">
        <f t="shared" si="2"/>
        <v>0</v>
      </c>
      <c r="C70" s="3">
        <v>69</v>
      </c>
      <c r="D70" s="3" t="s">
        <v>1219</v>
      </c>
      <c r="E70" s="3" t="s">
        <v>1220</v>
      </c>
      <c r="F70" s="27">
        <v>40</v>
      </c>
      <c r="G70" s="3">
        <v>750</v>
      </c>
      <c r="H70" s="27">
        <v>46.25</v>
      </c>
      <c r="I70" s="41">
        <v>4</v>
      </c>
      <c r="J70" s="5" t="s">
        <v>985</v>
      </c>
      <c r="K70" s="5" t="s">
        <v>1221</v>
      </c>
      <c r="L70" s="5" t="s">
        <v>111</v>
      </c>
      <c r="M70" s="5" t="s">
        <v>1221</v>
      </c>
      <c r="N70" s="5"/>
      <c r="O70" s="36" t="s">
        <v>994</v>
      </c>
      <c r="P70" s="7" t="s">
        <v>1222</v>
      </c>
      <c r="Q70" s="7">
        <v>47.56</v>
      </c>
      <c r="R70" s="7">
        <f t="shared" si="3"/>
        <v>43.279600000000002</v>
      </c>
    </row>
    <row r="71" spans="1:18">
      <c r="A71" s="40" t="s">
        <v>975</v>
      </c>
      <c r="B71" s="40">
        <f t="shared" si="2"/>
        <v>0</v>
      </c>
      <c r="C71" s="3">
        <v>70</v>
      </c>
      <c r="D71" s="3" t="s">
        <v>1223</v>
      </c>
      <c r="E71" s="3" t="s">
        <v>1224</v>
      </c>
      <c r="F71" s="27">
        <v>46</v>
      </c>
      <c r="G71" s="3">
        <v>350</v>
      </c>
      <c r="H71" s="27">
        <v>46.67</v>
      </c>
      <c r="I71" s="41">
        <v>5</v>
      </c>
      <c r="J71" s="5" t="s">
        <v>1225</v>
      </c>
      <c r="K71" s="5" t="s">
        <v>1226</v>
      </c>
      <c r="L71" s="5" t="s">
        <v>111</v>
      </c>
      <c r="M71" s="5" t="s">
        <v>1226</v>
      </c>
      <c r="N71" s="5"/>
      <c r="O71" s="5"/>
      <c r="P71" s="7" t="s">
        <v>1227</v>
      </c>
      <c r="Q71" s="7">
        <v>51.35</v>
      </c>
      <c r="R71" s="7">
        <f t="shared" si="3"/>
        <v>46.728500000000004</v>
      </c>
    </row>
    <row r="72" spans="1:18">
      <c r="A72" s="40" t="s">
        <v>975</v>
      </c>
      <c r="B72" s="40">
        <f t="shared" si="2"/>
        <v>0</v>
      </c>
      <c r="C72" s="3">
        <v>71</v>
      </c>
      <c r="D72" s="3" t="s">
        <v>1044</v>
      </c>
      <c r="E72" s="3" t="s">
        <v>1228</v>
      </c>
      <c r="F72" s="27">
        <v>50</v>
      </c>
      <c r="G72" s="3">
        <v>500</v>
      </c>
      <c r="H72" s="27">
        <v>46.67</v>
      </c>
      <c r="I72" s="41">
        <v>6</v>
      </c>
      <c r="J72" s="5" t="s">
        <v>1042</v>
      </c>
      <c r="K72" s="5" t="s">
        <v>1046</v>
      </c>
      <c r="L72" s="5" t="s">
        <v>111</v>
      </c>
      <c r="M72" s="5" t="s">
        <v>1046</v>
      </c>
      <c r="N72" s="5"/>
      <c r="O72" s="5"/>
      <c r="P72" s="7" t="s">
        <v>1229</v>
      </c>
      <c r="Q72" s="7">
        <v>22.97</v>
      </c>
      <c r="R72" s="7">
        <f t="shared" si="3"/>
        <v>20.902699999999999</v>
      </c>
    </row>
    <row r="73" spans="1:18">
      <c r="A73" s="40" t="s">
        <v>975</v>
      </c>
      <c r="B73" s="40">
        <f t="shared" si="2"/>
        <v>0</v>
      </c>
      <c r="C73" s="3">
        <v>72</v>
      </c>
      <c r="D73" s="3" t="s">
        <v>1230</v>
      </c>
      <c r="E73" s="3" t="s">
        <v>1231</v>
      </c>
      <c r="F73" s="27">
        <v>40</v>
      </c>
      <c r="G73" s="3">
        <v>50</v>
      </c>
      <c r="H73" s="27">
        <v>46.71</v>
      </c>
      <c r="I73" s="41">
        <v>9</v>
      </c>
      <c r="J73" s="5" t="s">
        <v>1100</v>
      </c>
      <c r="K73" s="5" t="s">
        <v>1232</v>
      </c>
      <c r="L73" s="5" t="s">
        <v>111</v>
      </c>
      <c r="M73" s="5" t="s">
        <v>1232</v>
      </c>
      <c r="N73" s="5"/>
      <c r="O73" s="5"/>
      <c r="P73" s="7"/>
      <c r="Q73" s="7"/>
      <c r="R73" s="7"/>
    </row>
    <row r="74" spans="1:18">
      <c r="A74" s="40" t="s">
        <v>975</v>
      </c>
      <c r="B74" s="40">
        <f t="shared" si="2"/>
        <v>0</v>
      </c>
      <c r="C74" s="3">
        <v>73</v>
      </c>
      <c r="D74" s="3" t="s">
        <v>1078</v>
      </c>
      <c r="E74" s="3" t="s">
        <v>1233</v>
      </c>
      <c r="F74" s="27">
        <v>40</v>
      </c>
      <c r="G74" s="3">
        <v>4500</v>
      </c>
      <c r="H74" s="27">
        <v>47.25</v>
      </c>
      <c r="I74" s="41">
        <v>4</v>
      </c>
      <c r="J74" s="5" t="s">
        <v>985</v>
      </c>
      <c r="K74" s="5"/>
      <c r="L74" s="5"/>
      <c r="M74" s="5"/>
      <c r="N74" s="5"/>
      <c r="O74" s="5"/>
      <c r="P74" s="7" t="s">
        <v>1234</v>
      </c>
      <c r="Q74" s="7">
        <v>123.7</v>
      </c>
      <c r="R74" s="7">
        <f t="shared" si="3"/>
        <v>112.56700000000001</v>
      </c>
    </row>
    <row r="75" spans="1:18">
      <c r="A75" s="40" t="s">
        <v>975</v>
      </c>
      <c r="B75" s="40">
        <f t="shared" si="2"/>
        <v>0</v>
      </c>
      <c r="C75" s="3">
        <v>74</v>
      </c>
      <c r="D75" s="3" t="s">
        <v>1235</v>
      </c>
      <c r="E75" s="3" t="s">
        <v>1236</v>
      </c>
      <c r="F75" s="27">
        <v>40</v>
      </c>
      <c r="G75" s="3">
        <v>700</v>
      </c>
      <c r="H75" s="27">
        <v>47.33</v>
      </c>
      <c r="I75" s="41">
        <v>5</v>
      </c>
      <c r="J75" s="5" t="s">
        <v>1133</v>
      </c>
      <c r="K75" s="5"/>
      <c r="L75" s="5"/>
      <c r="M75" s="5"/>
      <c r="N75" s="5"/>
      <c r="O75" s="5"/>
      <c r="P75" s="7" t="s">
        <v>1237</v>
      </c>
      <c r="Q75" s="7">
        <v>19.45</v>
      </c>
      <c r="R75" s="7">
        <f t="shared" si="3"/>
        <v>17.6995</v>
      </c>
    </row>
    <row r="76" spans="1:18">
      <c r="A76" s="40" t="s">
        <v>975</v>
      </c>
      <c r="B76" s="40">
        <f t="shared" si="2"/>
        <v>0</v>
      </c>
      <c r="C76" s="3">
        <v>75</v>
      </c>
      <c r="D76" s="3" t="s">
        <v>1238</v>
      </c>
      <c r="E76" s="3" t="s">
        <v>1239</v>
      </c>
      <c r="F76" s="27">
        <v>40</v>
      </c>
      <c r="G76" s="3">
        <v>500</v>
      </c>
      <c r="H76" s="27">
        <v>47.43</v>
      </c>
      <c r="I76" s="41">
        <v>9</v>
      </c>
      <c r="J76" s="5" t="s">
        <v>1133</v>
      </c>
      <c r="K76" s="5" t="s">
        <v>1240</v>
      </c>
      <c r="L76" s="5" t="s">
        <v>111</v>
      </c>
      <c r="M76" s="5" t="s">
        <v>1240</v>
      </c>
      <c r="N76" s="5"/>
      <c r="O76" s="5"/>
      <c r="P76" s="7" t="s">
        <v>1241</v>
      </c>
      <c r="Q76" s="7">
        <v>59.95</v>
      </c>
      <c r="R76" s="7">
        <f t="shared" si="3"/>
        <v>54.554500000000004</v>
      </c>
    </row>
    <row r="77" spans="1:18">
      <c r="A77" s="40" t="s">
        <v>975</v>
      </c>
      <c r="B77" s="40">
        <f t="shared" si="2"/>
        <v>0</v>
      </c>
      <c r="C77" s="3">
        <v>76</v>
      </c>
      <c r="D77" s="3" t="s">
        <v>1242</v>
      </c>
      <c r="E77" s="3" t="s">
        <v>1243</v>
      </c>
      <c r="F77" s="27">
        <v>66.400000000000006</v>
      </c>
      <c r="G77" s="3">
        <v>500</v>
      </c>
      <c r="H77" s="27">
        <v>47.67</v>
      </c>
      <c r="I77" s="41">
        <v>3</v>
      </c>
      <c r="J77" s="5" t="s">
        <v>69</v>
      </c>
      <c r="K77" s="5" t="s">
        <v>1244</v>
      </c>
      <c r="L77" s="5" t="s">
        <v>111</v>
      </c>
      <c r="M77" s="5" t="s">
        <v>1244</v>
      </c>
      <c r="N77" s="5"/>
      <c r="O77" s="5"/>
      <c r="P77" s="7"/>
      <c r="Q77" s="7"/>
      <c r="R77" s="7"/>
    </row>
    <row r="78" spans="1:18">
      <c r="A78" s="40" t="s">
        <v>975</v>
      </c>
      <c r="B78" s="40">
        <f t="shared" si="2"/>
        <v>0</v>
      </c>
      <c r="C78" s="3">
        <v>77</v>
      </c>
      <c r="D78" s="3" t="s">
        <v>1245</v>
      </c>
      <c r="E78" s="3" t="s">
        <v>1246</v>
      </c>
      <c r="F78" s="27">
        <v>46</v>
      </c>
      <c r="G78" s="3">
        <v>700</v>
      </c>
      <c r="H78" s="27">
        <v>47.67</v>
      </c>
      <c r="I78" s="41">
        <v>3</v>
      </c>
      <c r="J78" s="5" t="s">
        <v>69</v>
      </c>
      <c r="K78" s="5" t="s">
        <v>1247</v>
      </c>
      <c r="L78" s="5" t="s">
        <v>111</v>
      </c>
      <c r="M78" s="5" t="s">
        <v>1247</v>
      </c>
      <c r="N78" s="5"/>
      <c r="O78" s="5" t="s">
        <v>1248</v>
      </c>
      <c r="P78" s="7" t="s">
        <v>1249</v>
      </c>
      <c r="Q78" s="7">
        <v>74.430000000000007</v>
      </c>
      <c r="R78" s="7">
        <f t="shared" si="3"/>
        <v>67.731300000000005</v>
      </c>
    </row>
    <row r="79" spans="1:18">
      <c r="A79" s="40" t="s">
        <v>975</v>
      </c>
      <c r="B79" s="40">
        <f t="shared" si="2"/>
        <v>0</v>
      </c>
      <c r="C79" s="3">
        <v>78</v>
      </c>
      <c r="D79" s="3" t="s">
        <v>1250</v>
      </c>
      <c r="E79" s="3" t="s">
        <v>1251</v>
      </c>
      <c r="F79" s="27">
        <v>40</v>
      </c>
      <c r="G79" s="3">
        <v>700</v>
      </c>
      <c r="H79" s="27">
        <v>47.8</v>
      </c>
      <c r="I79" s="41">
        <v>7</v>
      </c>
      <c r="J79" s="5" t="s">
        <v>1133</v>
      </c>
      <c r="K79" s="5" t="s">
        <v>1252</v>
      </c>
      <c r="L79" s="5" t="s">
        <v>111</v>
      </c>
      <c r="M79" s="5" t="s">
        <v>1252</v>
      </c>
      <c r="N79" s="5">
        <v>5</v>
      </c>
      <c r="O79" s="5"/>
      <c r="P79" s="7"/>
      <c r="Q79" s="7"/>
      <c r="R79" s="7"/>
    </row>
    <row r="80" spans="1:18">
      <c r="A80" s="40" t="s">
        <v>975</v>
      </c>
      <c r="B80" s="40">
        <f t="shared" si="2"/>
        <v>0</v>
      </c>
      <c r="C80" s="3">
        <v>79</v>
      </c>
      <c r="D80" s="3" t="s">
        <v>1253</v>
      </c>
      <c r="E80" s="3" t="s">
        <v>1254</v>
      </c>
      <c r="F80" s="27">
        <v>40</v>
      </c>
      <c r="G80" s="3">
        <v>700</v>
      </c>
      <c r="H80" s="27">
        <v>47.81</v>
      </c>
      <c r="I80" s="41">
        <v>29</v>
      </c>
      <c r="J80" s="5" t="s">
        <v>1100</v>
      </c>
      <c r="K80" s="5" t="s">
        <v>1101</v>
      </c>
      <c r="L80" s="5" t="s">
        <v>111</v>
      </c>
      <c r="M80" s="5" t="s">
        <v>1101</v>
      </c>
      <c r="N80" s="5">
        <v>6</v>
      </c>
      <c r="O80" s="5"/>
      <c r="P80" s="7" t="s">
        <v>1255</v>
      </c>
      <c r="Q80" s="7">
        <v>29.5</v>
      </c>
      <c r="R80" s="7">
        <f t="shared" si="3"/>
        <v>26.845000000000002</v>
      </c>
    </row>
    <row r="81" spans="1:18">
      <c r="A81" s="40" t="s">
        <v>975</v>
      </c>
      <c r="B81" s="40">
        <f t="shared" si="2"/>
        <v>0</v>
      </c>
      <c r="C81" s="3">
        <v>80</v>
      </c>
      <c r="D81" s="3" t="s">
        <v>1256</v>
      </c>
      <c r="E81" s="3" t="s">
        <v>1257</v>
      </c>
      <c r="F81" s="27">
        <v>40</v>
      </c>
      <c r="G81" s="3">
        <v>750</v>
      </c>
      <c r="H81" s="27">
        <v>47.82</v>
      </c>
      <c r="I81" s="41">
        <v>24</v>
      </c>
      <c r="J81" s="5" t="s">
        <v>1225</v>
      </c>
      <c r="K81" s="5" t="s">
        <v>1258</v>
      </c>
      <c r="L81" s="5" t="s">
        <v>111</v>
      </c>
      <c r="M81" s="5" t="s">
        <v>1258</v>
      </c>
      <c r="N81" s="5"/>
      <c r="O81" s="5"/>
      <c r="P81" s="7" t="s">
        <v>1259</v>
      </c>
      <c r="Q81" s="7">
        <v>24.95</v>
      </c>
      <c r="R81" s="7">
        <f t="shared" si="3"/>
        <v>22.704499999999999</v>
      </c>
    </row>
    <row r="82" spans="1:18">
      <c r="A82" s="40" t="s">
        <v>975</v>
      </c>
      <c r="B82" s="40">
        <f t="shared" si="2"/>
        <v>0</v>
      </c>
      <c r="C82" s="3">
        <v>81</v>
      </c>
      <c r="D82" s="3" t="s">
        <v>1260</v>
      </c>
      <c r="E82" s="3" t="s">
        <v>1261</v>
      </c>
      <c r="F82" s="27">
        <v>40</v>
      </c>
      <c r="G82" s="3">
        <v>500</v>
      </c>
      <c r="H82" s="27">
        <v>48</v>
      </c>
      <c r="I82" s="41">
        <v>5</v>
      </c>
      <c r="J82" s="5" t="s">
        <v>69</v>
      </c>
      <c r="K82" s="5" t="s">
        <v>989</v>
      </c>
      <c r="L82" s="5" t="s">
        <v>111</v>
      </c>
      <c r="M82" s="5" t="s">
        <v>989</v>
      </c>
      <c r="N82" s="5">
        <v>3</v>
      </c>
      <c r="O82" s="5"/>
      <c r="P82" s="7" t="s">
        <v>1262</v>
      </c>
      <c r="Q82" s="7">
        <v>32</v>
      </c>
      <c r="R82" s="7">
        <f t="shared" si="3"/>
        <v>29.12</v>
      </c>
    </row>
    <row r="83" spans="1:18">
      <c r="A83" s="40" t="s">
        <v>975</v>
      </c>
      <c r="B83" s="40">
        <f t="shared" si="2"/>
        <v>0</v>
      </c>
      <c r="C83" s="3">
        <v>82</v>
      </c>
      <c r="D83" s="3" t="s">
        <v>1263</v>
      </c>
      <c r="E83" s="3" t="s">
        <v>1264</v>
      </c>
      <c r="F83" s="27">
        <v>40</v>
      </c>
      <c r="G83" s="3">
        <v>700</v>
      </c>
      <c r="H83" s="27">
        <v>48</v>
      </c>
      <c r="I83" s="41">
        <v>3</v>
      </c>
      <c r="J83" s="5" t="s">
        <v>985</v>
      </c>
      <c r="K83" s="5"/>
      <c r="L83" s="5"/>
      <c r="M83" s="5"/>
      <c r="N83" s="5"/>
      <c r="O83" s="5"/>
      <c r="P83" s="7" t="s">
        <v>1265</v>
      </c>
      <c r="Q83" s="7">
        <v>7.5</v>
      </c>
      <c r="R83" s="7">
        <f t="shared" si="3"/>
        <v>6.8250000000000002</v>
      </c>
    </row>
    <row r="84" spans="1:18">
      <c r="A84" s="40" t="s">
        <v>975</v>
      </c>
      <c r="B84" s="40">
        <f t="shared" si="2"/>
        <v>0</v>
      </c>
      <c r="C84" s="3">
        <v>83</v>
      </c>
      <c r="D84" s="3" t="s">
        <v>1266</v>
      </c>
      <c r="E84" s="3" t="s">
        <v>1267</v>
      </c>
      <c r="F84" s="27">
        <v>40</v>
      </c>
      <c r="G84" s="3">
        <v>750</v>
      </c>
      <c r="H84" s="27">
        <v>48.03</v>
      </c>
      <c r="I84" s="41">
        <v>32</v>
      </c>
      <c r="J84" s="5" t="s">
        <v>985</v>
      </c>
      <c r="K84" s="5"/>
      <c r="L84" s="5"/>
      <c r="M84" s="5"/>
      <c r="N84" s="5"/>
      <c r="O84" s="5"/>
      <c r="P84" s="7" t="s">
        <v>1268</v>
      </c>
      <c r="Q84" s="7">
        <v>13.99</v>
      </c>
      <c r="R84" s="7">
        <f t="shared" si="3"/>
        <v>12.7309</v>
      </c>
    </row>
    <row r="85" spans="1:18">
      <c r="A85" s="40" t="s">
        <v>975</v>
      </c>
      <c r="B85" s="40">
        <f t="shared" si="2"/>
        <v>0</v>
      </c>
      <c r="C85" s="3">
        <v>84</v>
      </c>
      <c r="D85" s="3" t="s">
        <v>1269</v>
      </c>
      <c r="E85" s="3" t="s">
        <v>1270</v>
      </c>
      <c r="F85" s="27">
        <v>59</v>
      </c>
      <c r="G85" s="3">
        <v>700</v>
      </c>
      <c r="H85" s="27">
        <v>48.57</v>
      </c>
      <c r="I85" s="41">
        <v>37</v>
      </c>
      <c r="J85" s="5" t="s">
        <v>69</v>
      </c>
      <c r="K85" s="5"/>
      <c r="L85" s="5"/>
      <c r="M85" s="5"/>
      <c r="N85" s="5">
        <v>12</v>
      </c>
      <c r="O85" s="5"/>
      <c r="P85" s="7" t="s">
        <v>1271</v>
      </c>
      <c r="Q85" s="7">
        <v>66</v>
      </c>
      <c r="R85" s="7">
        <f t="shared" si="3"/>
        <v>60.06</v>
      </c>
    </row>
    <row r="86" spans="1:18">
      <c r="A86" s="40" t="s">
        <v>975</v>
      </c>
      <c r="B86" s="40">
        <f t="shared" si="2"/>
        <v>0</v>
      </c>
      <c r="C86" s="3">
        <v>85</v>
      </c>
      <c r="D86" s="3" t="s">
        <v>1272</v>
      </c>
      <c r="E86" s="3" t="s">
        <v>1273</v>
      </c>
      <c r="F86" s="27">
        <v>46.6</v>
      </c>
      <c r="G86" s="3">
        <v>500</v>
      </c>
      <c r="H86" s="27">
        <v>48.67</v>
      </c>
      <c r="I86" s="41">
        <v>3</v>
      </c>
      <c r="J86" s="5" t="s">
        <v>69</v>
      </c>
      <c r="K86" s="5" t="s">
        <v>1129</v>
      </c>
      <c r="L86" s="5" t="s">
        <v>111</v>
      </c>
      <c r="M86" s="5" t="s">
        <v>1129</v>
      </c>
      <c r="N86" s="5"/>
      <c r="O86" s="5"/>
      <c r="P86" s="7" t="s">
        <v>1058</v>
      </c>
      <c r="Q86" s="7">
        <v>45</v>
      </c>
      <c r="R86" s="7">
        <f t="shared" si="3"/>
        <v>40.950000000000003</v>
      </c>
    </row>
    <row r="87" spans="1:18">
      <c r="A87" s="40" t="s">
        <v>975</v>
      </c>
      <c r="B87" s="40">
        <f t="shared" si="2"/>
        <v>0</v>
      </c>
      <c r="C87" s="3">
        <v>86</v>
      </c>
      <c r="D87" s="3" t="s">
        <v>1081</v>
      </c>
      <c r="E87" s="3" t="s">
        <v>1274</v>
      </c>
      <c r="F87" s="27">
        <v>40</v>
      </c>
      <c r="G87" s="3">
        <v>700</v>
      </c>
      <c r="H87" s="27">
        <v>49.08</v>
      </c>
      <c r="I87" s="41">
        <v>16</v>
      </c>
      <c r="J87" s="5" t="s">
        <v>69</v>
      </c>
      <c r="K87" s="5" t="s">
        <v>1083</v>
      </c>
      <c r="L87" s="5" t="s">
        <v>111</v>
      </c>
      <c r="M87" s="5" t="s">
        <v>1083</v>
      </c>
      <c r="N87" s="5">
        <v>3</v>
      </c>
      <c r="O87" s="5"/>
      <c r="P87" s="7" t="s">
        <v>1275</v>
      </c>
      <c r="Q87" s="7">
        <v>43.95</v>
      </c>
      <c r="R87" s="7">
        <f t="shared" si="3"/>
        <v>39.994500000000002</v>
      </c>
    </row>
    <row r="88" spans="1:18">
      <c r="A88" s="40" t="s">
        <v>975</v>
      </c>
      <c r="B88" s="40">
        <f t="shared" si="2"/>
        <v>0</v>
      </c>
      <c r="C88" s="3">
        <v>87</v>
      </c>
      <c r="D88" s="3" t="s">
        <v>1276</v>
      </c>
      <c r="E88" s="3" t="s">
        <v>1277</v>
      </c>
      <c r="F88" s="27">
        <v>40</v>
      </c>
      <c r="G88" s="3">
        <v>700</v>
      </c>
      <c r="H88" s="27">
        <v>49.2</v>
      </c>
      <c r="I88" s="41">
        <v>17</v>
      </c>
      <c r="J88" s="5" t="s">
        <v>69</v>
      </c>
      <c r="K88" s="5" t="s">
        <v>1278</v>
      </c>
      <c r="L88" s="5" t="s">
        <v>111</v>
      </c>
      <c r="M88" s="5" t="s">
        <v>1278</v>
      </c>
      <c r="N88" s="5"/>
      <c r="O88" s="5" t="s">
        <v>1279</v>
      </c>
      <c r="P88" s="7" t="s">
        <v>1280</v>
      </c>
      <c r="Q88" s="7">
        <v>22.49</v>
      </c>
      <c r="R88" s="7">
        <f t="shared" si="3"/>
        <v>20.465899999999998</v>
      </c>
    </row>
    <row r="89" spans="1:18">
      <c r="A89" s="40" t="s">
        <v>975</v>
      </c>
      <c r="B89" s="40">
        <f t="shared" si="2"/>
        <v>0</v>
      </c>
      <c r="C89" s="3">
        <v>88</v>
      </c>
      <c r="D89" s="3" t="s">
        <v>1281</v>
      </c>
      <c r="E89" s="3" t="s">
        <v>1282</v>
      </c>
      <c r="F89" s="27">
        <v>40</v>
      </c>
      <c r="G89" s="3">
        <v>700</v>
      </c>
      <c r="H89" s="27">
        <v>49.33</v>
      </c>
      <c r="I89" s="41">
        <v>8</v>
      </c>
      <c r="J89" s="5" t="s">
        <v>985</v>
      </c>
      <c r="K89" s="5"/>
      <c r="L89" s="5" t="s">
        <v>1283</v>
      </c>
      <c r="M89" s="5" t="s">
        <v>1283</v>
      </c>
      <c r="N89" s="5">
        <v>8</v>
      </c>
      <c r="O89" s="5"/>
      <c r="P89" s="7" t="s">
        <v>1284</v>
      </c>
      <c r="Q89" s="7">
        <v>8.99</v>
      </c>
      <c r="R89" s="7">
        <f t="shared" si="3"/>
        <v>8.1809000000000012</v>
      </c>
    </row>
    <row r="90" spans="1:18">
      <c r="A90" s="40" t="s">
        <v>975</v>
      </c>
      <c r="B90" s="40">
        <f t="shared" si="2"/>
        <v>0</v>
      </c>
      <c r="C90" s="3">
        <v>89</v>
      </c>
      <c r="D90" s="3" t="s">
        <v>1285</v>
      </c>
      <c r="E90" s="3" t="s">
        <v>1286</v>
      </c>
      <c r="F90" s="27">
        <v>43</v>
      </c>
      <c r="G90" s="3">
        <v>700</v>
      </c>
      <c r="H90" s="27">
        <v>49.64</v>
      </c>
      <c r="I90" s="41">
        <v>16</v>
      </c>
      <c r="J90" s="5" t="s">
        <v>69</v>
      </c>
      <c r="K90" s="5" t="s">
        <v>1287</v>
      </c>
      <c r="L90" s="5" t="s">
        <v>111</v>
      </c>
      <c r="M90" s="5" t="s">
        <v>1287</v>
      </c>
      <c r="N90" s="5">
        <v>3</v>
      </c>
      <c r="O90" s="5"/>
      <c r="P90" s="7" t="s">
        <v>1067</v>
      </c>
      <c r="Q90" s="7">
        <v>48</v>
      </c>
      <c r="R90" s="7">
        <f t="shared" si="3"/>
        <v>43.68</v>
      </c>
    </row>
    <row r="91" spans="1:18">
      <c r="A91" s="40" t="s">
        <v>975</v>
      </c>
      <c r="B91" s="40">
        <f t="shared" si="2"/>
        <v>0</v>
      </c>
      <c r="C91" s="3">
        <v>90</v>
      </c>
      <c r="D91" s="3" t="s">
        <v>1288</v>
      </c>
      <c r="E91" s="3" t="s">
        <v>1289</v>
      </c>
      <c r="F91" s="27">
        <v>40</v>
      </c>
      <c r="G91" s="3">
        <v>50</v>
      </c>
      <c r="H91" s="27">
        <v>49.67</v>
      </c>
      <c r="I91" s="41">
        <v>5</v>
      </c>
      <c r="J91" s="5" t="s">
        <v>69</v>
      </c>
      <c r="K91" s="5" t="s">
        <v>1290</v>
      </c>
      <c r="L91" s="5" t="s">
        <v>111</v>
      </c>
      <c r="M91" s="5" t="s">
        <v>1290</v>
      </c>
      <c r="N91" s="5">
        <v>5</v>
      </c>
      <c r="O91" s="5"/>
      <c r="P91" s="7" t="s">
        <v>1291</v>
      </c>
      <c r="Q91" s="7">
        <v>5</v>
      </c>
      <c r="R91" s="7">
        <f t="shared" si="3"/>
        <v>4.55</v>
      </c>
    </row>
    <row r="92" spans="1:18">
      <c r="A92" s="40" t="s">
        <v>975</v>
      </c>
      <c r="B92" s="40">
        <f t="shared" si="2"/>
        <v>0</v>
      </c>
      <c r="C92" s="3">
        <v>91</v>
      </c>
      <c r="D92" s="3" t="s">
        <v>1292</v>
      </c>
      <c r="E92" s="3" t="s">
        <v>1293</v>
      </c>
      <c r="F92" s="27">
        <v>40</v>
      </c>
      <c r="G92" s="3">
        <v>700</v>
      </c>
      <c r="H92" s="27">
        <v>49.7</v>
      </c>
      <c r="I92" s="41">
        <v>22</v>
      </c>
      <c r="J92" s="5" t="s">
        <v>985</v>
      </c>
      <c r="K92" s="5"/>
      <c r="L92" s="5"/>
      <c r="M92" s="5"/>
      <c r="N92" s="5"/>
      <c r="O92" s="5"/>
      <c r="P92" s="7" t="s">
        <v>1294</v>
      </c>
      <c r="Q92" s="7">
        <v>7.95</v>
      </c>
      <c r="R92" s="7">
        <f t="shared" si="3"/>
        <v>7.2345000000000006</v>
      </c>
    </row>
    <row r="93" spans="1:18">
      <c r="A93" s="40" t="s">
        <v>975</v>
      </c>
      <c r="B93" s="40">
        <f t="shared" si="2"/>
        <v>0</v>
      </c>
      <c r="C93" s="3">
        <v>92</v>
      </c>
      <c r="D93" s="3" t="s">
        <v>1295</v>
      </c>
      <c r="E93" s="3" t="s">
        <v>1296</v>
      </c>
      <c r="F93" s="27">
        <v>40</v>
      </c>
      <c r="G93" s="3">
        <v>750</v>
      </c>
      <c r="H93" s="27">
        <v>49.75</v>
      </c>
      <c r="I93" s="41">
        <v>4</v>
      </c>
      <c r="J93" s="5" t="s">
        <v>1225</v>
      </c>
      <c r="K93" s="5"/>
      <c r="L93" s="5"/>
      <c r="M93" s="5"/>
      <c r="N93" s="5"/>
      <c r="O93" s="5"/>
      <c r="P93" s="7" t="s">
        <v>1297</v>
      </c>
      <c r="Q93" s="7">
        <v>53.45</v>
      </c>
      <c r="R93" s="7">
        <f t="shared" si="3"/>
        <v>48.639500000000005</v>
      </c>
    </row>
    <row r="94" spans="1:18">
      <c r="A94" s="40" t="s">
        <v>975</v>
      </c>
      <c r="B94" s="40">
        <f t="shared" si="2"/>
        <v>0</v>
      </c>
      <c r="C94" s="3">
        <v>93</v>
      </c>
      <c r="D94" s="3" t="s">
        <v>1185</v>
      </c>
      <c r="E94" s="3" t="s">
        <v>1298</v>
      </c>
      <c r="F94" s="27">
        <v>40</v>
      </c>
      <c r="G94" s="3">
        <v>700</v>
      </c>
      <c r="H94" s="27">
        <v>49.8</v>
      </c>
      <c r="I94" s="41">
        <v>148</v>
      </c>
      <c r="J94" s="5" t="s">
        <v>69</v>
      </c>
      <c r="K94" s="5" t="s">
        <v>1177</v>
      </c>
      <c r="L94" s="5" t="s">
        <v>111</v>
      </c>
      <c r="M94" s="5" t="s">
        <v>1177</v>
      </c>
      <c r="N94" s="5">
        <v>10</v>
      </c>
      <c r="O94" s="5"/>
      <c r="P94" s="7" t="s">
        <v>1299</v>
      </c>
      <c r="Q94" s="7">
        <v>236.76</v>
      </c>
      <c r="R94" s="7">
        <f t="shared" si="3"/>
        <v>215.45159999999998</v>
      </c>
    </row>
    <row r="95" spans="1:18">
      <c r="A95" s="40" t="s">
        <v>975</v>
      </c>
      <c r="B95" s="40">
        <f t="shared" si="2"/>
        <v>0</v>
      </c>
      <c r="C95" s="3">
        <v>94</v>
      </c>
      <c r="D95" s="3" t="s">
        <v>1300</v>
      </c>
      <c r="E95" s="3" t="s">
        <v>1301</v>
      </c>
      <c r="F95" s="27">
        <v>40</v>
      </c>
      <c r="G95" s="3">
        <v>700</v>
      </c>
      <c r="H95" s="27">
        <v>49.82</v>
      </c>
      <c r="I95" s="41">
        <v>13</v>
      </c>
      <c r="J95" s="5" t="s">
        <v>1121</v>
      </c>
      <c r="K95" s="5"/>
      <c r="L95" s="5"/>
      <c r="M95" s="5"/>
      <c r="N95" s="5"/>
      <c r="O95" s="8"/>
      <c r="P95" s="7" t="s">
        <v>1302</v>
      </c>
      <c r="Q95" s="7">
        <v>31.13</v>
      </c>
      <c r="R95" s="7">
        <f t="shared" si="3"/>
        <v>28.328299999999999</v>
      </c>
    </row>
    <row r="96" spans="1:18">
      <c r="A96" s="40" t="s">
        <v>975</v>
      </c>
      <c r="B96" s="40">
        <f t="shared" si="2"/>
        <v>0</v>
      </c>
      <c r="C96" s="3">
        <v>95</v>
      </c>
      <c r="D96" s="3" t="s">
        <v>1303</v>
      </c>
      <c r="E96" s="3" t="s">
        <v>1304</v>
      </c>
      <c r="F96" s="27">
        <v>40</v>
      </c>
      <c r="G96" s="3">
        <v>700</v>
      </c>
      <c r="H96" s="27">
        <v>49.93</v>
      </c>
      <c r="I96" s="41">
        <v>16</v>
      </c>
      <c r="J96" s="5" t="s">
        <v>985</v>
      </c>
      <c r="K96" s="5" t="s">
        <v>1305</v>
      </c>
      <c r="L96" s="5" t="s">
        <v>111</v>
      </c>
      <c r="M96" s="5" t="s">
        <v>1305</v>
      </c>
      <c r="N96" s="5"/>
      <c r="O96" s="5"/>
      <c r="P96" s="7" t="s">
        <v>1306</v>
      </c>
      <c r="Q96" s="7">
        <v>25</v>
      </c>
      <c r="R96" s="7">
        <f t="shared" si="3"/>
        <v>22.75</v>
      </c>
    </row>
    <row r="97" spans="1:18">
      <c r="A97" s="40" t="s">
        <v>975</v>
      </c>
      <c r="B97" s="40">
        <f t="shared" si="2"/>
        <v>0</v>
      </c>
      <c r="C97" s="3">
        <v>96</v>
      </c>
      <c r="D97" s="3" t="s">
        <v>1307</v>
      </c>
      <c r="E97" s="3" t="s">
        <v>1308</v>
      </c>
      <c r="F97" s="27">
        <v>40</v>
      </c>
      <c r="G97" s="3">
        <v>700</v>
      </c>
      <c r="H97" s="27">
        <v>50.33</v>
      </c>
      <c r="I97" s="41">
        <v>3</v>
      </c>
      <c r="J97" s="5" t="s">
        <v>985</v>
      </c>
      <c r="K97" s="5"/>
      <c r="L97" s="5"/>
      <c r="M97" s="5"/>
      <c r="N97" s="5"/>
      <c r="O97" s="5" t="s">
        <v>1309</v>
      </c>
      <c r="P97" s="7"/>
      <c r="Q97" s="7"/>
      <c r="R97" s="7"/>
    </row>
    <row r="98" spans="1:18">
      <c r="A98" s="40" t="s">
        <v>975</v>
      </c>
      <c r="B98" s="40">
        <f t="shared" si="2"/>
        <v>0</v>
      </c>
      <c r="C98" s="3">
        <v>97</v>
      </c>
      <c r="D98" s="3" t="s">
        <v>1034</v>
      </c>
      <c r="E98" s="3" t="s">
        <v>1310</v>
      </c>
      <c r="F98" s="27">
        <v>40</v>
      </c>
      <c r="G98" s="3">
        <v>500</v>
      </c>
      <c r="H98" s="27">
        <v>50.5</v>
      </c>
      <c r="I98" s="41">
        <v>4</v>
      </c>
      <c r="J98" s="5" t="s">
        <v>1036</v>
      </c>
      <c r="K98" s="5" t="s">
        <v>1037</v>
      </c>
      <c r="L98" s="5" t="s">
        <v>111</v>
      </c>
      <c r="M98" s="5" t="s">
        <v>1037</v>
      </c>
      <c r="N98" s="5">
        <v>4</v>
      </c>
      <c r="O98" s="5"/>
      <c r="P98" s="7" t="s">
        <v>1311</v>
      </c>
      <c r="Q98" s="7">
        <v>14.99</v>
      </c>
      <c r="R98" s="7">
        <f t="shared" si="3"/>
        <v>13.6409</v>
      </c>
    </row>
    <row r="99" spans="1:18">
      <c r="A99" s="40" t="s">
        <v>975</v>
      </c>
      <c r="B99" s="40">
        <f t="shared" si="2"/>
        <v>0</v>
      </c>
      <c r="C99" s="3">
        <v>98</v>
      </c>
      <c r="D99" s="3" t="s">
        <v>1312</v>
      </c>
      <c r="E99" s="3" t="s">
        <v>1313</v>
      </c>
      <c r="F99" s="27">
        <v>40</v>
      </c>
      <c r="G99" s="3">
        <v>40</v>
      </c>
      <c r="H99" s="27">
        <v>50.53</v>
      </c>
      <c r="I99" s="41">
        <v>17</v>
      </c>
      <c r="J99" s="5" t="s">
        <v>1036</v>
      </c>
      <c r="K99" s="5"/>
      <c r="L99" s="5"/>
      <c r="M99" s="5"/>
      <c r="N99" s="5">
        <v>6</v>
      </c>
      <c r="O99" s="5"/>
      <c r="P99" s="7" t="s">
        <v>1055</v>
      </c>
      <c r="Q99" s="7">
        <v>2</v>
      </c>
      <c r="R99" s="7">
        <f t="shared" si="3"/>
        <v>1.82</v>
      </c>
    </row>
    <row r="100" spans="1:18">
      <c r="A100" s="40" t="s">
        <v>975</v>
      </c>
      <c r="B100" s="40">
        <f t="shared" si="2"/>
        <v>0</v>
      </c>
      <c r="C100" s="3">
        <v>99</v>
      </c>
      <c r="D100" s="3" t="s">
        <v>1314</v>
      </c>
      <c r="E100" s="3" t="s">
        <v>1315</v>
      </c>
      <c r="F100" s="27">
        <v>40</v>
      </c>
      <c r="G100" s="3">
        <v>700</v>
      </c>
      <c r="H100" s="27">
        <v>50.86</v>
      </c>
      <c r="I100" s="41">
        <v>16</v>
      </c>
      <c r="J100" s="5" t="s">
        <v>985</v>
      </c>
      <c r="K100" s="5"/>
      <c r="L100" s="5"/>
      <c r="M100" s="5"/>
      <c r="N100" s="5"/>
      <c r="O100" s="5"/>
      <c r="P100" s="7" t="s">
        <v>1316</v>
      </c>
      <c r="Q100" s="7">
        <v>4.2</v>
      </c>
      <c r="R100" s="7">
        <f t="shared" si="3"/>
        <v>3.8220000000000005</v>
      </c>
    </row>
    <row r="101" spans="1:18">
      <c r="A101" s="40" t="s">
        <v>975</v>
      </c>
      <c r="B101" s="40">
        <f t="shared" si="2"/>
        <v>0</v>
      </c>
      <c r="C101" s="3">
        <v>100</v>
      </c>
      <c r="D101" s="3" t="s">
        <v>1317</v>
      </c>
      <c r="E101" s="3" t="s">
        <v>1318</v>
      </c>
      <c r="F101" s="27">
        <v>40</v>
      </c>
      <c r="G101" s="3">
        <v>700</v>
      </c>
      <c r="H101" s="27">
        <v>51</v>
      </c>
      <c r="I101" s="41">
        <v>5</v>
      </c>
      <c r="J101" s="5" t="s">
        <v>985</v>
      </c>
      <c r="K101" s="5"/>
      <c r="L101" s="5"/>
      <c r="M101" s="5"/>
      <c r="N101" s="5">
        <v>3</v>
      </c>
      <c r="O101" s="36" t="s">
        <v>505</v>
      </c>
      <c r="P101" s="7" t="s">
        <v>1095</v>
      </c>
      <c r="Q101" s="7">
        <v>15</v>
      </c>
      <c r="R101" s="7">
        <f t="shared" si="3"/>
        <v>13.65</v>
      </c>
    </row>
    <row r="102" spans="1:18">
      <c r="A102" s="40" t="s">
        <v>969</v>
      </c>
      <c r="B102" s="40">
        <f t="shared" si="2"/>
        <v>1</v>
      </c>
      <c r="C102" s="3">
        <v>1</v>
      </c>
      <c r="D102" s="3" t="s">
        <v>62</v>
      </c>
      <c r="E102" s="3" t="s">
        <v>63</v>
      </c>
      <c r="F102" s="27">
        <v>57</v>
      </c>
      <c r="G102" s="3">
        <v>750</v>
      </c>
      <c r="H102" s="27">
        <v>96.34</v>
      </c>
      <c r="I102" s="41">
        <v>66</v>
      </c>
      <c r="J102" s="5" t="s">
        <v>69</v>
      </c>
      <c r="K102" s="5" t="s">
        <v>70</v>
      </c>
      <c r="L102" s="5" t="s">
        <v>71</v>
      </c>
      <c r="M102" s="5" t="s">
        <v>71</v>
      </c>
      <c r="N102" s="39">
        <v>15</v>
      </c>
      <c r="O102" s="5" t="s">
        <v>72</v>
      </c>
      <c r="P102" s="5" t="s">
        <v>74</v>
      </c>
      <c r="Q102" s="7">
        <v>46833.33</v>
      </c>
      <c r="R102" s="7">
        <f t="shared" si="3"/>
        <v>42618.330300000001</v>
      </c>
    </row>
    <row r="103" spans="1:18">
      <c r="A103" s="40" t="s">
        <v>969</v>
      </c>
      <c r="B103" s="40">
        <f t="shared" si="2"/>
        <v>1</v>
      </c>
      <c r="C103" s="3">
        <v>2</v>
      </c>
      <c r="D103" s="3" t="s">
        <v>77</v>
      </c>
      <c r="E103" s="3" t="s">
        <v>78</v>
      </c>
      <c r="F103" s="27">
        <v>57.1</v>
      </c>
      <c r="G103" s="3">
        <v>700</v>
      </c>
      <c r="H103" s="27">
        <v>96.18</v>
      </c>
      <c r="I103" s="41">
        <v>41</v>
      </c>
      <c r="J103" s="5" t="s">
        <v>69</v>
      </c>
      <c r="K103" s="5" t="s">
        <v>70</v>
      </c>
      <c r="L103" s="5" t="s">
        <v>71</v>
      </c>
      <c r="M103" s="5" t="s">
        <v>71</v>
      </c>
      <c r="N103" s="39"/>
      <c r="O103" s="5"/>
      <c r="P103" s="5" t="s">
        <v>84</v>
      </c>
      <c r="Q103" s="7">
        <v>8999</v>
      </c>
      <c r="R103" s="7">
        <f t="shared" si="3"/>
        <v>8189.09</v>
      </c>
    </row>
    <row r="104" spans="1:18">
      <c r="A104" s="40" t="s">
        <v>969</v>
      </c>
      <c r="B104" s="40">
        <f t="shared" si="2"/>
        <v>1</v>
      </c>
      <c r="C104" s="3">
        <v>3</v>
      </c>
      <c r="D104" s="3" t="s">
        <v>86</v>
      </c>
      <c r="E104" s="3" t="s">
        <v>87</v>
      </c>
      <c r="F104" s="27">
        <v>57</v>
      </c>
      <c r="G104" s="3">
        <v>750</v>
      </c>
      <c r="H104" s="27">
        <v>96.16</v>
      </c>
      <c r="I104" s="41">
        <v>53</v>
      </c>
      <c r="J104" s="5" t="s">
        <v>69</v>
      </c>
      <c r="K104" s="5" t="s">
        <v>91</v>
      </c>
      <c r="L104" s="5" t="s">
        <v>71</v>
      </c>
      <c r="M104" s="5" t="s">
        <v>71</v>
      </c>
      <c r="N104" s="39"/>
      <c r="O104" s="5" t="s">
        <v>92</v>
      </c>
      <c r="P104" s="5" t="s">
        <v>93</v>
      </c>
      <c r="Q104" s="7">
        <v>3300</v>
      </c>
      <c r="R104" s="7">
        <f t="shared" si="3"/>
        <v>3003</v>
      </c>
    </row>
    <row r="105" spans="1:18">
      <c r="A105" s="40" t="s">
        <v>969</v>
      </c>
      <c r="B105" s="40">
        <f t="shared" si="2"/>
        <v>1</v>
      </c>
      <c r="C105" s="3">
        <v>4</v>
      </c>
      <c r="D105" s="3" t="s">
        <v>95</v>
      </c>
      <c r="E105" s="3" t="s">
        <v>96</v>
      </c>
      <c r="F105" s="27">
        <v>53</v>
      </c>
      <c r="G105" s="3">
        <v>750</v>
      </c>
      <c r="H105" s="27">
        <v>96.08</v>
      </c>
      <c r="I105" s="41">
        <v>93</v>
      </c>
      <c r="J105" s="5" t="s">
        <v>69</v>
      </c>
      <c r="K105" s="5" t="s">
        <v>101</v>
      </c>
      <c r="L105" s="5" t="s">
        <v>102</v>
      </c>
      <c r="M105" s="5" t="s">
        <v>102</v>
      </c>
      <c r="N105" s="39"/>
      <c r="O105" s="5"/>
      <c r="P105" s="5" t="s">
        <v>103</v>
      </c>
      <c r="Q105" s="7">
        <v>31960.14</v>
      </c>
      <c r="R105" s="7">
        <f t="shared" si="3"/>
        <v>29083.7274</v>
      </c>
    </row>
    <row r="106" spans="1:18">
      <c r="A106" s="40" t="s">
        <v>969</v>
      </c>
      <c r="B106" s="40">
        <f t="shared" si="2"/>
        <v>1</v>
      </c>
      <c r="C106" s="3">
        <v>5</v>
      </c>
      <c r="D106" s="3" t="s">
        <v>105</v>
      </c>
      <c r="E106" s="3" t="s">
        <v>106</v>
      </c>
      <c r="F106" s="27">
        <v>57.1</v>
      </c>
      <c r="G106" s="3">
        <v>750</v>
      </c>
      <c r="H106" s="27">
        <v>95.61</v>
      </c>
      <c r="I106" s="41">
        <v>141</v>
      </c>
      <c r="J106" s="5" t="s">
        <v>69</v>
      </c>
      <c r="K106" s="5" t="s">
        <v>110</v>
      </c>
      <c r="L106" s="5" t="s">
        <v>111</v>
      </c>
      <c r="M106" s="5" t="s">
        <v>110</v>
      </c>
      <c r="N106" s="39">
        <v>12</v>
      </c>
      <c r="O106" s="5" t="s">
        <v>92</v>
      </c>
      <c r="P106" s="5" t="s">
        <v>113</v>
      </c>
      <c r="Q106" s="7">
        <v>6373.75</v>
      </c>
      <c r="R106" s="7">
        <f t="shared" si="3"/>
        <v>5800.1125000000002</v>
      </c>
    </row>
    <row r="107" spans="1:18">
      <c r="A107" s="40" t="s">
        <v>969</v>
      </c>
      <c r="B107" s="40">
        <f t="shared" si="2"/>
        <v>1</v>
      </c>
      <c r="C107" s="3">
        <v>6</v>
      </c>
      <c r="D107" s="3" t="s">
        <v>115</v>
      </c>
      <c r="E107" s="3" t="s">
        <v>116</v>
      </c>
      <c r="F107" s="27">
        <v>54.5</v>
      </c>
      <c r="G107" s="3">
        <v>700</v>
      </c>
      <c r="H107" s="27">
        <v>95.41</v>
      </c>
      <c r="I107" s="41">
        <v>98</v>
      </c>
      <c r="J107" s="5" t="s">
        <v>69</v>
      </c>
      <c r="K107" s="5" t="s">
        <v>121</v>
      </c>
      <c r="L107" s="5" t="s">
        <v>111</v>
      </c>
      <c r="M107" s="5" t="s">
        <v>121</v>
      </c>
      <c r="N107" s="39">
        <v>25</v>
      </c>
      <c r="O107" s="5" t="s">
        <v>122</v>
      </c>
      <c r="P107" s="5" t="s">
        <v>124</v>
      </c>
      <c r="Q107" s="7">
        <v>3778.54</v>
      </c>
      <c r="R107" s="7">
        <f t="shared" si="3"/>
        <v>3438.4713999999999</v>
      </c>
    </row>
    <row r="108" spans="1:18">
      <c r="A108" s="40" t="s">
        <v>969</v>
      </c>
      <c r="B108" s="40">
        <f t="shared" si="2"/>
        <v>1</v>
      </c>
      <c r="C108" s="3">
        <v>7</v>
      </c>
      <c r="D108" s="3" t="s">
        <v>126</v>
      </c>
      <c r="E108" s="3" t="s">
        <v>127</v>
      </c>
      <c r="F108" s="27">
        <v>54.4</v>
      </c>
      <c r="G108" s="3">
        <v>700</v>
      </c>
      <c r="H108" s="27">
        <v>95.39</v>
      </c>
      <c r="I108" s="41">
        <v>84</v>
      </c>
      <c r="J108" s="5" t="s">
        <v>69</v>
      </c>
      <c r="K108" s="5" t="s">
        <v>110</v>
      </c>
      <c r="L108" s="5" t="s">
        <v>132</v>
      </c>
      <c r="M108" s="5" t="s">
        <v>132</v>
      </c>
      <c r="N108" s="39">
        <v>40</v>
      </c>
      <c r="O108" s="5"/>
      <c r="P108" s="5" t="s">
        <v>134</v>
      </c>
      <c r="Q108" s="7">
        <v>9840</v>
      </c>
      <c r="R108" s="7">
        <f t="shared" si="3"/>
        <v>8954.4</v>
      </c>
    </row>
    <row r="109" spans="1:18">
      <c r="A109" s="40" t="s">
        <v>969</v>
      </c>
      <c r="B109" s="40">
        <f t="shared" si="2"/>
        <v>1</v>
      </c>
      <c r="C109" s="3">
        <v>8</v>
      </c>
      <c r="D109" s="3" t="s">
        <v>136</v>
      </c>
      <c r="E109" s="3" t="s">
        <v>137</v>
      </c>
      <c r="F109" s="27">
        <v>57</v>
      </c>
      <c r="G109" s="3">
        <v>750</v>
      </c>
      <c r="H109" s="27">
        <v>95.38</v>
      </c>
      <c r="I109" s="41">
        <v>64</v>
      </c>
      <c r="J109" s="5" t="s">
        <v>69</v>
      </c>
      <c r="K109" s="5" t="s">
        <v>141</v>
      </c>
      <c r="L109" s="5" t="s">
        <v>71</v>
      </c>
      <c r="M109" s="5" t="s">
        <v>71</v>
      </c>
      <c r="N109" s="39"/>
      <c r="O109" s="5"/>
      <c r="P109" s="5" t="s">
        <v>142</v>
      </c>
      <c r="Q109" s="7">
        <v>2440</v>
      </c>
      <c r="R109" s="7">
        <f t="shared" si="3"/>
        <v>2220.4</v>
      </c>
    </row>
    <row r="110" spans="1:18">
      <c r="A110" s="40" t="s">
        <v>969</v>
      </c>
      <c r="B110" s="40">
        <f t="shared" si="2"/>
        <v>1</v>
      </c>
      <c r="C110" s="3">
        <v>9</v>
      </c>
      <c r="D110" s="3" t="s">
        <v>144</v>
      </c>
      <c r="E110" s="3" t="s">
        <v>145</v>
      </c>
      <c r="F110" s="27">
        <v>43</v>
      </c>
      <c r="G110" s="3">
        <v>750</v>
      </c>
      <c r="H110" s="27">
        <v>95.38</v>
      </c>
      <c r="I110" s="41">
        <v>51</v>
      </c>
      <c r="J110" s="5" t="s">
        <v>69</v>
      </c>
      <c r="K110" s="5"/>
      <c r="L110" s="5"/>
      <c r="M110" s="5"/>
      <c r="N110" s="39"/>
      <c r="O110" s="5" t="s">
        <v>92</v>
      </c>
      <c r="P110" s="5" t="s">
        <v>149</v>
      </c>
      <c r="Q110" s="7">
        <v>1100</v>
      </c>
      <c r="R110" s="7">
        <f t="shared" si="3"/>
        <v>1001</v>
      </c>
    </row>
    <row r="111" spans="1:18">
      <c r="A111" s="40" t="s">
        <v>969</v>
      </c>
      <c r="B111" s="40">
        <f t="shared" si="2"/>
        <v>1</v>
      </c>
      <c r="C111" s="3">
        <v>10</v>
      </c>
      <c r="D111" s="3" t="s">
        <v>151</v>
      </c>
      <c r="E111" s="3" t="s">
        <v>152</v>
      </c>
      <c r="F111" s="27">
        <v>43</v>
      </c>
      <c r="G111" s="3">
        <v>750</v>
      </c>
      <c r="H111" s="27">
        <v>95.32</v>
      </c>
      <c r="I111" s="41">
        <v>35</v>
      </c>
      <c r="J111" s="5" t="s">
        <v>69</v>
      </c>
      <c r="K111" s="5" t="s">
        <v>101</v>
      </c>
      <c r="L111" s="5" t="s">
        <v>156</v>
      </c>
      <c r="M111" s="5" t="s">
        <v>156</v>
      </c>
      <c r="N111" s="39">
        <v>21</v>
      </c>
      <c r="O111" s="5" t="s">
        <v>92</v>
      </c>
      <c r="P111" s="5" t="s">
        <v>158</v>
      </c>
      <c r="Q111" s="7">
        <v>4500</v>
      </c>
      <c r="R111" s="7">
        <f t="shared" si="3"/>
        <v>4095</v>
      </c>
    </row>
    <row r="112" spans="1:18">
      <c r="A112" s="40" t="s">
        <v>969</v>
      </c>
      <c r="B112" s="40">
        <f t="shared" si="2"/>
        <v>1</v>
      </c>
      <c r="C112" s="3">
        <v>11</v>
      </c>
      <c r="D112" s="3" t="s">
        <v>160</v>
      </c>
      <c r="E112" s="3" t="s">
        <v>161</v>
      </c>
      <c r="F112" s="27">
        <v>46.3</v>
      </c>
      <c r="G112" s="3">
        <v>700</v>
      </c>
      <c r="H112" s="27">
        <v>95.31</v>
      </c>
      <c r="I112" s="41">
        <v>19</v>
      </c>
      <c r="J112" s="5" t="s">
        <v>69</v>
      </c>
      <c r="K112" s="5" t="s">
        <v>166</v>
      </c>
      <c r="L112" s="5" t="s">
        <v>111</v>
      </c>
      <c r="M112" s="5" t="s">
        <v>166</v>
      </c>
      <c r="N112" s="39">
        <v>65</v>
      </c>
      <c r="O112" s="5" t="s">
        <v>167</v>
      </c>
      <c r="P112" s="5" t="s">
        <v>169</v>
      </c>
      <c r="Q112" s="7">
        <v>86072.83</v>
      </c>
      <c r="R112" s="7">
        <f t="shared" si="3"/>
        <v>78326.275300000008</v>
      </c>
    </row>
    <row r="113" spans="1:18">
      <c r="A113" s="40" t="s">
        <v>969</v>
      </c>
      <c r="B113" s="40">
        <f t="shared" si="2"/>
        <v>1</v>
      </c>
      <c r="C113" s="3">
        <v>12</v>
      </c>
      <c r="D113" s="3" t="s">
        <v>171</v>
      </c>
      <c r="E113" s="3" t="s">
        <v>172</v>
      </c>
      <c r="F113" s="27">
        <v>43</v>
      </c>
      <c r="G113" s="3">
        <v>750</v>
      </c>
      <c r="H113" s="27">
        <v>95.3</v>
      </c>
      <c r="I113" s="41">
        <v>43</v>
      </c>
      <c r="J113" s="5" t="s">
        <v>69</v>
      </c>
      <c r="K113" s="5" t="s">
        <v>176</v>
      </c>
      <c r="L113" s="5" t="s">
        <v>71</v>
      </c>
      <c r="M113" s="5" t="s">
        <v>71</v>
      </c>
      <c r="N113" s="39">
        <v>27</v>
      </c>
      <c r="O113" s="5"/>
      <c r="P113" s="5" t="s">
        <v>178</v>
      </c>
      <c r="Q113" s="7">
        <v>1501</v>
      </c>
      <c r="R113" s="7">
        <f t="shared" si="3"/>
        <v>1365.91</v>
      </c>
    </row>
    <row r="114" spans="1:18">
      <c r="A114" s="40" t="s">
        <v>969</v>
      </c>
      <c r="B114" s="40">
        <f t="shared" si="2"/>
        <v>1</v>
      </c>
      <c r="C114" s="3">
        <v>13</v>
      </c>
      <c r="D114" s="3" t="s">
        <v>180</v>
      </c>
      <c r="E114" s="3" t="s">
        <v>181</v>
      </c>
      <c r="F114" s="27">
        <v>52.8</v>
      </c>
      <c r="G114" s="3">
        <v>700</v>
      </c>
      <c r="H114" s="27">
        <v>95.29</v>
      </c>
      <c r="I114" s="41">
        <v>55</v>
      </c>
      <c r="J114" s="5" t="s">
        <v>69</v>
      </c>
      <c r="K114" s="5" t="s">
        <v>186</v>
      </c>
      <c r="L114" s="5" t="s">
        <v>132</v>
      </c>
      <c r="M114" s="5" t="s">
        <v>132</v>
      </c>
      <c r="N114" s="39">
        <v>40</v>
      </c>
      <c r="O114" s="5"/>
      <c r="P114" s="5" t="s">
        <v>187</v>
      </c>
      <c r="Q114" s="7">
        <v>8083.31</v>
      </c>
      <c r="R114" s="7">
        <f t="shared" si="3"/>
        <v>7355.812100000001</v>
      </c>
    </row>
    <row r="115" spans="1:18">
      <c r="A115" s="40" t="s">
        <v>969</v>
      </c>
      <c r="B115" s="40">
        <f t="shared" si="2"/>
        <v>1</v>
      </c>
      <c r="C115" s="3">
        <v>14</v>
      </c>
      <c r="D115" s="3" t="s">
        <v>189</v>
      </c>
      <c r="E115" s="3" t="s">
        <v>190</v>
      </c>
      <c r="F115" s="27">
        <v>49.6</v>
      </c>
      <c r="G115" s="3">
        <v>700</v>
      </c>
      <c r="H115" s="27">
        <v>95.29</v>
      </c>
      <c r="I115" s="41">
        <v>68</v>
      </c>
      <c r="J115" s="5" t="s">
        <v>69</v>
      </c>
      <c r="K115" s="5" t="s">
        <v>101</v>
      </c>
      <c r="L115" s="5" t="s">
        <v>111</v>
      </c>
      <c r="M115" s="5" t="s">
        <v>101</v>
      </c>
      <c r="N115" s="39">
        <v>37</v>
      </c>
      <c r="O115" s="5"/>
      <c r="P115" s="5" t="s">
        <v>195</v>
      </c>
      <c r="Q115" s="7">
        <v>13246.36</v>
      </c>
      <c r="R115" s="7">
        <f t="shared" si="3"/>
        <v>12054.187600000001</v>
      </c>
    </row>
    <row r="116" spans="1:18">
      <c r="A116" s="40" t="s">
        <v>969</v>
      </c>
      <c r="B116" s="40">
        <f t="shared" si="2"/>
        <v>1</v>
      </c>
      <c r="C116" s="3">
        <v>15</v>
      </c>
      <c r="D116" s="3" t="s">
        <v>197</v>
      </c>
      <c r="E116" s="3" t="s">
        <v>198</v>
      </c>
      <c r="F116" s="27">
        <v>50.6</v>
      </c>
      <c r="G116" s="3">
        <v>700</v>
      </c>
      <c r="H116" s="27">
        <v>95.23</v>
      </c>
      <c r="I116" s="41">
        <v>46</v>
      </c>
      <c r="J116" s="5" t="s">
        <v>69</v>
      </c>
      <c r="K116" s="5" t="s">
        <v>176</v>
      </c>
      <c r="L116" s="5" t="s">
        <v>203</v>
      </c>
      <c r="M116" s="5" t="s">
        <v>203</v>
      </c>
      <c r="N116" s="39">
        <v>56</v>
      </c>
      <c r="O116" s="5"/>
      <c r="P116" s="5" t="s">
        <v>205</v>
      </c>
      <c r="Q116" s="7">
        <v>2566.5500000000002</v>
      </c>
      <c r="R116" s="7">
        <f t="shared" si="3"/>
        <v>2335.5605</v>
      </c>
    </row>
    <row r="117" spans="1:18">
      <c r="A117" s="40" t="s">
        <v>969</v>
      </c>
      <c r="B117" s="40">
        <f t="shared" si="2"/>
        <v>1</v>
      </c>
      <c r="C117" s="3">
        <v>16</v>
      </c>
      <c r="D117" s="3" t="s">
        <v>207</v>
      </c>
      <c r="E117" s="3" t="s">
        <v>208</v>
      </c>
      <c r="F117" s="27">
        <v>46</v>
      </c>
      <c r="G117" s="3">
        <v>750</v>
      </c>
      <c r="H117" s="27">
        <v>95.23</v>
      </c>
      <c r="I117" s="41">
        <v>41</v>
      </c>
      <c r="J117" s="5" t="s">
        <v>69</v>
      </c>
      <c r="K117" s="5"/>
      <c r="L117" s="5"/>
      <c r="M117" s="5"/>
      <c r="N117" s="39">
        <v>32</v>
      </c>
      <c r="O117" s="5"/>
      <c r="P117" s="5" t="s">
        <v>211</v>
      </c>
      <c r="Q117" s="7">
        <v>2999.99</v>
      </c>
      <c r="R117" s="7">
        <f t="shared" si="3"/>
        <v>2729.9908999999998</v>
      </c>
    </row>
    <row r="118" spans="1:18">
      <c r="A118" s="40" t="s">
        <v>969</v>
      </c>
      <c r="B118" s="40">
        <f t="shared" si="2"/>
        <v>1</v>
      </c>
      <c r="C118" s="3">
        <v>17</v>
      </c>
      <c r="D118" s="3" t="s">
        <v>213</v>
      </c>
      <c r="E118" s="3" t="s">
        <v>214</v>
      </c>
      <c r="F118" s="27">
        <v>43</v>
      </c>
      <c r="G118" s="3">
        <v>750</v>
      </c>
      <c r="H118" s="27">
        <v>95.21</v>
      </c>
      <c r="I118" s="41">
        <v>41</v>
      </c>
      <c r="J118" s="5" t="s">
        <v>69</v>
      </c>
      <c r="K118" s="5" t="s">
        <v>101</v>
      </c>
      <c r="L118" s="5" t="s">
        <v>111</v>
      </c>
      <c r="M118" s="5" t="s">
        <v>101</v>
      </c>
      <c r="N118" s="39"/>
      <c r="O118" s="5" t="s">
        <v>72</v>
      </c>
      <c r="P118" s="5" t="s">
        <v>217</v>
      </c>
      <c r="Q118" s="7">
        <v>8223.65</v>
      </c>
      <c r="R118" s="7">
        <f t="shared" si="3"/>
        <v>7483.5214999999998</v>
      </c>
    </row>
    <row r="119" spans="1:18">
      <c r="A119" s="40" t="s">
        <v>969</v>
      </c>
      <c r="B119" s="40">
        <f t="shared" si="2"/>
        <v>1</v>
      </c>
      <c r="C119" s="3">
        <v>18</v>
      </c>
      <c r="D119" s="3" t="s">
        <v>219</v>
      </c>
      <c r="E119" s="3" t="s">
        <v>220</v>
      </c>
      <c r="F119" s="27">
        <v>58</v>
      </c>
      <c r="G119" s="3">
        <v>750</v>
      </c>
      <c r="H119" s="27">
        <v>95.18</v>
      </c>
      <c r="I119" s="41">
        <v>66</v>
      </c>
      <c r="J119" s="5" t="s">
        <v>69</v>
      </c>
      <c r="K119" s="5" t="s">
        <v>224</v>
      </c>
      <c r="L119" s="5" t="s">
        <v>102</v>
      </c>
      <c r="M119" s="5" t="s">
        <v>102</v>
      </c>
      <c r="N119" s="39">
        <v>22</v>
      </c>
      <c r="O119" s="5"/>
      <c r="P119" s="5" t="s">
        <v>226</v>
      </c>
      <c r="Q119" s="7">
        <v>19799.82</v>
      </c>
      <c r="R119" s="7">
        <f t="shared" si="3"/>
        <v>18017.836200000002</v>
      </c>
    </row>
    <row r="120" spans="1:18">
      <c r="A120" s="40" t="s">
        <v>969</v>
      </c>
      <c r="B120" s="40">
        <f t="shared" si="2"/>
        <v>1</v>
      </c>
      <c r="C120" s="3">
        <v>19</v>
      </c>
      <c r="D120" s="3" t="s">
        <v>227</v>
      </c>
      <c r="E120" s="3" t="s">
        <v>228</v>
      </c>
      <c r="F120" s="27">
        <v>52.5</v>
      </c>
      <c r="G120" s="3">
        <v>700</v>
      </c>
      <c r="H120" s="27">
        <v>95.14</v>
      </c>
      <c r="I120" s="41">
        <v>54</v>
      </c>
      <c r="J120" s="5" t="s">
        <v>69</v>
      </c>
      <c r="K120" s="5" t="s">
        <v>121</v>
      </c>
      <c r="L120" s="5" t="s">
        <v>111</v>
      </c>
      <c r="M120" s="5" t="s">
        <v>121</v>
      </c>
      <c r="N120" s="39">
        <v>32</v>
      </c>
      <c r="O120" s="5"/>
      <c r="P120" s="5" t="s">
        <v>234</v>
      </c>
      <c r="Q120" s="7">
        <v>4800</v>
      </c>
      <c r="R120" s="7">
        <f t="shared" si="3"/>
        <v>4368</v>
      </c>
    </row>
    <row r="121" spans="1:18">
      <c r="A121" s="40" t="s">
        <v>969</v>
      </c>
      <c r="B121" s="40">
        <f t="shared" si="2"/>
        <v>1</v>
      </c>
      <c r="C121" s="3">
        <v>20</v>
      </c>
      <c r="D121" s="3" t="s">
        <v>236</v>
      </c>
      <c r="E121" s="3" t="s">
        <v>237</v>
      </c>
      <c r="F121" s="27">
        <v>43</v>
      </c>
      <c r="G121" s="3">
        <v>700</v>
      </c>
      <c r="H121" s="27">
        <v>95.12</v>
      </c>
      <c r="I121" s="41">
        <v>105</v>
      </c>
      <c r="J121" s="5" t="s">
        <v>69</v>
      </c>
      <c r="K121" s="5" t="s">
        <v>101</v>
      </c>
      <c r="L121" s="5" t="s">
        <v>111</v>
      </c>
      <c r="M121" s="5" t="s">
        <v>101</v>
      </c>
      <c r="N121" s="39"/>
      <c r="O121" s="5" t="s">
        <v>72</v>
      </c>
      <c r="P121" s="5" t="s">
        <v>241</v>
      </c>
      <c r="Q121" s="7">
        <v>14863.2</v>
      </c>
      <c r="R121" s="7">
        <f t="shared" si="3"/>
        <v>13525.512000000001</v>
      </c>
    </row>
    <row r="122" spans="1:18">
      <c r="A122" s="40" t="s">
        <v>969</v>
      </c>
      <c r="B122" s="40">
        <f t="shared" si="2"/>
        <v>1</v>
      </c>
      <c r="C122" s="3">
        <v>21</v>
      </c>
      <c r="D122" s="3" t="s">
        <v>243</v>
      </c>
      <c r="E122" s="3" t="s">
        <v>244</v>
      </c>
      <c r="F122" s="27">
        <v>48.8</v>
      </c>
      <c r="G122" s="3">
        <v>700</v>
      </c>
      <c r="H122" s="27">
        <v>95.06</v>
      </c>
      <c r="I122" s="41">
        <v>34</v>
      </c>
      <c r="J122" s="5" t="s">
        <v>69</v>
      </c>
      <c r="K122" s="5" t="s">
        <v>166</v>
      </c>
      <c r="L122" s="5" t="s">
        <v>111</v>
      </c>
      <c r="M122" s="5" t="s">
        <v>166</v>
      </c>
      <c r="N122" s="39"/>
      <c r="O122" s="5" t="s">
        <v>92</v>
      </c>
      <c r="P122" s="5" t="s">
        <v>249</v>
      </c>
      <c r="Q122" s="7">
        <v>26695</v>
      </c>
      <c r="R122" s="7">
        <f t="shared" si="3"/>
        <v>24292.45</v>
      </c>
    </row>
    <row r="123" spans="1:18">
      <c r="A123" s="40" t="s">
        <v>969</v>
      </c>
      <c r="B123" s="40">
        <f t="shared" si="2"/>
        <v>1</v>
      </c>
      <c r="C123" s="3">
        <v>22</v>
      </c>
      <c r="D123" s="3" t="s">
        <v>251</v>
      </c>
      <c r="E123" s="3" t="s">
        <v>252</v>
      </c>
      <c r="F123" s="27">
        <v>59.6</v>
      </c>
      <c r="G123" s="3">
        <v>750</v>
      </c>
      <c r="H123" s="27">
        <v>95.05</v>
      </c>
      <c r="I123" s="41">
        <v>135</v>
      </c>
      <c r="J123" s="5" t="s">
        <v>69</v>
      </c>
      <c r="K123" s="5" t="s">
        <v>257</v>
      </c>
      <c r="L123" s="5" t="s">
        <v>102</v>
      </c>
      <c r="M123" s="5" t="s">
        <v>102</v>
      </c>
      <c r="N123" s="39"/>
      <c r="O123" s="5" t="s">
        <v>92</v>
      </c>
      <c r="P123" s="5" t="s">
        <v>258</v>
      </c>
      <c r="Q123" s="7">
        <v>13310</v>
      </c>
      <c r="R123" s="7">
        <f t="shared" si="3"/>
        <v>12112.1</v>
      </c>
    </row>
    <row r="124" spans="1:18">
      <c r="A124" s="40" t="s">
        <v>969</v>
      </c>
      <c r="B124" s="40">
        <f t="shared" si="2"/>
        <v>1</v>
      </c>
      <c r="C124" s="3">
        <v>23</v>
      </c>
      <c r="D124" s="3" t="s">
        <v>77</v>
      </c>
      <c r="E124" s="3" t="s">
        <v>260</v>
      </c>
      <c r="F124" s="27">
        <v>54</v>
      </c>
      <c r="G124" s="3">
        <v>750</v>
      </c>
      <c r="H124" s="27">
        <v>95.04</v>
      </c>
      <c r="I124" s="41">
        <v>75</v>
      </c>
      <c r="J124" s="5" t="s">
        <v>69</v>
      </c>
      <c r="K124" s="5" t="s">
        <v>70</v>
      </c>
      <c r="L124" s="5" t="s">
        <v>71</v>
      </c>
      <c r="M124" s="5" t="s">
        <v>71</v>
      </c>
      <c r="N124" s="39">
        <v>16</v>
      </c>
      <c r="O124" s="5"/>
      <c r="P124" s="5" t="s">
        <v>265</v>
      </c>
      <c r="Q124" s="7">
        <v>2365</v>
      </c>
      <c r="R124" s="7">
        <f t="shared" si="3"/>
        <v>2152.15</v>
      </c>
    </row>
    <row r="125" spans="1:18">
      <c r="A125" s="40" t="s">
        <v>969</v>
      </c>
      <c r="B125" s="40">
        <f t="shared" si="2"/>
        <v>1</v>
      </c>
      <c r="C125" s="3">
        <v>24</v>
      </c>
      <c r="D125" s="3" t="s">
        <v>267</v>
      </c>
      <c r="E125" s="3" t="s">
        <v>268</v>
      </c>
      <c r="F125" s="27">
        <v>59.1</v>
      </c>
      <c r="G125" s="3">
        <v>700</v>
      </c>
      <c r="H125" s="27">
        <v>95.02</v>
      </c>
      <c r="I125" s="41">
        <v>95</v>
      </c>
      <c r="J125" s="5" t="s">
        <v>69</v>
      </c>
      <c r="K125" s="5" t="s">
        <v>273</v>
      </c>
      <c r="L125" s="5" t="s">
        <v>111</v>
      </c>
      <c r="M125" s="5" t="s">
        <v>273</v>
      </c>
      <c r="N125" s="39">
        <v>40</v>
      </c>
      <c r="O125" s="5"/>
      <c r="P125" s="5" t="s">
        <v>274</v>
      </c>
      <c r="Q125" s="7">
        <v>10517.51</v>
      </c>
      <c r="R125" s="7">
        <f t="shared" si="3"/>
        <v>9570.9341000000004</v>
      </c>
    </row>
    <row r="126" spans="1:18">
      <c r="A126" s="40" t="s">
        <v>969</v>
      </c>
      <c r="B126" s="40">
        <f t="shared" si="2"/>
        <v>1</v>
      </c>
      <c r="C126" s="3">
        <v>25</v>
      </c>
      <c r="D126" s="3" t="s">
        <v>276</v>
      </c>
      <c r="E126" s="3" t="s">
        <v>277</v>
      </c>
      <c r="F126" s="27">
        <v>42.4</v>
      </c>
      <c r="G126" s="3">
        <v>700</v>
      </c>
      <c r="H126" s="27">
        <v>95.02</v>
      </c>
      <c r="I126" s="41">
        <v>90</v>
      </c>
      <c r="J126" s="5" t="s">
        <v>69</v>
      </c>
      <c r="K126" s="5" t="s">
        <v>101</v>
      </c>
      <c r="L126" s="5" t="s">
        <v>111</v>
      </c>
      <c r="M126" s="5" t="s">
        <v>101</v>
      </c>
      <c r="N126" s="39">
        <v>44</v>
      </c>
      <c r="O126" s="5" t="s">
        <v>281</v>
      </c>
      <c r="P126" s="5" t="s">
        <v>283</v>
      </c>
      <c r="Q126" s="7">
        <v>25889.91</v>
      </c>
      <c r="R126" s="7">
        <f t="shared" si="3"/>
        <v>23559.8181</v>
      </c>
    </row>
    <row r="127" spans="1:18">
      <c r="A127" s="40" t="s">
        <v>969</v>
      </c>
      <c r="B127" s="40">
        <f t="shared" si="2"/>
        <v>1</v>
      </c>
      <c r="C127" s="3">
        <v>26</v>
      </c>
      <c r="D127" s="3" t="s">
        <v>285</v>
      </c>
      <c r="E127" s="3" t="s">
        <v>286</v>
      </c>
      <c r="F127" s="27">
        <v>52</v>
      </c>
      <c r="G127" s="3">
        <v>700</v>
      </c>
      <c r="H127" s="27">
        <v>94.96</v>
      </c>
      <c r="I127" s="41">
        <v>27</v>
      </c>
      <c r="J127" s="5" t="s">
        <v>69</v>
      </c>
      <c r="K127" s="5" t="s">
        <v>291</v>
      </c>
      <c r="L127" s="5" t="s">
        <v>292</v>
      </c>
      <c r="M127" s="5" t="s">
        <v>292</v>
      </c>
      <c r="N127" s="39"/>
      <c r="O127" s="5"/>
      <c r="P127" s="5" t="s">
        <v>293</v>
      </c>
      <c r="Q127" s="7">
        <v>700</v>
      </c>
      <c r="R127" s="7">
        <f t="shared" si="3"/>
        <v>637</v>
      </c>
    </row>
    <row r="128" spans="1:18">
      <c r="A128" s="40" t="s">
        <v>969</v>
      </c>
      <c r="B128" s="40">
        <f t="shared" si="2"/>
        <v>1</v>
      </c>
      <c r="C128" s="3">
        <v>27</v>
      </c>
      <c r="D128" s="3" t="s">
        <v>294</v>
      </c>
      <c r="E128" s="3" t="s">
        <v>295</v>
      </c>
      <c r="F128" s="27">
        <v>52</v>
      </c>
      <c r="G128" s="3">
        <v>700</v>
      </c>
      <c r="H128" s="27">
        <v>94.93</v>
      </c>
      <c r="I128" s="41">
        <v>31</v>
      </c>
      <c r="J128" s="5" t="s">
        <v>69</v>
      </c>
      <c r="K128" s="5" t="s">
        <v>299</v>
      </c>
      <c r="L128" s="5" t="s">
        <v>111</v>
      </c>
      <c r="M128" s="5" t="s">
        <v>299</v>
      </c>
      <c r="N128" s="39">
        <v>50</v>
      </c>
      <c r="O128" s="5"/>
      <c r="P128" s="5" t="s">
        <v>301</v>
      </c>
      <c r="Q128" s="7">
        <v>23972.6</v>
      </c>
      <c r="R128" s="7">
        <f t="shared" si="3"/>
        <v>21815.065999999999</v>
      </c>
    </row>
    <row r="129" spans="1:18">
      <c r="A129" s="40" t="s">
        <v>969</v>
      </c>
      <c r="B129" s="40">
        <f t="shared" si="2"/>
        <v>1</v>
      </c>
      <c r="C129" s="3">
        <v>28</v>
      </c>
      <c r="D129" s="3" t="s">
        <v>303</v>
      </c>
      <c r="E129" s="3" t="s">
        <v>304</v>
      </c>
      <c r="F129" s="27">
        <v>51.1</v>
      </c>
      <c r="G129" s="3">
        <v>700</v>
      </c>
      <c r="H129" s="27">
        <v>94.92</v>
      </c>
      <c r="I129" s="41">
        <v>123</v>
      </c>
      <c r="J129" s="5" t="s">
        <v>69</v>
      </c>
      <c r="K129" s="5" t="s">
        <v>309</v>
      </c>
      <c r="L129" s="5" t="s">
        <v>111</v>
      </c>
      <c r="M129" s="5" t="s">
        <v>309</v>
      </c>
      <c r="N129" s="39">
        <v>43</v>
      </c>
      <c r="O129" s="5"/>
      <c r="P129" s="5" t="s">
        <v>311</v>
      </c>
      <c r="Q129" s="7">
        <v>4777</v>
      </c>
      <c r="R129" s="7">
        <f t="shared" si="3"/>
        <v>4347.07</v>
      </c>
    </row>
    <row r="130" spans="1:18">
      <c r="A130" s="40" t="s">
        <v>969</v>
      </c>
      <c r="B130" s="40">
        <f t="shared" si="2"/>
        <v>1</v>
      </c>
      <c r="C130" s="3">
        <v>29</v>
      </c>
      <c r="D130" s="3" t="s">
        <v>313</v>
      </c>
      <c r="E130" s="3" t="s">
        <v>314</v>
      </c>
      <c r="F130" s="27">
        <v>53.1</v>
      </c>
      <c r="G130" s="3">
        <v>700</v>
      </c>
      <c r="H130" s="27">
        <v>94.91</v>
      </c>
      <c r="I130" s="41">
        <v>96</v>
      </c>
      <c r="J130" s="5" t="s">
        <v>69</v>
      </c>
      <c r="K130" s="5" t="s">
        <v>121</v>
      </c>
      <c r="L130" s="5" t="s">
        <v>111</v>
      </c>
      <c r="M130" s="5" t="s">
        <v>121</v>
      </c>
      <c r="N130" s="39">
        <v>25</v>
      </c>
      <c r="O130" s="5"/>
      <c r="P130" s="5" t="s">
        <v>318</v>
      </c>
      <c r="Q130" s="7">
        <v>5448.55</v>
      </c>
      <c r="R130" s="7">
        <f t="shared" si="3"/>
        <v>4958.1805000000004</v>
      </c>
    </row>
    <row r="131" spans="1:18">
      <c r="A131" s="40" t="s">
        <v>969</v>
      </c>
      <c r="B131" s="40">
        <f t="shared" ref="B131:B194" si="4">IF(A131="Worst", 0,1)</f>
        <v>1</v>
      </c>
      <c r="C131" s="3">
        <v>30</v>
      </c>
      <c r="D131" s="3" t="s">
        <v>320</v>
      </c>
      <c r="E131" s="3" t="s">
        <v>321</v>
      </c>
      <c r="F131" s="27">
        <v>42.8</v>
      </c>
      <c r="G131" s="3">
        <v>700</v>
      </c>
      <c r="H131" s="27">
        <v>94.91</v>
      </c>
      <c r="I131" s="41">
        <v>104</v>
      </c>
      <c r="J131" s="5" t="s">
        <v>69</v>
      </c>
      <c r="K131" s="5" t="s">
        <v>101</v>
      </c>
      <c r="L131" s="5" t="s">
        <v>111</v>
      </c>
      <c r="M131" s="5" t="s">
        <v>101</v>
      </c>
      <c r="N131" s="39">
        <v>43</v>
      </c>
      <c r="O131" s="5" t="s">
        <v>325</v>
      </c>
      <c r="P131" s="5" t="s">
        <v>326</v>
      </c>
      <c r="Q131" s="7">
        <v>25019.99</v>
      </c>
      <c r="R131" s="7">
        <f t="shared" ref="R131:R194" si="5">Q131*0.91</f>
        <v>22768.190900000001</v>
      </c>
    </row>
    <row r="132" spans="1:18">
      <c r="A132" s="40" t="s">
        <v>969</v>
      </c>
      <c r="B132" s="40">
        <f t="shared" si="4"/>
        <v>1</v>
      </c>
      <c r="C132" s="3">
        <v>31</v>
      </c>
      <c r="D132" s="3" t="s">
        <v>327</v>
      </c>
      <c r="E132" s="3" t="s">
        <v>328</v>
      </c>
      <c r="F132" s="27">
        <v>50</v>
      </c>
      <c r="G132" s="3">
        <v>700</v>
      </c>
      <c r="H132" s="27">
        <v>94.9</v>
      </c>
      <c r="I132" s="41">
        <v>118</v>
      </c>
      <c r="J132" s="5" t="s">
        <v>69</v>
      </c>
      <c r="K132" s="5" t="s">
        <v>101</v>
      </c>
      <c r="L132" s="5" t="s">
        <v>111</v>
      </c>
      <c r="M132" s="5" t="s">
        <v>101</v>
      </c>
      <c r="N132" s="39">
        <v>29</v>
      </c>
      <c r="O132" s="5"/>
      <c r="P132" s="5" t="s">
        <v>334</v>
      </c>
      <c r="Q132" s="7">
        <v>30014.83</v>
      </c>
      <c r="R132" s="7">
        <f t="shared" si="5"/>
        <v>27313.495300000002</v>
      </c>
    </row>
    <row r="133" spans="1:18">
      <c r="A133" s="40" t="s">
        <v>969</v>
      </c>
      <c r="B133" s="40">
        <f t="shared" si="4"/>
        <v>1</v>
      </c>
      <c r="C133" s="3">
        <v>32</v>
      </c>
      <c r="D133" s="3" t="s">
        <v>336</v>
      </c>
      <c r="E133" s="3" t="s">
        <v>337</v>
      </c>
      <c r="F133" s="27">
        <v>43.7</v>
      </c>
      <c r="G133" s="3">
        <v>700</v>
      </c>
      <c r="H133" s="27">
        <v>94.89</v>
      </c>
      <c r="I133" s="41">
        <v>42</v>
      </c>
      <c r="J133" s="5" t="s">
        <v>69</v>
      </c>
      <c r="K133" s="5" t="s">
        <v>101</v>
      </c>
      <c r="L133" s="5" t="s">
        <v>342</v>
      </c>
      <c r="M133" s="5" t="s">
        <v>342</v>
      </c>
      <c r="N133" s="39">
        <v>35</v>
      </c>
      <c r="O133" s="5" t="s">
        <v>343</v>
      </c>
      <c r="P133" s="5" t="s">
        <v>345</v>
      </c>
      <c r="Q133" s="7">
        <v>2149.41</v>
      </c>
      <c r="R133" s="7">
        <f t="shared" si="5"/>
        <v>1955.9630999999999</v>
      </c>
    </row>
    <row r="134" spans="1:18">
      <c r="A134" s="40" t="s">
        <v>969</v>
      </c>
      <c r="B134" s="40">
        <f t="shared" si="4"/>
        <v>1</v>
      </c>
      <c r="C134" s="3">
        <v>33</v>
      </c>
      <c r="D134" s="3" t="s">
        <v>236</v>
      </c>
      <c r="E134" s="3" t="s">
        <v>347</v>
      </c>
      <c r="F134" s="27">
        <v>43</v>
      </c>
      <c r="G134" s="3">
        <v>750</v>
      </c>
      <c r="H134" s="27">
        <v>94.89</v>
      </c>
      <c r="I134" s="41">
        <v>29</v>
      </c>
      <c r="J134" s="5" t="s">
        <v>69</v>
      </c>
      <c r="K134" s="5" t="s">
        <v>101</v>
      </c>
      <c r="L134" s="5" t="s">
        <v>111</v>
      </c>
      <c r="M134" s="5" t="s">
        <v>101</v>
      </c>
      <c r="N134" s="39"/>
      <c r="O134" s="5" t="s">
        <v>72</v>
      </c>
      <c r="P134" s="5" t="s">
        <v>348</v>
      </c>
      <c r="Q134" s="7">
        <v>14055.76</v>
      </c>
      <c r="R134" s="7">
        <f t="shared" si="5"/>
        <v>12790.741600000001</v>
      </c>
    </row>
    <row r="135" spans="1:18">
      <c r="A135" s="40" t="s">
        <v>969</v>
      </c>
      <c r="B135" s="40">
        <f t="shared" si="4"/>
        <v>1</v>
      </c>
      <c r="C135" s="3">
        <v>34</v>
      </c>
      <c r="D135" s="3" t="s">
        <v>349</v>
      </c>
      <c r="E135" s="3" t="s">
        <v>350</v>
      </c>
      <c r="F135" s="27">
        <v>50</v>
      </c>
      <c r="G135" s="3">
        <v>750</v>
      </c>
      <c r="H135" s="27">
        <v>94.89</v>
      </c>
      <c r="I135" s="41">
        <v>41</v>
      </c>
      <c r="J135" s="5" t="s">
        <v>69</v>
      </c>
      <c r="K135" s="5" t="s">
        <v>101</v>
      </c>
      <c r="L135" s="5" t="s">
        <v>111</v>
      </c>
      <c r="M135" s="5" t="s">
        <v>101</v>
      </c>
      <c r="N135" s="39"/>
      <c r="O135" s="5" t="s">
        <v>72</v>
      </c>
      <c r="P135" s="5" t="s">
        <v>352</v>
      </c>
      <c r="Q135" s="7">
        <v>5727</v>
      </c>
      <c r="R135" s="7">
        <f t="shared" si="5"/>
        <v>5211.5700000000006</v>
      </c>
    </row>
    <row r="136" spans="1:18">
      <c r="A136" s="40" t="s">
        <v>969</v>
      </c>
      <c r="B136" s="40">
        <f t="shared" si="4"/>
        <v>1</v>
      </c>
      <c r="C136" s="3">
        <v>35</v>
      </c>
      <c r="D136" s="3" t="s">
        <v>353</v>
      </c>
      <c r="E136" s="3" t="s">
        <v>354</v>
      </c>
      <c r="F136" s="27">
        <v>58.4</v>
      </c>
      <c r="G136" s="3">
        <v>700</v>
      </c>
      <c r="H136" s="27">
        <v>94.89</v>
      </c>
      <c r="I136" s="41">
        <v>40</v>
      </c>
      <c r="J136" s="5" t="s">
        <v>69</v>
      </c>
      <c r="K136" s="5" t="s">
        <v>166</v>
      </c>
      <c r="L136" s="5" t="s">
        <v>111</v>
      </c>
      <c r="M136" s="5" t="s">
        <v>166</v>
      </c>
      <c r="N136" s="39">
        <v>29</v>
      </c>
      <c r="O136" s="5"/>
      <c r="P136" s="5" t="s">
        <v>358</v>
      </c>
      <c r="Q136" s="7">
        <v>18241</v>
      </c>
      <c r="R136" s="7">
        <f t="shared" si="5"/>
        <v>16599.310000000001</v>
      </c>
    </row>
    <row r="137" spans="1:18">
      <c r="A137" s="40" t="s">
        <v>969</v>
      </c>
      <c r="B137" s="40">
        <f t="shared" si="4"/>
        <v>1</v>
      </c>
      <c r="C137" s="3">
        <v>36</v>
      </c>
      <c r="D137" s="3" t="s">
        <v>360</v>
      </c>
      <c r="E137" s="3" t="s">
        <v>361</v>
      </c>
      <c r="F137" s="27">
        <v>43</v>
      </c>
      <c r="G137" s="3">
        <v>750</v>
      </c>
      <c r="H137" s="27">
        <v>94.88</v>
      </c>
      <c r="I137" s="41">
        <v>36</v>
      </c>
      <c r="J137" s="5" t="s">
        <v>69</v>
      </c>
      <c r="K137" s="5" t="s">
        <v>364</v>
      </c>
      <c r="L137" s="5" t="s">
        <v>71</v>
      </c>
      <c r="M137" s="5" t="s">
        <v>71</v>
      </c>
      <c r="N137" s="39">
        <v>27</v>
      </c>
      <c r="O137" s="5" t="s">
        <v>92</v>
      </c>
      <c r="P137" s="5" t="s">
        <v>365</v>
      </c>
      <c r="Q137" s="7">
        <v>980</v>
      </c>
      <c r="R137" s="7">
        <f t="shared" si="5"/>
        <v>891.80000000000007</v>
      </c>
    </row>
    <row r="138" spans="1:18">
      <c r="A138" s="40" t="s">
        <v>969</v>
      </c>
      <c r="B138" s="40">
        <f t="shared" si="4"/>
        <v>1</v>
      </c>
      <c r="C138" s="3">
        <v>37</v>
      </c>
      <c r="D138" s="3" t="s">
        <v>367</v>
      </c>
      <c r="E138" s="3" t="s">
        <v>368</v>
      </c>
      <c r="F138" s="27">
        <v>42.9</v>
      </c>
      <c r="G138" s="3">
        <v>700</v>
      </c>
      <c r="H138" s="27">
        <v>94.88</v>
      </c>
      <c r="I138" s="41">
        <v>27</v>
      </c>
      <c r="J138" s="5" t="s">
        <v>69</v>
      </c>
      <c r="K138" s="5" t="s">
        <v>101</v>
      </c>
      <c r="L138" s="5" t="s">
        <v>111</v>
      </c>
      <c r="M138" s="5" t="s">
        <v>101</v>
      </c>
      <c r="N138" s="39"/>
      <c r="O138" s="5" t="s">
        <v>370</v>
      </c>
      <c r="P138" s="5" t="s">
        <v>371</v>
      </c>
      <c r="Q138" s="7">
        <v>17241.38</v>
      </c>
      <c r="R138" s="7">
        <f t="shared" si="5"/>
        <v>15689.655800000002</v>
      </c>
    </row>
    <row r="139" spans="1:18">
      <c r="A139" s="40" t="s">
        <v>969</v>
      </c>
      <c r="B139" s="40">
        <f t="shared" si="4"/>
        <v>1</v>
      </c>
      <c r="C139" s="3">
        <v>38</v>
      </c>
      <c r="D139" s="3" t="s">
        <v>373</v>
      </c>
      <c r="E139" s="3" t="s">
        <v>374</v>
      </c>
      <c r="F139" s="27">
        <v>43.7</v>
      </c>
      <c r="G139" s="3">
        <v>750</v>
      </c>
      <c r="H139" s="27">
        <v>94.87</v>
      </c>
      <c r="I139" s="41">
        <v>34</v>
      </c>
      <c r="J139" s="5" t="s">
        <v>69</v>
      </c>
      <c r="K139" s="5" t="s">
        <v>101</v>
      </c>
      <c r="L139" s="5" t="s">
        <v>377</v>
      </c>
      <c r="M139" s="5" t="s">
        <v>377</v>
      </c>
      <c r="N139" s="39">
        <v>35</v>
      </c>
      <c r="O139" s="5"/>
      <c r="P139" s="5" t="s">
        <v>378</v>
      </c>
      <c r="Q139" s="7">
        <v>4244</v>
      </c>
      <c r="R139" s="7">
        <f t="shared" si="5"/>
        <v>3862.04</v>
      </c>
    </row>
    <row r="140" spans="1:18">
      <c r="A140" s="40" t="s">
        <v>969</v>
      </c>
      <c r="B140" s="40">
        <f t="shared" si="4"/>
        <v>1</v>
      </c>
      <c r="C140" s="3">
        <v>39</v>
      </c>
      <c r="D140" s="3" t="s">
        <v>380</v>
      </c>
      <c r="E140" s="3" t="s">
        <v>381</v>
      </c>
      <c r="F140" s="27">
        <v>50.6</v>
      </c>
      <c r="G140" s="3">
        <v>700</v>
      </c>
      <c r="H140" s="27">
        <v>94.86</v>
      </c>
      <c r="I140" s="41">
        <v>298</v>
      </c>
      <c r="J140" s="5" t="s">
        <v>69</v>
      </c>
      <c r="K140" s="5" t="s">
        <v>385</v>
      </c>
      <c r="L140" s="5" t="s">
        <v>111</v>
      </c>
      <c r="M140" s="5" t="s">
        <v>385</v>
      </c>
      <c r="N140" s="39">
        <v>41</v>
      </c>
      <c r="O140" s="5"/>
      <c r="P140" s="5" t="s">
        <v>387</v>
      </c>
      <c r="Q140" s="7">
        <v>1298.77</v>
      </c>
      <c r="R140" s="7">
        <f t="shared" si="5"/>
        <v>1181.8806999999999</v>
      </c>
    </row>
    <row r="141" spans="1:18">
      <c r="A141" s="40" t="s">
        <v>969</v>
      </c>
      <c r="B141" s="40">
        <f t="shared" si="4"/>
        <v>1</v>
      </c>
      <c r="C141" s="3">
        <v>40</v>
      </c>
      <c r="D141" s="3" t="s">
        <v>388</v>
      </c>
      <c r="E141" s="3" t="s">
        <v>389</v>
      </c>
      <c r="F141" s="27">
        <v>43</v>
      </c>
      <c r="G141" s="3">
        <v>750</v>
      </c>
      <c r="H141" s="27">
        <v>94.84</v>
      </c>
      <c r="I141" s="41">
        <v>34</v>
      </c>
      <c r="J141" s="5" t="s">
        <v>69</v>
      </c>
      <c r="K141" s="5" t="s">
        <v>166</v>
      </c>
      <c r="L141" s="5" t="s">
        <v>111</v>
      </c>
      <c r="M141" s="5" t="s">
        <v>166</v>
      </c>
      <c r="N141" s="39">
        <v>25</v>
      </c>
      <c r="O141" s="5"/>
      <c r="P141" s="5" t="s">
        <v>392</v>
      </c>
      <c r="Q141" s="7">
        <v>7599</v>
      </c>
      <c r="R141" s="7">
        <f t="shared" si="5"/>
        <v>6915.09</v>
      </c>
    </row>
    <row r="142" spans="1:18">
      <c r="A142" s="40" t="s">
        <v>969</v>
      </c>
      <c r="B142" s="40">
        <f t="shared" si="4"/>
        <v>1</v>
      </c>
      <c r="C142" s="3">
        <v>41</v>
      </c>
      <c r="D142" s="3" t="s">
        <v>393</v>
      </c>
      <c r="E142" s="3" t="s">
        <v>394</v>
      </c>
      <c r="F142" s="27">
        <v>46</v>
      </c>
      <c r="G142" s="3">
        <v>700</v>
      </c>
      <c r="H142" s="27">
        <v>94.84</v>
      </c>
      <c r="I142" s="41">
        <v>40</v>
      </c>
      <c r="J142" s="5" t="s">
        <v>69</v>
      </c>
      <c r="K142" s="5" t="s">
        <v>110</v>
      </c>
      <c r="L142" s="5" t="s">
        <v>111</v>
      </c>
      <c r="M142" s="5" t="s">
        <v>110</v>
      </c>
      <c r="N142" s="39">
        <v>29</v>
      </c>
      <c r="O142" s="5"/>
      <c r="P142" s="5" t="s">
        <v>396</v>
      </c>
      <c r="Q142" s="7">
        <v>1850</v>
      </c>
      <c r="R142" s="7">
        <f t="shared" si="5"/>
        <v>1683.5</v>
      </c>
    </row>
    <row r="143" spans="1:18">
      <c r="A143" s="40" t="s">
        <v>969</v>
      </c>
      <c r="B143" s="40">
        <f t="shared" si="4"/>
        <v>1</v>
      </c>
      <c r="C143" s="3">
        <v>42</v>
      </c>
      <c r="D143" s="3" t="s">
        <v>397</v>
      </c>
      <c r="E143" s="3" t="s">
        <v>398</v>
      </c>
      <c r="F143" s="27">
        <v>50</v>
      </c>
      <c r="G143" s="3">
        <v>750</v>
      </c>
      <c r="H143" s="27">
        <v>94.83</v>
      </c>
      <c r="I143" s="41">
        <v>83</v>
      </c>
      <c r="J143" s="5" t="s">
        <v>69</v>
      </c>
      <c r="K143" s="5" t="s">
        <v>101</v>
      </c>
      <c r="L143" s="5" t="s">
        <v>111</v>
      </c>
      <c r="M143" s="5" t="s">
        <v>101</v>
      </c>
      <c r="N143" s="39"/>
      <c r="O143" s="5" t="s">
        <v>72</v>
      </c>
      <c r="P143" s="5" t="s">
        <v>402</v>
      </c>
      <c r="Q143" s="7">
        <v>8690.65</v>
      </c>
      <c r="R143" s="7">
        <f t="shared" si="5"/>
        <v>7908.4915000000001</v>
      </c>
    </row>
    <row r="144" spans="1:18">
      <c r="A144" s="40" t="s">
        <v>969</v>
      </c>
      <c r="B144" s="40">
        <f t="shared" si="4"/>
        <v>1</v>
      </c>
      <c r="C144" s="3">
        <v>43</v>
      </c>
      <c r="D144" s="3" t="s">
        <v>403</v>
      </c>
      <c r="E144" s="3" t="s">
        <v>404</v>
      </c>
      <c r="F144" s="27">
        <v>58.1</v>
      </c>
      <c r="G144" s="3">
        <v>750</v>
      </c>
      <c r="H144" s="27">
        <v>94.82</v>
      </c>
      <c r="I144" s="41">
        <v>79</v>
      </c>
      <c r="J144" s="5" t="s">
        <v>69</v>
      </c>
      <c r="K144" s="5" t="s">
        <v>110</v>
      </c>
      <c r="L144" s="5" t="s">
        <v>111</v>
      </c>
      <c r="M144" s="5" t="s">
        <v>110</v>
      </c>
      <c r="N144" s="39">
        <v>24</v>
      </c>
      <c r="O144" s="5"/>
      <c r="P144" s="5" t="s">
        <v>410</v>
      </c>
      <c r="Q144" s="7">
        <v>10492</v>
      </c>
      <c r="R144" s="7">
        <f t="shared" si="5"/>
        <v>9547.7200000000012</v>
      </c>
    </row>
    <row r="145" spans="1:18">
      <c r="A145" s="40" t="s">
        <v>969</v>
      </c>
      <c r="B145" s="40">
        <f t="shared" si="4"/>
        <v>1</v>
      </c>
      <c r="C145" s="3">
        <v>44</v>
      </c>
      <c r="D145" s="3" t="s">
        <v>412</v>
      </c>
      <c r="E145" s="3" t="s">
        <v>413</v>
      </c>
      <c r="F145" s="27">
        <v>43</v>
      </c>
      <c r="G145" s="3">
        <v>750</v>
      </c>
      <c r="H145" s="27">
        <v>94.81</v>
      </c>
      <c r="I145" s="41">
        <v>99</v>
      </c>
      <c r="J145" s="5" t="s">
        <v>69</v>
      </c>
      <c r="K145" s="5" t="s">
        <v>101</v>
      </c>
      <c r="L145" s="5" t="s">
        <v>156</v>
      </c>
      <c r="M145" s="5" t="s">
        <v>156</v>
      </c>
      <c r="N145" s="39">
        <v>22</v>
      </c>
      <c r="O145" s="5" t="s">
        <v>92</v>
      </c>
      <c r="P145" s="5" t="s">
        <v>417</v>
      </c>
      <c r="Q145" s="7">
        <v>3029</v>
      </c>
      <c r="R145" s="7">
        <f t="shared" si="5"/>
        <v>2756.39</v>
      </c>
    </row>
    <row r="146" spans="1:18">
      <c r="A146" s="40" t="s">
        <v>969</v>
      </c>
      <c r="B146" s="40">
        <f t="shared" si="4"/>
        <v>1</v>
      </c>
      <c r="C146" s="3">
        <v>45</v>
      </c>
      <c r="D146" s="3" t="s">
        <v>419</v>
      </c>
      <c r="E146" s="3" t="s">
        <v>420</v>
      </c>
      <c r="F146" s="27">
        <v>45.8</v>
      </c>
      <c r="G146" s="3">
        <v>750</v>
      </c>
      <c r="H146" s="27">
        <v>94.81</v>
      </c>
      <c r="I146" s="41">
        <v>33</v>
      </c>
      <c r="J146" s="5" t="s">
        <v>69</v>
      </c>
      <c r="K146" s="5" t="s">
        <v>166</v>
      </c>
      <c r="L146" s="5" t="s">
        <v>111</v>
      </c>
      <c r="M146" s="5" t="s">
        <v>166</v>
      </c>
      <c r="N146" s="39">
        <v>15</v>
      </c>
      <c r="O146" s="5" t="s">
        <v>92</v>
      </c>
      <c r="P146" s="5" t="s">
        <v>423</v>
      </c>
      <c r="Q146" s="7">
        <v>10226.76</v>
      </c>
      <c r="R146" s="7">
        <f t="shared" si="5"/>
        <v>9306.3516</v>
      </c>
    </row>
    <row r="147" spans="1:18">
      <c r="A147" s="40" t="s">
        <v>969</v>
      </c>
      <c r="B147" s="40">
        <f t="shared" si="4"/>
        <v>1</v>
      </c>
      <c r="C147" s="3">
        <v>46</v>
      </c>
      <c r="D147" s="3" t="s">
        <v>424</v>
      </c>
      <c r="E147" s="3" t="s">
        <v>425</v>
      </c>
      <c r="F147" s="27">
        <v>49</v>
      </c>
      <c r="G147" s="3">
        <v>700</v>
      </c>
      <c r="H147" s="27">
        <v>94.79</v>
      </c>
      <c r="I147" s="41">
        <v>96</v>
      </c>
      <c r="J147" s="5" t="s">
        <v>69</v>
      </c>
      <c r="K147" s="5" t="s">
        <v>101</v>
      </c>
      <c r="L147" s="5" t="s">
        <v>111</v>
      </c>
      <c r="M147" s="5" t="s">
        <v>101</v>
      </c>
      <c r="N147" s="39">
        <v>31</v>
      </c>
      <c r="O147" s="5"/>
      <c r="P147" s="5" t="s">
        <v>429</v>
      </c>
      <c r="Q147" s="7">
        <v>26367.52</v>
      </c>
      <c r="R147" s="7">
        <f t="shared" si="5"/>
        <v>23994.443200000002</v>
      </c>
    </row>
    <row r="148" spans="1:18">
      <c r="A148" s="40" t="s">
        <v>969</v>
      </c>
      <c r="B148" s="40">
        <f t="shared" si="4"/>
        <v>1</v>
      </c>
      <c r="C148" s="3">
        <v>47</v>
      </c>
      <c r="D148" s="3" t="s">
        <v>431</v>
      </c>
      <c r="E148" s="3" t="s">
        <v>432</v>
      </c>
      <c r="F148" s="27">
        <v>61.1</v>
      </c>
      <c r="G148" s="3">
        <v>700</v>
      </c>
      <c r="H148" s="27">
        <v>94.75</v>
      </c>
      <c r="I148" s="41">
        <v>75</v>
      </c>
      <c r="J148" s="5" t="s">
        <v>69</v>
      </c>
      <c r="K148" s="5" t="s">
        <v>273</v>
      </c>
      <c r="L148" s="5" t="s">
        <v>111</v>
      </c>
      <c r="M148" s="5" t="s">
        <v>273</v>
      </c>
      <c r="N148" s="39">
        <v>22</v>
      </c>
      <c r="O148" s="5"/>
      <c r="P148" s="5" t="s">
        <v>435</v>
      </c>
      <c r="Q148" s="7">
        <v>10999.66</v>
      </c>
      <c r="R148" s="7">
        <f t="shared" si="5"/>
        <v>10009.6906</v>
      </c>
    </row>
    <row r="149" spans="1:18">
      <c r="A149" s="40" t="s">
        <v>969</v>
      </c>
      <c r="B149" s="40">
        <f t="shared" si="4"/>
        <v>1</v>
      </c>
      <c r="C149" s="3">
        <v>48</v>
      </c>
      <c r="D149" s="3" t="s">
        <v>437</v>
      </c>
      <c r="E149" s="3" t="s">
        <v>438</v>
      </c>
      <c r="F149" s="27">
        <v>56</v>
      </c>
      <c r="G149" s="3">
        <v>700</v>
      </c>
      <c r="H149" s="27">
        <v>94.74</v>
      </c>
      <c r="I149" s="41">
        <v>60</v>
      </c>
      <c r="J149" s="5" t="s">
        <v>69</v>
      </c>
      <c r="K149" s="5" t="s">
        <v>121</v>
      </c>
      <c r="L149" s="5" t="s">
        <v>111</v>
      </c>
      <c r="M149" s="5" t="s">
        <v>121</v>
      </c>
      <c r="N149" s="39">
        <v>22</v>
      </c>
      <c r="O149" s="5"/>
      <c r="P149" s="5" t="s">
        <v>442</v>
      </c>
      <c r="Q149" s="7">
        <v>6821.79</v>
      </c>
      <c r="R149" s="7">
        <f t="shared" si="5"/>
        <v>6207.8289000000004</v>
      </c>
    </row>
    <row r="150" spans="1:18">
      <c r="A150" s="40" t="s">
        <v>969</v>
      </c>
      <c r="B150" s="40">
        <f t="shared" si="4"/>
        <v>1</v>
      </c>
      <c r="C150" s="3">
        <v>49</v>
      </c>
      <c r="D150" s="3" t="s">
        <v>444</v>
      </c>
      <c r="E150" s="3" t="s">
        <v>445</v>
      </c>
      <c r="F150" s="27">
        <v>48.8</v>
      </c>
      <c r="G150" s="3">
        <v>700</v>
      </c>
      <c r="H150" s="27">
        <v>94.71</v>
      </c>
      <c r="I150" s="41">
        <v>37</v>
      </c>
      <c r="J150" s="5" t="s">
        <v>69</v>
      </c>
      <c r="K150" s="5" t="s">
        <v>186</v>
      </c>
      <c r="L150" s="5" t="s">
        <v>111</v>
      </c>
      <c r="M150" s="5" t="s">
        <v>186</v>
      </c>
      <c r="N150" s="39">
        <v>50</v>
      </c>
      <c r="O150" s="5"/>
      <c r="P150" s="5" t="s">
        <v>448</v>
      </c>
      <c r="Q150" s="7">
        <v>6450</v>
      </c>
      <c r="R150" s="7">
        <f t="shared" si="5"/>
        <v>5869.5</v>
      </c>
    </row>
    <row r="151" spans="1:18">
      <c r="A151" s="40" t="s">
        <v>969</v>
      </c>
      <c r="B151" s="40">
        <f t="shared" si="4"/>
        <v>1</v>
      </c>
      <c r="C151" s="3">
        <v>50</v>
      </c>
      <c r="D151" s="3" t="s">
        <v>431</v>
      </c>
      <c r="E151" s="3" t="s">
        <v>450</v>
      </c>
      <c r="F151" s="27">
        <v>58.7</v>
      </c>
      <c r="G151" s="3">
        <v>700</v>
      </c>
      <c r="H151" s="27">
        <v>94.71</v>
      </c>
      <c r="I151" s="41">
        <v>93</v>
      </c>
      <c r="J151" s="5" t="s">
        <v>69</v>
      </c>
      <c r="K151" s="5" t="s">
        <v>273</v>
      </c>
      <c r="L151" s="5" t="s">
        <v>111</v>
      </c>
      <c r="M151" s="5" t="s">
        <v>273</v>
      </c>
      <c r="N151" s="39">
        <v>22</v>
      </c>
      <c r="O151" s="5"/>
      <c r="P151" s="5" t="s">
        <v>452</v>
      </c>
      <c r="Q151" s="7">
        <v>10952.57</v>
      </c>
      <c r="R151" s="7">
        <f t="shared" si="5"/>
        <v>9966.8387000000002</v>
      </c>
    </row>
    <row r="152" spans="1:18">
      <c r="A152" s="40" t="s">
        <v>969</v>
      </c>
      <c r="B152" s="40">
        <f t="shared" si="4"/>
        <v>1</v>
      </c>
      <c r="C152" s="3">
        <v>51</v>
      </c>
      <c r="D152" s="3" t="s">
        <v>453</v>
      </c>
      <c r="E152" s="3" t="s">
        <v>454</v>
      </c>
      <c r="F152" s="27">
        <v>40</v>
      </c>
      <c r="G152" s="3">
        <v>375</v>
      </c>
      <c r="H152" s="27">
        <v>94.71</v>
      </c>
      <c r="I152" s="41">
        <v>23</v>
      </c>
      <c r="J152" s="5" t="s">
        <v>69</v>
      </c>
      <c r="K152" s="5" t="s">
        <v>101</v>
      </c>
      <c r="L152" s="5" t="s">
        <v>111</v>
      </c>
      <c r="M152" s="5" t="s">
        <v>101</v>
      </c>
      <c r="N152" s="39"/>
      <c r="O152" s="5"/>
      <c r="P152" s="5" t="s">
        <v>458</v>
      </c>
      <c r="Q152" s="7">
        <v>5747.13</v>
      </c>
      <c r="R152" s="7">
        <f t="shared" si="5"/>
        <v>5229.8883000000005</v>
      </c>
    </row>
    <row r="153" spans="1:18">
      <c r="A153" s="40" t="s">
        <v>969</v>
      </c>
      <c r="B153" s="40">
        <f t="shared" si="4"/>
        <v>1</v>
      </c>
      <c r="C153" s="3">
        <v>52</v>
      </c>
      <c r="D153" s="3" t="s">
        <v>460</v>
      </c>
      <c r="E153" s="3" t="s">
        <v>461</v>
      </c>
      <c r="F153" s="27">
        <v>40.1</v>
      </c>
      <c r="G153" s="3">
        <v>700</v>
      </c>
      <c r="H153" s="27">
        <v>94.68</v>
      </c>
      <c r="I153" s="41">
        <v>37</v>
      </c>
      <c r="J153" s="5" t="s">
        <v>69</v>
      </c>
      <c r="K153" s="5" t="s">
        <v>101</v>
      </c>
      <c r="L153" s="5" t="s">
        <v>111</v>
      </c>
      <c r="M153" s="5" t="s">
        <v>101</v>
      </c>
      <c r="N153" s="39">
        <v>38</v>
      </c>
      <c r="O153" s="5"/>
      <c r="P153" s="5" t="s">
        <v>466</v>
      </c>
      <c r="Q153" s="7">
        <v>26486.19</v>
      </c>
      <c r="R153" s="7">
        <f t="shared" si="5"/>
        <v>24102.4329</v>
      </c>
    </row>
    <row r="154" spans="1:18">
      <c r="A154" s="40" t="s">
        <v>969</v>
      </c>
      <c r="B154" s="40">
        <f t="shared" si="4"/>
        <v>1</v>
      </c>
      <c r="C154" s="3">
        <v>53</v>
      </c>
      <c r="D154" s="3" t="s">
        <v>467</v>
      </c>
      <c r="E154" s="3" t="s">
        <v>468</v>
      </c>
      <c r="F154" s="27">
        <v>50</v>
      </c>
      <c r="G154" s="3">
        <v>700</v>
      </c>
      <c r="H154" s="27">
        <v>94.68</v>
      </c>
      <c r="I154" s="41">
        <v>42</v>
      </c>
      <c r="J154" s="5" t="s">
        <v>69</v>
      </c>
      <c r="K154" s="5" t="s">
        <v>470</v>
      </c>
      <c r="L154" s="5" t="s">
        <v>111</v>
      </c>
      <c r="M154" s="5" t="s">
        <v>470</v>
      </c>
      <c r="N154" s="39">
        <v>35</v>
      </c>
      <c r="O154" s="5"/>
      <c r="P154" s="5" t="s">
        <v>471</v>
      </c>
      <c r="Q154" s="7">
        <v>5968.46</v>
      </c>
      <c r="R154" s="7">
        <f t="shared" si="5"/>
        <v>5431.2986000000001</v>
      </c>
    </row>
    <row r="155" spans="1:18">
      <c r="A155" s="40" t="s">
        <v>969</v>
      </c>
      <c r="B155" s="40">
        <f t="shared" si="4"/>
        <v>1</v>
      </c>
      <c r="C155" s="3">
        <v>54</v>
      </c>
      <c r="D155" s="3" t="s">
        <v>472</v>
      </c>
      <c r="E155" s="3" t="s">
        <v>473</v>
      </c>
      <c r="F155" s="27">
        <v>52.8</v>
      </c>
      <c r="G155" s="3">
        <v>100</v>
      </c>
      <c r="H155" s="27">
        <v>94.67</v>
      </c>
      <c r="I155" s="41">
        <v>22</v>
      </c>
      <c r="J155" s="5" t="s">
        <v>69</v>
      </c>
      <c r="K155" s="5" t="s">
        <v>299</v>
      </c>
      <c r="L155" s="5" t="s">
        <v>111</v>
      </c>
      <c r="M155" s="5" t="s">
        <v>299</v>
      </c>
      <c r="N155" s="39">
        <v>50</v>
      </c>
      <c r="O155" s="5"/>
      <c r="P155" s="5" t="s">
        <v>476</v>
      </c>
      <c r="Q155" s="7">
        <v>4950</v>
      </c>
      <c r="R155" s="7">
        <f t="shared" si="5"/>
        <v>4504.5</v>
      </c>
    </row>
    <row r="156" spans="1:18">
      <c r="A156" s="40" t="s">
        <v>969</v>
      </c>
      <c r="B156" s="40">
        <f t="shared" si="4"/>
        <v>1</v>
      </c>
      <c r="C156" s="3">
        <v>55</v>
      </c>
      <c r="D156" s="3" t="s">
        <v>477</v>
      </c>
      <c r="E156" s="3" t="s">
        <v>478</v>
      </c>
      <c r="F156" s="27">
        <v>42.2</v>
      </c>
      <c r="G156" s="3">
        <v>700</v>
      </c>
      <c r="H156" s="27">
        <v>94.64</v>
      </c>
      <c r="I156" s="41">
        <v>50</v>
      </c>
      <c r="J156" s="5" t="s">
        <v>69</v>
      </c>
      <c r="K156" s="5" t="s">
        <v>470</v>
      </c>
      <c r="L156" s="5" t="s">
        <v>111</v>
      </c>
      <c r="M156" s="5" t="s">
        <v>470</v>
      </c>
      <c r="N156" s="39"/>
      <c r="O156" s="5"/>
      <c r="P156" s="5" t="s">
        <v>482</v>
      </c>
      <c r="Q156" s="7">
        <v>15354</v>
      </c>
      <c r="R156" s="7">
        <f t="shared" si="5"/>
        <v>13972.140000000001</v>
      </c>
    </row>
    <row r="157" spans="1:18">
      <c r="A157" s="40" t="s">
        <v>969</v>
      </c>
      <c r="B157" s="40">
        <f t="shared" si="4"/>
        <v>1</v>
      </c>
      <c r="C157" s="3">
        <v>56</v>
      </c>
      <c r="D157" s="3" t="s">
        <v>484</v>
      </c>
      <c r="E157" s="3" t="s">
        <v>485</v>
      </c>
      <c r="F157" s="27">
        <v>54.9</v>
      </c>
      <c r="G157" s="3">
        <v>700</v>
      </c>
      <c r="H157" s="27">
        <v>94.64</v>
      </c>
      <c r="I157" s="41">
        <v>36</v>
      </c>
      <c r="J157" s="5" t="s">
        <v>69</v>
      </c>
      <c r="K157" s="5" t="s">
        <v>166</v>
      </c>
      <c r="L157" s="5" t="s">
        <v>111</v>
      </c>
      <c r="M157" s="5" t="s">
        <v>166</v>
      </c>
      <c r="N157" s="39"/>
      <c r="O157" s="5" t="s">
        <v>488</v>
      </c>
      <c r="P157" s="5" t="s">
        <v>489</v>
      </c>
      <c r="Q157" s="7">
        <v>41400</v>
      </c>
      <c r="R157" s="7">
        <f t="shared" si="5"/>
        <v>37674</v>
      </c>
    </row>
    <row r="158" spans="1:18">
      <c r="A158" s="40" t="s">
        <v>969</v>
      </c>
      <c r="B158" s="40">
        <f t="shared" si="4"/>
        <v>1</v>
      </c>
      <c r="C158" s="3">
        <v>57</v>
      </c>
      <c r="D158" s="3" t="s">
        <v>491</v>
      </c>
      <c r="E158" s="3" t="s">
        <v>492</v>
      </c>
      <c r="F158" s="27">
        <v>49.1</v>
      </c>
      <c r="G158" s="3">
        <v>700</v>
      </c>
      <c r="H158" s="27">
        <v>94.63</v>
      </c>
      <c r="I158" s="41">
        <v>35</v>
      </c>
      <c r="J158" s="5" t="s">
        <v>69</v>
      </c>
      <c r="K158" s="5" t="s">
        <v>496</v>
      </c>
      <c r="L158" s="5" t="s">
        <v>111</v>
      </c>
      <c r="M158" s="5" t="s">
        <v>496</v>
      </c>
      <c r="N158" s="39">
        <v>50</v>
      </c>
      <c r="O158" s="5"/>
      <c r="P158" s="5" t="s">
        <v>497</v>
      </c>
      <c r="Q158" s="7">
        <v>8990</v>
      </c>
      <c r="R158" s="7">
        <f t="shared" si="5"/>
        <v>8180.9000000000005</v>
      </c>
    </row>
    <row r="159" spans="1:18">
      <c r="A159" s="40" t="s">
        <v>969</v>
      </c>
      <c r="B159" s="40">
        <f t="shared" si="4"/>
        <v>1</v>
      </c>
      <c r="C159" s="3">
        <v>58</v>
      </c>
      <c r="D159" s="3" t="s">
        <v>499</v>
      </c>
      <c r="E159" s="3" t="s">
        <v>500</v>
      </c>
      <c r="F159" s="27">
        <v>49.9</v>
      </c>
      <c r="G159" s="3">
        <v>700</v>
      </c>
      <c r="H159" s="27">
        <v>94.62</v>
      </c>
      <c r="I159" s="41">
        <v>94</v>
      </c>
      <c r="J159" s="5" t="s">
        <v>69</v>
      </c>
      <c r="K159" s="5" t="s">
        <v>121</v>
      </c>
      <c r="L159" s="5" t="s">
        <v>111</v>
      </c>
      <c r="M159" s="5" t="s">
        <v>121</v>
      </c>
      <c r="N159" s="39">
        <v>30</v>
      </c>
      <c r="O159" s="5" t="s">
        <v>505</v>
      </c>
      <c r="P159" s="5" t="s">
        <v>507</v>
      </c>
      <c r="Q159" s="7">
        <v>6100</v>
      </c>
      <c r="R159" s="7">
        <f t="shared" si="5"/>
        <v>5551</v>
      </c>
    </row>
    <row r="160" spans="1:18">
      <c r="A160" s="40" t="s">
        <v>969</v>
      </c>
      <c r="B160" s="40">
        <f t="shared" si="4"/>
        <v>1</v>
      </c>
      <c r="C160" s="3">
        <v>59</v>
      </c>
      <c r="D160" s="3" t="s">
        <v>397</v>
      </c>
      <c r="E160" s="3" t="s">
        <v>509</v>
      </c>
      <c r="F160" s="27">
        <v>57.8</v>
      </c>
      <c r="G160" s="3">
        <v>750</v>
      </c>
      <c r="H160" s="27">
        <v>94.62</v>
      </c>
      <c r="I160" s="41">
        <v>31</v>
      </c>
      <c r="J160" s="5" t="s">
        <v>69</v>
      </c>
      <c r="K160" s="5" t="s">
        <v>101</v>
      </c>
      <c r="L160" s="5" t="s">
        <v>111</v>
      </c>
      <c r="M160" s="5" t="s">
        <v>101</v>
      </c>
      <c r="N160" s="39"/>
      <c r="O160" s="5" t="s">
        <v>72</v>
      </c>
      <c r="P160" s="5" t="s">
        <v>511</v>
      </c>
      <c r="Q160" s="7">
        <v>1250</v>
      </c>
      <c r="R160" s="7">
        <f t="shared" si="5"/>
        <v>1137.5</v>
      </c>
    </row>
    <row r="161" spans="1:18">
      <c r="A161" s="40" t="s">
        <v>969</v>
      </c>
      <c r="B161" s="40">
        <f t="shared" si="4"/>
        <v>1</v>
      </c>
      <c r="C161" s="3">
        <v>60</v>
      </c>
      <c r="D161" s="3" t="s">
        <v>512</v>
      </c>
      <c r="E161" s="3" t="s">
        <v>513</v>
      </c>
      <c r="F161" s="27">
        <v>46.7</v>
      </c>
      <c r="G161" s="3">
        <v>700</v>
      </c>
      <c r="H161" s="27">
        <v>94.62</v>
      </c>
      <c r="I161" s="41">
        <v>60</v>
      </c>
      <c r="J161" s="5" t="s">
        <v>69</v>
      </c>
      <c r="K161" s="5" t="s">
        <v>516</v>
      </c>
      <c r="L161" s="5" t="s">
        <v>111</v>
      </c>
      <c r="M161" s="5" t="s">
        <v>516</v>
      </c>
      <c r="N161" s="39">
        <v>42</v>
      </c>
      <c r="O161" s="5"/>
      <c r="P161" s="5" t="s">
        <v>518</v>
      </c>
      <c r="Q161" s="7">
        <v>4151.62</v>
      </c>
      <c r="R161" s="7">
        <f t="shared" si="5"/>
        <v>3777.9742000000001</v>
      </c>
    </row>
    <row r="162" spans="1:18">
      <c r="A162" s="40" t="s">
        <v>969</v>
      </c>
      <c r="B162" s="40">
        <f t="shared" si="4"/>
        <v>1</v>
      </c>
      <c r="C162" s="3">
        <v>61</v>
      </c>
      <c r="D162" s="3" t="s">
        <v>520</v>
      </c>
      <c r="E162" s="3" t="s">
        <v>521</v>
      </c>
      <c r="F162" s="27">
        <v>42.8</v>
      </c>
      <c r="G162" s="3">
        <v>700</v>
      </c>
      <c r="H162" s="27">
        <v>94.61</v>
      </c>
      <c r="I162" s="41">
        <v>73</v>
      </c>
      <c r="J162" s="5" t="s">
        <v>69</v>
      </c>
      <c r="K162" s="5" t="s">
        <v>525</v>
      </c>
      <c r="L162" s="5" t="s">
        <v>111</v>
      </c>
      <c r="M162" s="5" t="s">
        <v>525</v>
      </c>
      <c r="N162" s="39">
        <v>50</v>
      </c>
      <c r="O162" s="5"/>
      <c r="P162" s="5" t="s">
        <v>526</v>
      </c>
      <c r="Q162" s="7">
        <v>14257.36</v>
      </c>
      <c r="R162" s="7">
        <f t="shared" si="5"/>
        <v>12974.197600000001</v>
      </c>
    </row>
    <row r="163" spans="1:18">
      <c r="A163" s="40" t="s">
        <v>969</v>
      </c>
      <c r="B163" s="40">
        <f t="shared" si="4"/>
        <v>1</v>
      </c>
      <c r="C163" s="3">
        <v>62</v>
      </c>
      <c r="D163" s="3" t="s">
        <v>528</v>
      </c>
      <c r="E163" s="3" t="s">
        <v>529</v>
      </c>
      <c r="F163" s="27">
        <v>43.1</v>
      </c>
      <c r="G163" s="3">
        <v>700</v>
      </c>
      <c r="H163" s="27">
        <v>94.6</v>
      </c>
      <c r="I163" s="41">
        <v>48</v>
      </c>
      <c r="J163" s="5" t="s">
        <v>69</v>
      </c>
      <c r="K163" s="5" t="s">
        <v>533</v>
      </c>
      <c r="L163" s="5" t="s">
        <v>111</v>
      </c>
      <c r="M163" s="5" t="s">
        <v>533</v>
      </c>
      <c r="N163" s="39">
        <v>40</v>
      </c>
      <c r="O163" s="5" t="s">
        <v>534</v>
      </c>
      <c r="P163" s="5" t="s">
        <v>535</v>
      </c>
      <c r="Q163" s="7">
        <v>3919.51</v>
      </c>
      <c r="R163" s="7">
        <f t="shared" si="5"/>
        <v>3566.7541000000001</v>
      </c>
    </row>
    <row r="164" spans="1:18">
      <c r="A164" s="40" t="s">
        <v>969</v>
      </c>
      <c r="B164" s="40">
        <f t="shared" si="4"/>
        <v>1</v>
      </c>
      <c r="C164" s="3">
        <v>63</v>
      </c>
      <c r="D164" s="3" t="s">
        <v>537</v>
      </c>
      <c r="E164" s="3" t="s">
        <v>538</v>
      </c>
      <c r="F164" s="27">
        <v>41.7</v>
      </c>
      <c r="G164" s="3">
        <v>700</v>
      </c>
      <c r="H164" s="27">
        <v>94.59</v>
      </c>
      <c r="I164" s="41">
        <v>23</v>
      </c>
      <c r="J164" s="5" t="s">
        <v>69</v>
      </c>
      <c r="K164" s="5" t="s">
        <v>385</v>
      </c>
      <c r="L164" s="5" t="s">
        <v>111</v>
      </c>
      <c r="M164" s="5" t="s">
        <v>385</v>
      </c>
      <c r="N164" s="39">
        <v>51</v>
      </c>
      <c r="O164" s="5" t="s">
        <v>534</v>
      </c>
      <c r="P164" s="5" t="s">
        <v>543</v>
      </c>
      <c r="Q164" s="7">
        <v>6363.44</v>
      </c>
      <c r="R164" s="7">
        <f t="shared" si="5"/>
        <v>5790.7303999999995</v>
      </c>
    </row>
    <row r="165" spans="1:18">
      <c r="A165" s="40" t="s">
        <v>969</v>
      </c>
      <c r="B165" s="40">
        <f t="shared" si="4"/>
        <v>1</v>
      </c>
      <c r="C165" s="3">
        <v>64</v>
      </c>
      <c r="D165" s="3" t="s">
        <v>544</v>
      </c>
      <c r="E165" s="3" t="s">
        <v>545</v>
      </c>
      <c r="F165" s="27">
        <v>51.4</v>
      </c>
      <c r="G165" s="3">
        <v>700</v>
      </c>
      <c r="H165" s="27">
        <v>94.58</v>
      </c>
      <c r="I165" s="41">
        <v>63</v>
      </c>
      <c r="J165" s="5" t="s">
        <v>69</v>
      </c>
      <c r="K165" s="5" t="s">
        <v>121</v>
      </c>
      <c r="L165" s="5" t="s">
        <v>111</v>
      </c>
      <c r="M165" s="5" t="s">
        <v>121</v>
      </c>
      <c r="N165" s="39">
        <v>31</v>
      </c>
      <c r="O165" s="5"/>
      <c r="P165" s="5" t="s">
        <v>548</v>
      </c>
      <c r="Q165" s="7">
        <v>6912.36</v>
      </c>
      <c r="R165" s="7">
        <f t="shared" si="5"/>
        <v>6290.2475999999997</v>
      </c>
    </row>
    <row r="166" spans="1:18">
      <c r="A166" s="40" t="s">
        <v>969</v>
      </c>
      <c r="B166" s="40">
        <f t="shared" si="4"/>
        <v>1</v>
      </c>
      <c r="C166" s="3">
        <v>65</v>
      </c>
      <c r="D166" s="3" t="s">
        <v>550</v>
      </c>
      <c r="E166" s="3" t="s">
        <v>551</v>
      </c>
      <c r="F166" s="27">
        <v>40.9</v>
      </c>
      <c r="G166" s="3">
        <v>700</v>
      </c>
      <c r="H166" s="27">
        <v>94.57</v>
      </c>
      <c r="I166" s="41">
        <v>23</v>
      </c>
      <c r="J166" s="5" t="s">
        <v>69</v>
      </c>
      <c r="K166" s="5" t="s">
        <v>101</v>
      </c>
      <c r="L166" s="5" t="s">
        <v>111</v>
      </c>
      <c r="M166" s="5" t="s">
        <v>101</v>
      </c>
      <c r="N166" s="39">
        <v>50</v>
      </c>
      <c r="O166" s="5"/>
      <c r="P166" s="5" t="s">
        <v>554</v>
      </c>
      <c r="Q166" s="7">
        <v>88990.2</v>
      </c>
      <c r="R166" s="7">
        <f t="shared" si="5"/>
        <v>80981.081999999995</v>
      </c>
    </row>
    <row r="167" spans="1:18">
      <c r="A167" s="40" t="s">
        <v>969</v>
      </c>
      <c r="B167" s="40">
        <f t="shared" si="4"/>
        <v>1</v>
      </c>
      <c r="C167" s="3">
        <v>66</v>
      </c>
      <c r="D167" s="3" t="s">
        <v>555</v>
      </c>
      <c r="E167" s="3" t="s">
        <v>556</v>
      </c>
      <c r="F167" s="27">
        <v>46</v>
      </c>
      <c r="G167" s="3">
        <v>750</v>
      </c>
      <c r="H167" s="27">
        <v>94.57</v>
      </c>
      <c r="I167" s="41">
        <v>37</v>
      </c>
      <c r="J167" s="5" t="s">
        <v>69</v>
      </c>
      <c r="K167" s="5" t="s">
        <v>558</v>
      </c>
      <c r="L167" s="5" t="s">
        <v>71</v>
      </c>
      <c r="M167" s="5" t="s">
        <v>71</v>
      </c>
      <c r="N167" s="39"/>
      <c r="O167" s="5"/>
      <c r="P167" s="5" t="s">
        <v>559</v>
      </c>
      <c r="Q167" s="7">
        <v>1320</v>
      </c>
      <c r="R167" s="7">
        <f t="shared" si="5"/>
        <v>1201.2</v>
      </c>
    </row>
    <row r="168" spans="1:18">
      <c r="A168" s="40" t="s">
        <v>969</v>
      </c>
      <c r="B168" s="40">
        <f t="shared" si="4"/>
        <v>1</v>
      </c>
      <c r="C168" s="3">
        <v>67</v>
      </c>
      <c r="D168" s="3" t="s">
        <v>561</v>
      </c>
      <c r="E168" s="3" t="s">
        <v>562</v>
      </c>
      <c r="F168" s="27">
        <v>44.8</v>
      </c>
      <c r="G168" s="3">
        <v>700</v>
      </c>
      <c r="H168" s="27">
        <v>94.56</v>
      </c>
      <c r="I168" s="41">
        <v>58</v>
      </c>
      <c r="J168" s="5" t="s">
        <v>69</v>
      </c>
      <c r="K168" s="5" t="s">
        <v>470</v>
      </c>
      <c r="L168" s="5" t="s">
        <v>111</v>
      </c>
      <c r="M168" s="5" t="s">
        <v>470</v>
      </c>
      <c r="N168" s="39">
        <v>50</v>
      </c>
      <c r="O168" s="5"/>
      <c r="P168" s="5" t="s">
        <v>566</v>
      </c>
      <c r="Q168" s="7">
        <v>29222.05</v>
      </c>
      <c r="R168" s="7">
        <f t="shared" si="5"/>
        <v>26592.065500000001</v>
      </c>
    </row>
    <row r="169" spans="1:18">
      <c r="A169" s="40" t="s">
        <v>969</v>
      </c>
      <c r="B169" s="40">
        <f t="shared" si="4"/>
        <v>1</v>
      </c>
      <c r="C169" s="3">
        <v>68</v>
      </c>
      <c r="D169" s="3" t="s">
        <v>567</v>
      </c>
      <c r="E169" s="3" t="s">
        <v>568</v>
      </c>
      <c r="F169" s="27">
        <v>44</v>
      </c>
      <c r="G169" s="3">
        <v>700</v>
      </c>
      <c r="H169" s="27">
        <v>94.56</v>
      </c>
      <c r="I169" s="41">
        <v>41</v>
      </c>
      <c r="J169" s="5" t="s">
        <v>69</v>
      </c>
      <c r="K169" s="5" t="s">
        <v>470</v>
      </c>
      <c r="L169" s="5" t="s">
        <v>111</v>
      </c>
      <c r="M169" s="5" t="s">
        <v>470</v>
      </c>
      <c r="N169" s="39">
        <v>40</v>
      </c>
      <c r="O169" s="5"/>
      <c r="P169" s="5" t="s">
        <v>571</v>
      </c>
      <c r="Q169" s="7">
        <v>10231.19</v>
      </c>
      <c r="R169" s="7">
        <f t="shared" si="5"/>
        <v>9310.3829000000005</v>
      </c>
    </row>
    <row r="170" spans="1:18">
      <c r="A170" s="40" t="s">
        <v>969</v>
      </c>
      <c r="B170" s="40">
        <f t="shared" si="4"/>
        <v>1</v>
      </c>
      <c r="C170" s="3">
        <v>69</v>
      </c>
      <c r="D170" s="3" t="s">
        <v>573</v>
      </c>
      <c r="E170" s="3" t="s">
        <v>574</v>
      </c>
      <c r="F170" s="27">
        <v>48.6</v>
      </c>
      <c r="G170" s="3">
        <v>700</v>
      </c>
      <c r="H170" s="27">
        <v>94.56</v>
      </c>
      <c r="I170" s="41">
        <v>72</v>
      </c>
      <c r="J170" s="5" t="s">
        <v>69</v>
      </c>
      <c r="K170" s="5" t="s">
        <v>309</v>
      </c>
      <c r="L170" s="5" t="s">
        <v>111</v>
      </c>
      <c r="M170" s="5" t="s">
        <v>309</v>
      </c>
      <c r="N170" s="39">
        <v>44</v>
      </c>
      <c r="O170" s="5"/>
      <c r="P170" s="5" t="s">
        <v>578</v>
      </c>
      <c r="Q170" s="7">
        <v>7306.8</v>
      </c>
      <c r="R170" s="7">
        <f t="shared" si="5"/>
        <v>6649.1880000000001</v>
      </c>
    </row>
    <row r="171" spans="1:18">
      <c r="A171" s="40" t="s">
        <v>969</v>
      </c>
      <c r="B171" s="40">
        <f t="shared" si="4"/>
        <v>1</v>
      </c>
      <c r="C171" s="3">
        <v>70</v>
      </c>
      <c r="D171" s="3" t="s">
        <v>580</v>
      </c>
      <c r="E171" s="3" t="s">
        <v>581</v>
      </c>
      <c r="F171" s="27">
        <v>46</v>
      </c>
      <c r="G171" s="3">
        <v>750</v>
      </c>
      <c r="H171" s="27">
        <v>94.55</v>
      </c>
      <c r="I171" s="41">
        <v>55</v>
      </c>
      <c r="J171" s="5" t="s">
        <v>69</v>
      </c>
      <c r="K171" s="5" t="s">
        <v>584</v>
      </c>
      <c r="L171" s="5" t="s">
        <v>71</v>
      </c>
      <c r="M171" s="5" t="s">
        <v>71</v>
      </c>
      <c r="N171" s="39">
        <v>25</v>
      </c>
      <c r="O171" s="5" t="s">
        <v>585</v>
      </c>
      <c r="P171" s="5" t="s">
        <v>586</v>
      </c>
      <c r="Q171" s="7">
        <v>1203.6099999999999</v>
      </c>
      <c r="R171" s="7">
        <f t="shared" si="5"/>
        <v>1095.2851000000001</v>
      </c>
    </row>
    <row r="172" spans="1:18">
      <c r="A172" s="40" t="s">
        <v>969</v>
      </c>
      <c r="B172" s="40">
        <f t="shared" si="4"/>
        <v>1</v>
      </c>
      <c r="C172" s="3">
        <v>71</v>
      </c>
      <c r="D172" s="3" t="s">
        <v>588</v>
      </c>
      <c r="E172" s="3" t="s">
        <v>589</v>
      </c>
      <c r="F172" s="27">
        <v>57</v>
      </c>
      <c r="G172" s="3">
        <v>750</v>
      </c>
      <c r="H172" s="27">
        <v>94.55</v>
      </c>
      <c r="I172" s="41">
        <v>80</v>
      </c>
      <c r="J172" s="5" t="s">
        <v>69</v>
      </c>
      <c r="K172" s="5" t="s">
        <v>592</v>
      </c>
      <c r="L172" s="5" t="s">
        <v>71</v>
      </c>
      <c r="M172" s="5" t="s">
        <v>71</v>
      </c>
      <c r="N172" s="39">
        <v>16</v>
      </c>
      <c r="O172" s="5" t="s">
        <v>92</v>
      </c>
      <c r="P172" s="5" t="s">
        <v>593</v>
      </c>
      <c r="Q172" s="7">
        <v>52500</v>
      </c>
      <c r="R172" s="7">
        <f t="shared" si="5"/>
        <v>47775</v>
      </c>
    </row>
    <row r="173" spans="1:18">
      <c r="A173" s="40" t="s">
        <v>969</v>
      </c>
      <c r="B173" s="40">
        <f t="shared" si="4"/>
        <v>1</v>
      </c>
      <c r="C173" s="3">
        <v>72</v>
      </c>
      <c r="D173" s="3" t="s">
        <v>353</v>
      </c>
      <c r="E173" s="3" t="s">
        <v>594</v>
      </c>
      <c r="F173" s="27">
        <v>49.2</v>
      </c>
      <c r="G173" s="3">
        <v>750</v>
      </c>
      <c r="H173" s="27">
        <v>94.54</v>
      </c>
      <c r="I173" s="41">
        <v>30</v>
      </c>
      <c r="J173" s="5" t="s">
        <v>69</v>
      </c>
      <c r="K173" s="5" t="s">
        <v>166</v>
      </c>
      <c r="L173" s="5" t="s">
        <v>111</v>
      </c>
      <c r="M173" s="5" t="s">
        <v>166</v>
      </c>
      <c r="N173" s="39">
        <v>29</v>
      </c>
      <c r="O173" s="5"/>
      <c r="P173" s="5"/>
      <c r="Q173" s="7"/>
      <c r="R173" s="7"/>
    </row>
    <row r="174" spans="1:18">
      <c r="A174" s="40" t="s">
        <v>969</v>
      </c>
      <c r="B174" s="40">
        <f t="shared" si="4"/>
        <v>1</v>
      </c>
      <c r="C174" s="3">
        <v>73</v>
      </c>
      <c r="D174" s="3" t="s">
        <v>597</v>
      </c>
      <c r="E174" s="3" t="s">
        <v>598</v>
      </c>
      <c r="F174" s="27">
        <v>45.9</v>
      </c>
      <c r="G174" s="3">
        <v>700</v>
      </c>
      <c r="H174" s="27">
        <v>94.51</v>
      </c>
      <c r="I174" s="41">
        <v>67</v>
      </c>
      <c r="J174" s="5" t="s">
        <v>69</v>
      </c>
      <c r="K174" s="5" t="s">
        <v>309</v>
      </c>
      <c r="L174" s="5" t="s">
        <v>111</v>
      </c>
      <c r="M174" s="5" t="s">
        <v>309</v>
      </c>
      <c r="N174" s="39">
        <v>47</v>
      </c>
      <c r="O174" s="5"/>
      <c r="P174" s="5" t="s">
        <v>602</v>
      </c>
      <c r="Q174" s="7">
        <v>6346.34</v>
      </c>
      <c r="R174" s="7">
        <f t="shared" si="5"/>
        <v>5775.1694000000007</v>
      </c>
    </row>
    <row r="175" spans="1:18">
      <c r="A175" s="40" t="s">
        <v>969</v>
      </c>
      <c r="B175" s="40">
        <f t="shared" si="4"/>
        <v>1</v>
      </c>
      <c r="C175" s="3">
        <v>74</v>
      </c>
      <c r="D175" s="3" t="s">
        <v>604</v>
      </c>
      <c r="E175" s="3" t="s">
        <v>605</v>
      </c>
      <c r="F175" s="27">
        <v>44.5</v>
      </c>
      <c r="G175" s="3">
        <v>700</v>
      </c>
      <c r="H175" s="27">
        <v>94.5</v>
      </c>
      <c r="I175" s="41">
        <v>58</v>
      </c>
      <c r="J175" s="5" t="s">
        <v>69</v>
      </c>
      <c r="K175" s="5" t="s">
        <v>121</v>
      </c>
      <c r="L175" s="5" t="s">
        <v>111</v>
      </c>
      <c r="M175" s="5" t="s">
        <v>121</v>
      </c>
      <c r="N175" s="39">
        <v>28</v>
      </c>
      <c r="O175" s="5" t="s">
        <v>608</v>
      </c>
      <c r="P175" s="5" t="s">
        <v>610</v>
      </c>
      <c r="Q175" s="7">
        <v>10125</v>
      </c>
      <c r="R175" s="7">
        <f t="shared" si="5"/>
        <v>9213.75</v>
      </c>
    </row>
    <row r="176" spans="1:18">
      <c r="A176" s="40" t="s">
        <v>969</v>
      </c>
      <c r="B176" s="40">
        <f t="shared" si="4"/>
        <v>1</v>
      </c>
      <c r="C176" s="3">
        <v>75</v>
      </c>
      <c r="D176" s="3" t="s">
        <v>611</v>
      </c>
      <c r="E176" s="3" t="s">
        <v>612</v>
      </c>
      <c r="F176" s="27">
        <v>46.3</v>
      </c>
      <c r="G176" s="3">
        <v>700</v>
      </c>
      <c r="H176" s="27">
        <v>94.49</v>
      </c>
      <c r="I176" s="41">
        <v>56</v>
      </c>
      <c r="J176" s="5" t="s">
        <v>69</v>
      </c>
      <c r="K176" s="5" t="s">
        <v>121</v>
      </c>
      <c r="L176" s="5" t="s">
        <v>111</v>
      </c>
      <c r="M176" s="5" t="s">
        <v>121</v>
      </c>
      <c r="N176" s="39">
        <v>30</v>
      </c>
      <c r="O176" s="5"/>
      <c r="P176" s="5" t="s">
        <v>615</v>
      </c>
      <c r="Q176" s="7">
        <v>8314.92</v>
      </c>
      <c r="R176" s="7">
        <f t="shared" si="5"/>
        <v>7566.5772000000006</v>
      </c>
    </row>
    <row r="177" spans="1:18">
      <c r="A177" s="40" t="s">
        <v>969</v>
      </c>
      <c r="B177" s="40">
        <f t="shared" si="4"/>
        <v>1</v>
      </c>
      <c r="C177" s="3">
        <v>76</v>
      </c>
      <c r="D177" s="3" t="s">
        <v>604</v>
      </c>
      <c r="E177" s="3" t="s">
        <v>617</v>
      </c>
      <c r="F177" s="27">
        <v>53.5</v>
      </c>
      <c r="G177" s="3">
        <v>700</v>
      </c>
      <c r="H177" s="27">
        <v>94.47</v>
      </c>
      <c r="I177" s="41">
        <v>36</v>
      </c>
      <c r="J177" s="5" t="s">
        <v>69</v>
      </c>
      <c r="K177" s="5" t="s">
        <v>121</v>
      </c>
      <c r="L177" s="5" t="s">
        <v>111</v>
      </c>
      <c r="M177" s="5" t="s">
        <v>121</v>
      </c>
      <c r="N177" s="39">
        <v>32</v>
      </c>
      <c r="O177" s="5" t="s">
        <v>534</v>
      </c>
      <c r="P177" s="5" t="s">
        <v>620</v>
      </c>
      <c r="Q177" s="7">
        <v>5700.75</v>
      </c>
      <c r="R177" s="7">
        <f t="shared" si="5"/>
        <v>5187.6824999999999</v>
      </c>
    </row>
    <row r="178" spans="1:18">
      <c r="A178" s="40" t="s">
        <v>969</v>
      </c>
      <c r="B178" s="40">
        <f t="shared" si="4"/>
        <v>1</v>
      </c>
      <c r="C178" s="3">
        <v>77</v>
      </c>
      <c r="D178" s="3" t="s">
        <v>622</v>
      </c>
      <c r="E178" s="3" t="s">
        <v>623</v>
      </c>
      <c r="F178" s="27">
        <v>57.4</v>
      </c>
      <c r="G178" s="3">
        <v>700</v>
      </c>
      <c r="H178" s="27">
        <v>94.45</v>
      </c>
      <c r="I178" s="41">
        <v>147</v>
      </c>
      <c r="J178" s="5" t="s">
        <v>69</v>
      </c>
      <c r="K178" s="5" t="s">
        <v>70</v>
      </c>
      <c r="L178" s="5" t="s">
        <v>111</v>
      </c>
      <c r="M178" s="5" t="s">
        <v>70</v>
      </c>
      <c r="N178" s="39">
        <v>27</v>
      </c>
      <c r="O178" s="5" t="s">
        <v>628</v>
      </c>
      <c r="P178" s="5" t="s">
        <v>629</v>
      </c>
      <c r="Q178" s="7">
        <v>7033.73</v>
      </c>
      <c r="R178" s="7">
        <f t="shared" si="5"/>
        <v>6400.6943000000001</v>
      </c>
    </row>
    <row r="179" spans="1:18">
      <c r="A179" s="40" t="s">
        <v>969</v>
      </c>
      <c r="B179" s="40">
        <f t="shared" si="4"/>
        <v>1</v>
      </c>
      <c r="C179" s="3">
        <v>78</v>
      </c>
      <c r="D179" s="3" t="s">
        <v>499</v>
      </c>
      <c r="E179" s="3" t="s">
        <v>631</v>
      </c>
      <c r="F179" s="27">
        <v>48.3</v>
      </c>
      <c r="G179" s="3">
        <v>700</v>
      </c>
      <c r="H179" s="27">
        <v>94.44</v>
      </c>
      <c r="I179" s="41">
        <v>47</v>
      </c>
      <c r="J179" s="5" t="s">
        <v>69</v>
      </c>
      <c r="K179" s="5" t="s">
        <v>121</v>
      </c>
      <c r="L179" s="5" t="s">
        <v>111</v>
      </c>
      <c r="M179" s="5" t="s">
        <v>121</v>
      </c>
      <c r="N179" s="39">
        <v>32</v>
      </c>
      <c r="O179" s="5" t="s">
        <v>534</v>
      </c>
      <c r="P179" s="5" t="s">
        <v>634</v>
      </c>
      <c r="Q179" s="7">
        <v>7626.22</v>
      </c>
      <c r="R179" s="7">
        <f t="shared" si="5"/>
        <v>6939.8602000000001</v>
      </c>
    </row>
    <row r="180" spans="1:18">
      <c r="A180" s="40" t="s">
        <v>969</v>
      </c>
      <c r="B180" s="40">
        <f t="shared" si="4"/>
        <v>1</v>
      </c>
      <c r="C180" s="3">
        <v>79</v>
      </c>
      <c r="D180" s="3" t="s">
        <v>635</v>
      </c>
      <c r="E180" s="3" t="s">
        <v>636</v>
      </c>
      <c r="F180" s="27">
        <v>54.6</v>
      </c>
      <c r="G180" s="3">
        <v>700</v>
      </c>
      <c r="H180" s="27">
        <v>94.44</v>
      </c>
      <c r="I180" s="41">
        <v>48</v>
      </c>
      <c r="J180" s="5" t="s">
        <v>69</v>
      </c>
      <c r="K180" s="5" t="s">
        <v>121</v>
      </c>
      <c r="L180" s="5" t="s">
        <v>342</v>
      </c>
      <c r="M180" s="5" t="s">
        <v>342</v>
      </c>
      <c r="N180" s="39">
        <v>29</v>
      </c>
      <c r="O180" s="5" t="s">
        <v>167</v>
      </c>
      <c r="P180" s="5" t="s">
        <v>639</v>
      </c>
      <c r="Q180" s="7">
        <v>53300</v>
      </c>
      <c r="R180" s="7">
        <f t="shared" si="5"/>
        <v>48503</v>
      </c>
    </row>
    <row r="181" spans="1:18">
      <c r="A181" s="40" t="s">
        <v>969</v>
      </c>
      <c r="B181" s="40">
        <f t="shared" si="4"/>
        <v>1</v>
      </c>
      <c r="C181" s="3">
        <v>80</v>
      </c>
      <c r="D181" s="3" t="s">
        <v>635</v>
      </c>
      <c r="E181" s="3" t="s">
        <v>640</v>
      </c>
      <c r="F181" s="27">
        <v>52</v>
      </c>
      <c r="G181" s="3">
        <v>700</v>
      </c>
      <c r="H181" s="27">
        <v>94.44</v>
      </c>
      <c r="I181" s="41">
        <v>36</v>
      </c>
      <c r="J181" s="5" t="s">
        <v>69</v>
      </c>
      <c r="K181" s="5" t="s">
        <v>121</v>
      </c>
      <c r="L181" s="5" t="s">
        <v>342</v>
      </c>
      <c r="M181" s="5" t="s">
        <v>342</v>
      </c>
      <c r="N181" s="39">
        <v>29</v>
      </c>
      <c r="O181" s="5" t="s">
        <v>72</v>
      </c>
      <c r="P181" s="5" t="s">
        <v>639</v>
      </c>
      <c r="Q181" s="7">
        <v>53300</v>
      </c>
      <c r="R181" s="7">
        <f t="shared" si="5"/>
        <v>48503</v>
      </c>
    </row>
    <row r="182" spans="1:18">
      <c r="A182" s="40" t="s">
        <v>969</v>
      </c>
      <c r="B182" s="40">
        <f t="shared" si="4"/>
        <v>1</v>
      </c>
      <c r="C182" s="3">
        <v>81</v>
      </c>
      <c r="D182" s="3" t="s">
        <v>642</v>
      </c>
      <c r="E182" s="3" t="s">
        <v>643</v>
      </c>
      <c r="F182" s="27">
        <v>49.7</v>
      </c>
      <c r="G182" s="3">
        <v>700</v>
      </c>
      <c r="H182" s="27">
        <v>94.44</v>
      </c>
      <c r="I182" s="41">
        <v>105</v>
      </c>
      <c r="J182" s="5" t="s">
        <v>69</v>
      </c>
      <c r="K182" s="5" t="s">
        <v>70</v>
      </c>
      <c r="L182" s="5" t="s">
        <v>111</v>
      </c>
      <c r="M182" s="5" t="s">
        <v>70</v>
      </c>
      <c r="N182" s="39">
        <v>31</v>
      </c>
      <c r="O182" s="5"/>
      <c r="P182" s="5" t="s">
        <v>646</v>
      </c>
      <c r="Q182" s="7">
        <v>14629.44</v>
      </c>
      <c r="R182" s="7">
        <f t="shared" si="5"/>
        <v>13312.790400000002</v>
      </c>
    </row>
    <row r="183" spans="1:18">
      <c r="A183" s="40" t="s">
        <v>969</v>
      </c>
      <c r="B183" s="40">
        <f t="shared" si="4"/>
        <v>1</v>
      </c>
      <c r="C183" s="3">
        <v>82</v>
      </c>
      <c r="D183" s="3" t="s">
        <v>604</v>
      </c>
      <c r="E183" s="3" t="s">
        <v>648</v>
      </c>
      <c r="F183" s="27">
        <v>54.1</v>
      </c>
      <c r="G183" s="3">
        <v>700</v>
      </c>
      <c r="H183" s="27">
        <v>94.42</v>
      </c>
      <c r="I183" s="41">
        <v>33</v>
      </c>
      <c r="J183" s="5" t="s">
        <v>69</v>
      </c>
      <c r="K183" s="5" t="s">
        <v>121</v>
      </c>
      <c r="L183" s="5" t="s">
        <v>111</v>
      </c>
      <c r="M183" s="5" t="s">
        <v>121</v>
      </c>
      <c r="N183" s="39">
        <v>32</v>
      </c>
      <c r="O183" s="5" t="s">
        <v>534</v>
      </c>
      <c r="P183" s="5" t="s">
        <v>651</v>
      </c>
      <c r="Q183" s="7">
        <v>4526.5</v>
      </c>
      <c r="R183" s="7">
        <f t="shared" si="5"/>
        <v>4119.1149999999998</v>
      </c>
    </row>
    <row r="184" spans="1:18">
      <c r="A184" s="40" t="s">
        <v>969</v>
      </c>
      <c r="B184" s="40">
        <f t="shared" si="4"/>
        <v>1</v>
      </c>
      <c r="C184" s="3">
        <v>83</v>
      </c>
      <c r="D184" s="3" t="s">
        <v>652</v>
      </c>
      <c r="E184" s="3" t="s">
        <v>653</v>
      </c>
      <c r="F184" s="27">
        <v>51.4</v>
      </c>
      <c r="G184" s="3">
        <v>700</v>
      </c>
      <c r="H184" s="27">
        <v>94.41</v>
      </c>
      <c r="I184" s="41">
        <v>88</v>
      </c>
      <c r="J184" s="5" t="s">
        <v>69</v>
      </c>
      <c r="K184" s="5" t="s">
        <v>121</v>
      </c>
      <c r="L184" s="5" t="s">
        <v>111</v>
      </c>
      <c r="M184" s="5" t="s">
        <v>121</v>
      </c>
      <c r="N184" s="39">
        <v>27</v>
      </c>
      <c r="O184" s="5"/>
      <c r="P184" s="5" t="s">
        <v>656</v>
      </c>
      <c r="Q184" s="7">
        <v>6083.29</v>
      </c>
      <c r="R184" s="7">
        <f t="shared" si="5"/>
        <v>5535.7939000000006</v>
      </c>
    </row>
    <row r="185" spans="1:18">
      <c r="A185" s="40" t="s">
        <v>969</v>
      </c>
      <c r="B185" s="40">
        <f t="shared" si="4"/>
        <v>1</v>
      </c>
      <c r="C185" s="3">
        <v>84</v>
      </c>
      <c r="D185" s="3" t="s">
        <v>499</v>
      </c>
      <c r="E185" s="3" t="s">
        <v>657</v>
      </c>
      <c r="F185" s="27">
        <v>49.2</v>
      </c>
      <c r="G185" s="3">
        <v>700</v>
      </c>
      <c r="H185" s="27">
        <v>94.4</v>
      </c>
      <c r="I185" s="41">
        <v>56</v>
      </c>
      <c r="J185" s="5" t="s">
        <v>69</v>
      </c>
      <c r="K185" s="5" t="s">
        <v>121</v>
      </c>
      <c r="L185" s="5" t="s">
        <v>111</v>
      </c>
      <c r="M185" s="5" t="s">
        <v>121</v>
      </c>
      <c r="N185" s="39">
        <v>31</v>
      </c>
      <c r="O185" s="5"/>
      <c r="P185" s="5" t="s">
        <v>659</v>
      </c>
      <c r="Q185" s="7">
        <v>4880</v>
      </c>
      <c r="R185" s="7">
        <f t="shared" si="5"/>
        <v>4440.8</v>
      </c>
    </row>
    <row r="186" spans="1:18">
      <c r="A186" s="40" t="s">
        <v>969</v>
      </c>
      <c r="B186" s="40">
        <f t="shared" si="4"/>
        <v>1</v>
      </c>
      <c r="C186" s="3">
        <v>85</v>
      </c>
      <c r="D186" s="3" t="s">
        <v>661</v>
      </c>
      <c r="E186" s="3" t="s">
        <v>662</v>
      </c>
      <c r="F186" s="27">
        <v>55</v>
      </c>
      <c r="G186" s="3">
        <v>750</v>
      </c>
      <c r="H186" s="27">
        <v>94.39</v>
      </c>
      <c r="I186" s="41">
        <v>53</v>
      </c>
      <c r="J186" s="5" t="s">
        <v>69</v>
      </c>
      <c r="K186" s="5" t="s">
        <v>121</v>
      </c>
      <c r="L186" s="5" t="s">
        <v>111</v>
      </c>
      <c r="M186" s="5" t="s">
        <v>121</v>
      </c>
      <c r="N186" s="39"/>
      <c r="O186" s="5"/>
      <c r="P186" s="5" t="s">
        <v>476</v>
      </c>
      <c r="Q186" s="7">
        <v>4950</v>
      </c>
      <c r="R186" s="7">
        <f t="shared" si="5"/>
        <v>4504.5</v>
      </c>
    </row>
    <row r="187" spans="1:18">
      <c r="A187" s="40" t="s">
        <v>969</v>
      </c>
      <c r="B187" s="40">
        <f t="shared" si="4"/>
        <v>1</v>
      </c>
      <c r="C187" s="3">
        <v>86</v>
      </c>
      <c r="D187" s="3" t="s">
        <v>667</v>
      </c>
      <c r="E187" s="3" t="s">
        <v>668</v>
      </c>
      <c r="F187" s="27">
        <v>55.9</v>
      </c>
      <c r="G187" s="3">
        <v>50</v>
      </c>
      <c r="H187" s="27">
        <v>94.38</v>
      </c>
      <c r="I187" s="41">
        <v>15</v>
      </c>
      <c r="J187" s="5" t="s">
        <v>69</v>
      </c>
      <c r="K187" s="5" t="s">
        <v>166</v>
      </c>
      <c r="L187" s="5" t="s">
        <v>111</v>
      </c>
      <c r="M187" s="5" t="s">
        <v>166</v>
      </c>
      <c r="N187" s="39">
        <v>30</v>
      </c>
      <c r="O187" s="5"/>
      <c r="P187" s="5" t="s">
        <v>673</v>
      </c>
      <c r="Q187" s="7">
        <v>20519.310000000001</v>
      </c>
      <c r="R187" s="7">
        <f t="shared" si="5"/>
        <v>18672.572100000001</v>
      </c>
    </row>
    <row r="188" spans="1:18">
      <c r="A188" s="40" t="s">
        <v>969</v>
      </c>
      <c r="B188" s="40">
        <f t="shared" si="4"/>
        <v>1</v>
      </c>
      <c r="C188" s="3">
        <v>87</v>
      </c>
      <c r="D188" s="3" t="s">
        <v>675</v>
      </c>
      <c r="E188" s="3" t="s">
        <v>676</v>
      </c>
      <c r="F188" s="27">
        <v>43</v>
      </c>
      <c r="G188" s="3">
        <v>750</v>
      </c>
      <c r="H188" s="27">
        <v>94.37</v>
      </c>
      <c r="I188" s="41">
        <v>30</v>
      </c>
      <c r="J188" s="5" t="s">
        <v>69</v>
      </c>
      <c r="K188" s="5" t="s">
        <v>166</v>
      </c>
      <c r="L188" s="5" t="s">
        <v>111</v>
      </c>
      <c r="M188" s="5" t="s">
        <v>166</v>
      </c>
      <c r="N188" s="39">
        <v>25</v>
      </c>
      <c r="O188" s="5"/>
      <c r="P188" s="5" t="s">
        <v>678</v>
      </c>
      <c r="Q188" s="7">
        <v>1148</v>
      </c>
      <c r="R188" s="7">
        <f t="shared" si="5"/>
        <v>1044.68</v>
      </c>
    </row>
    <row r="189" spans="1:18">
      <c r="A189" s="40" t="s">
        <v>969</v>
      </c>
      <c r="B189" s="40">
        <f t="shared" si="4"/>
        <v>1</v>
      </c>
      <c r="C189" s="3">
        <v>88</v>
      </c>
      <c r="D189" s="3" t="s">
        <v>679</v>
      </c>
      <c r="E189" s="3" t="s">
        <v>680</v>
      </c>
      <c r="F189" s="27">
        <v>43</v>
      </c>
      <c r="G189" s="3">
        <v>750</v>
      </c>
      <c r="H189" s="27">
        <v>94.33</v>
      </c>
      <c r="I189" s="41">
        <v>20</v>
      </c>
      <c r="J189" s="5" t="s">
        <v>69</v>
      </c>
      <c r="K189" s="5" t="s">
        <v>166</v>
      </c>
      <c r="L189" s="5" t="s">
        <v>111</v>
      </c>
      <c r="M189" s="5" t="s">
        <v>166</v>
      </c>
      <c r="N189" s="39"/>
      <c r="O189" s="5"/>
      <c r="P189" s="5" t="s">
        <v>683</v>
      </c>
      <c r="Q189" s="7">
        <v>39211.35</v>
      </c>
      <c r="R189" s="7">
        <f t="shared" si="5"/>
        <v>35682.328500000003</v>
      </c>
    </row>
    <row r="190" spans="1:18">
      <c r="A190" s="40" t="s">
        <v>969</v>
      </c>
      <c r="B190" s="40">
        <f t="shared" si="4"/>
        <v>1</v>
      </c>
      <c r="C190" s="3">
        <v>89</v>
      </c>
      <c r="D190" s="3" t="s">
        <v>499</v>
      </c>
      <c r="E190" s="3" t="s">
        <v>685</v>
      </c>
      <c r="F190" s="27">
        <v>45.3</v>
      </c>
      <c r="G190" s="3">
        <v>700</v>
      </c>
      <c r="H190" s="27">
        <v>94.31</v>
      </c>
      <c r="I190" s="41">
        <v>57</v>
      </c>
      <c r="J190" s="5" t="s">
        <v>69</v>
      </c>
      <c r="K190" s="5" t="s">
        <v>121</v>
      </c>
      <c r="L190" s="5" t="s">
        <v>111</v>
      </c>
      <c r="M190" s="5" t="s">
        <v>121</v>
      </c>
      <c r="N190" s="39">
        <v>32</v>
      </c>
      <c r="O190" s="5" t="s">
        <v>688</v>
      </c>
      <c r="P190" s="5" t="s">
        <v>689</v>
      </c>
      <c r="Q190" s="7">
        <v>8350</v>
      </c>
      <c r="R190" s="7">
        <f t="shared" si="5"/>
        <v>7598.5</v>
      </c>
    </row>
    <row r="191" spans="1:18">
      <c r="A191" s="40" t="s">
        <v>969</v>
      </c>
      <c r="B191" s="40">
        <f t="shared" si="4"/>
        <v>1</v>
      </c>
      <c r="C191" s="3">
        <v>90</v>
      </c>
      <c r="D191" s="3" t="s">
        <v>690</v>
      </c>
      <c r="E191" s="3" t="s">
        <v>691</v>
      </c>
      <c r="F191" s="27">
        <v>53.2</v>
      </c>
      <c r="G191" s="3">
        <v>700</v>
      </c>
      <c r="H191" s="27">
        <v>94.31</v>
      </c>
      <c r="I191" s="41">
        <v>48</v>
      </c>
      <c r="J191" s="5" t="s">
        <v>69</v>
      </c>
      <c r="K191" s="5" t="s">
        <v>121</v>
      </c>
      <c r="L191" s="5" t="s">
        <v>111</v>
      </c>
      <c r="M191" s="5" t="s">
        <v>121</v>
      </c>
      <c r="N191" s="39">
        <v>23</v>
      </c>
      <c r="O191" s="5"/>
      <c r="P191" s="5" t="s">
        <v>694</v>
      </c>
      <c r="Q191" s="7">
        <v>5389.81</v>
      </c>
      <c r="R191" s="7">
        <f t="shared" si="5"/>
        <v>4904.727100000001</v>
      </c>
    </row>
    <row r="192" spans="1:18">
      <c r="A192" s="40" t="s">
        <v>969</v>
      </c>
      <c r="B192" s="40">
        <f t="shared" si="4"/>
        <v>1</v>
      </c>
      <c r="C192" s="3">
        <v>91</v>
      </c>
      <c r="D192" s="3" t="s">
        <v>696</v>
      </c>
      <c r="E192" s="3" t="s">
        <v>697</v>
      </c>
      <c r="F192" s="27">
        <v>46.7</v>
      </c>
      <c r="G192" s="3">
        <v>700</v>
      </c>
      <c r="H192" s="27">
        <v>94.3</v>
      </c>
      <c r="I192" s="41">
        <v>36</v>
      </c>
      <c r="J192" s="5" t="s">
        <v>69</v>
      </c>
      <c r="K192" s="5" t="s">
        <v>121</v>
      </c>
      <c r="L192" s="5" t="s">
        <v>111</v>
      </c>
      <c r="M192" s="5" t="s">
        <v>121</v>
      </c>
      <c r="N192" s="39">
        <v>24</v>
      </c>
      <c r="O192" s="5"/>
      <c r="P192" s="5" t="s">
        <v>699</v>
      </c>
      <c r="Q192" s="7">
        <v>3076.4</v>
      </c>
      <c r="R192" s="7">
        <f t="shared" si="5"/>
        <v>2799.5240000000003</v>
      </c>
    </row>
    <row r="193" spans="1:18">
      <c r="A193" s="40" t="s">
        <v>969</v>
      </c>
      <c r="B193" s="40">
        <f t="shared" si="4"/>
        <v>1</v>
      </c>
      <c r="C193" s="3">
        <v>92</v>
      </c>
      <c r="D193" s="3" t="s">
        <v>701</v>
      </c>
      <c r="E193" s="3" t="s">
        <v>702</v>
      </c>
      <c r="F193" s="27">
        <v>46.1</v>
      </c>
      <c r="G193" s="3">
        <v>700</v>
      </c>
      <c r="H193" s="27">
        <v>94.29</v>
      </c>
      <c r="I193" s="41">
        <v>56</v>
      </c>
      <c r="J193" s="5" t="s">
        <v>69</v>
      </c>
      <c r="K193" s="5" t="s">
        <v>291</v>
      </c>
      <c r="L193" s="5" t="s">
        <v>203</v>
      </c>
      <c r="M193" s="5" t="s">
        <v>203</v>
      </c>
      <c r="N193" s="39">
        <v>70</v>
      </c>
      <c r="O193" s="5"/>
      <c r="P193" s="5" t="s">
        <v>707</v>
      </c>
      <c r="Q193" s="7">
        <v>6183.35</v>
      </c>
      <c r="R193" s="7">
        <f t="shared" si="5"/>
        <v>5626.848500000001</v>
      </c>
    </row>
    <row r="194" spans="1:18">
      <c r="A194" s="40" t="s">
        <v>969</v>
      </c>
      <c r="B194" s="40">
        <f t="shared" si="4"/>
        <v>1</v>
      </c>
      <c r="C194" s="3">
        <v>93</v>
      </c>
      <c r="D194" s="3" t="s">
        <v>708</v>
      </c>
      <c r="E194" s="3" t="s">
        <v>709</v>
      </c>
      <c r="F194" s="27">
        <v>45.8</v>
      </c>
      <c r="G194" s="3">
        <v>750</v>
      </c>
      <c r="H194" s="27">
        <v>94.29</v>
      </c>
      <c r="I194" s="41">
        <v>29</v>
      </c>
      <c r="J194" s="5" t="s">
        <v>69</v>
      </c>
      <c r="K194" s="5" t="s">
        <v>166</v>
      </c>
      <c r="L194" s="5" t="s">
        <v>111</v>
      </c>
      <c r="M194" s="5" t="s">
        <v>166</v>
      </c>
      <c r="N194" s="39">
        <v>15</v>
      </c>
      <c r="O194" s="5"/>
      <c r="P194" s="5" t="s">
        <v>711</v>
      </c>
      <c r="Q194" s="7">
        <v>4550</v>
      </c>
      <c r="R194" s="7">
        <f t="shared" si="5"/>
        <v>4140.5</v>
      </c>
    </row>
    <row r="195" spans="1:18">
      <c r="A195" s="40" t="s">
        <v>969</v>
      </c>
      <c r="B195" s="40">
        <f t="shared" ref="B195:B201" si="6">IF(A195="Worst", 0,1)</f>
        <v>1</v>
      </c>
      <c r="C195" s="3">
        <v>94</v>
      </c>
      <c r="D195" s="3" t="s">
        <v>712</v>
      </c>
      <c r="E195" s="3" t="s">
        <v>713</v>
      </c>
      <c r="F195" s="27">
        <v>43.2</v>
      </c>
      <c r="G195" s="3">
        <v>700</v>
      </c>
      <c r="H195" s="27">
        <v>94.26</v>
      </c>
      <c r="I195" s="41">
        <v>44</v>
      </c>
      <c r="J195" s="5" t="s">
        <v>69</v>
      </c>
      <c r="K195" s="5" t="s">
        <v>101</v>
      </c>
      <c r="L195" s="5" t="s">
        <v>111</v>
      </c>
      <c r="M195" s="5" t="s">
        <v>101</v>
      </c>
      <c r="N195" s="39">
        <v>43</v>
      </c>
      <c r="O195" s="5"/>
      <c r="P195" s="5" t="s">
        <v>717</v>
      </c>
      <c r="Q195" s="7">
        <v>7117.69</v>
      </c>
      <c r="R195" s="7">
        <f t="shared" ref="R195:R201" si="7">Q195*0.91</f>
        <v>6477.0978999999998</v>
      </c>
    </row>
    <row r="196" spans="1:18">
      <c r="A196" s="40" t="s">
        <v>969</v>
      </c>
      <c r="B196" s="40">
        <f t="shared" si="6"/>
        <v>1</v>
      </c>
      <c r="C196" s="3">
        <v>95</v>
      </c>
      <c r="D196" s="3" t="s">
        <v>718</v>
      </c>
      <c r="E196" s="3" t="s">
        <v>719</v>
      </c>
      <c r="F196" s="27">
        <v>46</v>
      </c>
      <c r="G196" s="3">
        <v>700</v>
      </c>
      <c r="H196" s="27">
        <v>94.26</v>
      </c>
      <c r="I196" s="41">
        <v>101</v>
      </c>
      <c r="J196" s="5" t="s">
        <v>69</v>
      </c>
      <c r="K196" s="5" t="s">
        <v>110</v>
      </c>
      <c r="L196" s="5" t="s">
        <v>111</v>
      </c>
      <c r="M196" s="5" t="s">
        <v>110</v>
      </c>
      <c r="N196" s="39">
        <v>35</v>
      </c>
      <c r="O196" s="5"/>
      <c r="P196" s="5" t="s">
        <v>722</v>
      </c>
      <c r="Q196" s="7">
        <v>6411.22</v>
      </c>
      <c r="R196" s="7">
        <f t="shared" si="7"/>
        <v>5834.2102000000004</v>
      </c>
    </row>
    <row r="197" spans="1:18">
      <c r="A197" s="40" t="s">
        <v>969</v>
      </c>
      <c r="B197" s="40">
        <f t="shared" si="6"/>
        <v>1</v>
      </c>
      <c r="C197" s="3">
        <v>96</v>
      </c>
      <c r="D197" s="3" t="s">
        <v>484</v>
      </c>
      <c r="E197" s="3" t="s">
        <v>723</v>
      </c>
      <c r="F197" s="27">
        <v>52.4</v>
      </c>
      <c r="G197" s="3">
        <v>750</v>
      </c>
      <c r="H197" s="27">
        <v>94.26</v>
      </c>
      <c r="I197" s="41">
        <v>21</v>
      </c>
      <c r="J197" s="5" t="s">
        <v>69</v>
      </c>
      <c r="K197" s="5" t="s">
        <v>166</v>
      </c>
      <c r="L197" s="5" t="s">
        <v>111</v>
      </c>
      <c r="M197" s="5" t="s">
        <v>166</v>
      </c>
      <c r="N197" s="39">
        <v>31</v>
      </c>
      <c r="O197" s="5"/>
      <c r="P197" s="5"/>
      <c r="Q197" s="7"/>
      <c r="R197" s="7"/>
    </row>
    <row r="198" spans="1:18">
      <c r="A198" s="40" t="s">
        <v>969</v>
      </c>
      <c r="B198" s="40">
        <f t="shared" si="6"/>
        <v>1</v>
      </c>
      <c r="C198" s="3">
        <v>97</v>
      </c>
      <c r="D198" s="3" t="s">
        <v>726</v>
      </c>
      <c r="E198" s="3" t="s">
        <v>727</v>
      </c>
      <c r="F198" s="27">
        <v>60.8</v>
      </c>
      <c r="G198" s="3">
        <v>750</v>
      </c>
      <c r="H198" s="27">
        <v>94.26</v>
      </c>
      <c r="I198" s="41">
        <v>62</v>
      </c>
      <c r="J198" s="5" t="s">
        <v>69</v>
      </c>
      <c r="K198" s="5" t="s">
        <v>558</v>
      </c>
      <c r="L198" s="5"/>
      <c r="M198" s="5"/>
      <c r="N198" s="39"/>
      <c r="O198" s="5" t="s">
        <v>92</v>
      </c>
      <c r="P198" s="5" t="s">
        <v>293</v>
      </c>
      <c r="Q198" s="7">
        <v>700</v>
      </c>
      <c r="R198" s="7">
        <f t="shared" si="7"/>
        <v>637</v>
      </c>
    </row>
    <row r="199" spans="1:18">
      <c r="A199" s="40" t="s">
        <v>969</v>
      </c>
      <c r="B199" s="40">
        <f t="shared" si="6"/>
        <v>1</v>
      </c>
      <c r="C199" s="3">
        <v>98</v>
      </c>
      <c r="D199" s="3" t="s">
        <v>736</v>
      </c>
      <c r="E199" s="3" t="s">
        <v>737</v>
      </c>
      <c r="F199" s="27">
        <v>40</v>
      </c>
      <c r="G199" s="3">
        <v>700</v>
      </c>
      <c r="H199" s="27">
        <v>94.25</v>
      </c>
      <c r="I199" s="41">
        <v>57</v>
      </c>
      <c r="J199" s="5" t="s">
        <v>69</v>
      </c>
      <c r="K199" s="5" t="s">
        <v>166</v>
      </c>
      <c r="L199" s="5" t="s">
        <v>111</v>
      </c>
      <c r="M199" s="5" t="s">
        <v>166</v>
      </c>
      <c r="N199" s="39"/>
      <c r="O199" s="5"/>
      <c r="P199" s="5" t="s">
        <v>739</v>
      </c>
      <c r="Q199" s="7">
        <v>7651.14</v>
      </c>
      <c r="R199" s="7">
        <f t="shared" si="7"/>
        <v>6962.5374000000002</v>
      </c>
    </row>
    <row r="200" spans="1:18">
      <c r="A200" s="40" t="s">
        <v>969</v>
      </c>
      <c r="B200" s="40">
        <f t="shared" si="6"/>
        <v>1</v>
      </c>
      <c r="C200" s="3">
        <v>99</v>
      </c>
      <c r="D200" s="3" t="s">
        <v>115</v>
      </c>
      <c r="E200" s="3" t="s">
        <v>740</v>
      </c>
      <c r="F200" s="27">
        <v>52.4</v>
      </c>
      <c r="G200" s="3">
        <v>700</v>
      </c>
      <c r="H200" s="27">
        <v>94.25</v>
      </c>
      <c r="I200" s="41">
        <v>159</v>
      </c>
      <c r="J200" s="5" t="s">
        <v>69</v>
      </c>
      <c r="K200" s="5" t="s">
        <v>121</v>
      </c>
      <c r="L200" s="5" t="s">
        <v>111</v>
      </c>
      <c r="M200" s="5" t="s">
        <v>121</v>
      </c>
      <c r="N200" s="39">
        <v>31</v>
      </c>
      <c r="O200" s="5" t="s">
        <v>122</v>
      </c>
      <c r="P200" s="5" t="s">
        <v>742</v>
      </c>
      <c r="Q200" s="7">
        <v>5170.49</v>
      </c>
      <c r="R200" s="7">
        <f t="shared" si="7"/>
        <v>4705.1458999999995</v>
      </c>
    </row>
    <row r="201" spans="1:18">
      <c r="A201" s="40" t="s">
        <v>969</v>
      </c>
      <c r="B201" s="40">
        <f t="shared" si="6"/>
        <v>1</v>
      </c>
      <c r="C201" s="3">
        <v>100</v>
      </c>
      <c r="D201" s="3" t="s">
        <v>731</v>
      </c>
      <c r="E201" s="3" t="s">
        <v>732</v>
      </c>
      <c r="F201" s="27">
        <v>57.1</v>
      </c>
      <c r="G201" s="3">
        <v>700</v>
      </c>
      <c r="H201" s="27">
        <v>94.25</v>
      </c>
      <c r="I201" s="41">
        <v>27</v>
      </c>
      <c r="J201" s="5" t="s">
        <v>69</v>
      </c>
      <c r="K201" s="5" t="s">
        <v>186</v>
      </c>
      <c r="L201" s="5" t="s">
        <v>111</v>
      </c>
      <c r="M201" s="5" t="s">
        <v>186</v>
      </c>
      <c r="N201" s="39">
        <v>24</v>
      </c>
      <c r="O201" s="5"/>
      <c r="P201" s="5" t="s">
        <v>735</v>
      </c>
      <c r="Q201" s="7">
        <v>2247.19</v>
      </c>
      <c r="R201" s="7">
        <f t="shared" si="7"/>
        <v>2044.9429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CE72D-BA0F-DB41-8ADF-55D83F0F2DEC}">
  <sheetPr codeName="Sheet5"/>
  <dimension ref="A1:D201"/>
  <sheetViews>
    <sheetView workbookViewId="0">
      <selection activeCell="B21" sqref="B21"/>
    </sheetView>
  </sheetViews>
  <sheetFormatPr defaultColWidth="11.25" defaultRowHeight="15.6"/>
  <cols>
    <col min="1" max="1" width="16" style="40" bestFit="1" customWidth="1"/>
    <col min="2" max="2" width="13" style="29" customWidth="1"/>
    <col min="3" max="3" width="10.75" style="5"/>
  </cols>
  <sheetData>
    <row r="1" spans="1:4">
      <c r="A1" s="42" t="s">
        <v>968</v>
      </c>
      <c r="B1" s="30" t="s">
        <v>980</v>
      </c>
      <c r="C1" s="10" t="s">
        <v>982</v>
      </c>
      <c r="D1" t="s">
        <v>1319</v>
      </c>
    </row>
    <row r="2" spans="1:4">
      <c r="A2" s="40" t="s">
        <v>975</v>
      </c>
      <c r="B2" s="27">
        <v>12.1</v>
      </c>
      <c r="C2" s="7"/>
    </row>
    <row r="3" spans="1:4">
      <c r="A3" s="40" t="s">
        <v>975</v>
      </c>
      <c r="B3" s="27">
        <v>13.33</v>
      </c>
      <c r="C3" s="7">
        <v>31.85</v>
      </c>
    </row>
    <row r="4" spans="1:4">
      <c r="A4" s="40" t="s">
        <v>975</v>
      </c>
      <c r="B4" s="27">
        <v>14.5</v>
      </c>
      <c r="C4" s="7">
        <v>19.601399999999998</v>
      </c>
    </row>
    <row r="5" spans="1:4">
      <c r="A5" s="40" t="s">
        <v>975</v>
      </c>
      <c r="B5" s="27">
        <v>17.2</v>
      </c>
      <c r="C5" s="7">
        <v>5.0323000000000002</v>
      </c>
    </row>
    <row r="6" spans="1:4">
      <c r="A6" s="40" t="s">
        <v>975</v>
      </c>
      <c r="B6" s="27">
        <v>18</v>
      </c>
      <c r="C6" s="7">
        <v>27.3</v>
      </c>
    </row>
    <row r="7" spans="1:4">
      <c r="A7" s="40" t="s">
        <v>975</v>
      </c>
      <c r="B7" s="27">
        <v>20.5</v>
      </c>
      <c r="C7" s="7">
        <v>54.6</v>
      </c>
    </row>
    <row r="8" spans="1:4">
      <c r="A8" s="40" t="s">
        <v>975</v>
      </c>
      <c r="B8" s="27">
        <v>20.75</v>
      </c>
      <c r="C8" s="7">
        <v>0</v>
      </c>
    </row>
    <row r="9" spans="1:4">
      <c r="A9" s="40" t="s">
        <v>975</v>
      </c>
      <c r="B9" s="27">
        <v>23.6</v>
      </c>
      <c r="C9" s="7">
        <v>0</v>
      </c>
    </row>
    <row r="10" spans="1:4">
      <c r="A10" s="40" t="s">
        <v>975</v>
      </c>
      <c r="B10" s="27">
        <v>24</v>
      </c>
      <c r="C10" s="7">
        <v>0</v>
      </c>
    </row>
    <row r="11" spans="1:4">
      <c r="A11" s="40" t="s">
        <v>975</v>
      </c>
      <c r="B11" s="27">
        <v>24.5</v>
      </c>
      <c r="C11" s="7">
        <v>8.19</v>
      </c>
    </row>
    <row r="12" spans="1:4">
      <c r="A12" s="40" t="s">
        <v>975</v>
      </c>
      <c r="B12" s="27">
        <v>25.25</v>
      </c>
      <c r="C12" s="7">
        <v>113.75</v>
      </c>
    </row>
    <row r="13" spans="1:4">
      <c r="A13" s="40" t="s">
        <v>975</v>
      </c>
      <c r="B13" s="27">
        <v>26</v>
      </c>
      <c r="C13" s="7">
        <v>9.1</v>
      </c>
    </row>
    <row r="14" spans="1:4">
      <c r="A14" s="40" t="s">
        <v>975</v>
      </c>
      <c r="B14" s="27">
        <v>28.25</v>
      </c>
      <c r="C14" s="7"/>
    </row>
    <row r="15" spans="1:4">
      <c r="A15" s="40" t="s">
        <v>975</v>
      </c>
      <c r="B15" s="27">
        <v>29</v>
      </c>
      <c r="C15" s="7">
        <v>0</v>
      </c>
    </row>
    <row r="16" spans="1:4">
      <c r="A16" s="40" t="s">
        <v>975</v>
      </c>
      <c r="B16" s="27">
        <v>30</v>
      </c>
      <c r="C16" s="7"/>
    </row>
    <row r="17" spans="1:3">
      <c r="A17" s="40" t="s">
        <v>975</v>
      </c>
      <c r="B17" s="27">
        <v>30.2</v>
      </c>
      <c r="C17" s="7">
        <v>9.1</v>
      </c>
    </row>
    <row r="18" spans="1:3">
      <c r="A18" s="40" t="s">
        <v>975</v>
      </c>
      <c r="B18" s="27">
        <v>30.5</v>
      </c>
      <c r="C18" s="7">
        <v>22.877400000000002</v>
      </c>
    </row>
    <row r="19" spans="1:3">
      <c r="A19" s="40" t="s">
        <v>975</v>
      </c>
      <c r="B19" s="27">
        <v>30.5</v>
      </c>
      <c r="C19" s="7">
        <v>20.9209</v>
      </c>
    </row>
    <row r="20" spans="1:3">
      <c r="A20" s="40" t="s">
        <v>975</v>
      </c>
      <c r="B20" s="27">
        <v>31</v>
      </c>
      <c r="C20" s="7">
        <v>36.4</v>
      </c>
    </row>
    <row r="21" spans="1:3">
      <c r="A21" s="40" t="s">
        <v>975</v>
      </c>
      <c r="B21" s="27">
        <v>31.23</v>
      </c>
      <c r="C21" s="7">
        <v>1.82</v>
      </c>
    </row>
    <row r="22" spans="1:3">
      <c r="A22" s="40" t="s">
        <v>975</v>
      </c>
      <c r="B22" s="27">
        <v>33.200000000000003</v>
      </c>
      <c r="C22" s="7">
        <v>40.950000000000003</v>
      </c>
    </row>
    <row r="23" spans="1:3">
      <c r="A23" s="40" t="s">
        <v>975</v>
      </c>
      <c r="B23" s="27">
        <v>33.799999999999997</v>
      </c>
      <c r="C23" s="7">
        <v>6.37</v>
      </c>
    </row>
    <row r="24" spans="1:3">
      <c r="A24" s="40" t="s">
        <v>975</v>
      </c>
      <c r="B24" s="27">
        <v>34.67</v>
      </c>
      <c r="C24" s="7">
        <v>57.785000000000004</v>
      </c>
    </row>
    <row r="25" spans="1:3">
      <c r="A25" s="40" t="s">
        <v>975</v>
      </c>
      <c r="B25" s="27">
        <v>34.67</v>
      </c>
      <c r="C25" s="7">
        <v>43.68</v>
      </c>
    </row>
    <row r="26" spans="1:3">
      <c r="A26" s="40" t="s">
        <v>975</v>
      </c>
      <c r="B26" s="27">
        <v>34.67</v>
      </c>
      <c r="C26" s="7"/>
    </row>
    <row r="27" spans="1:3">
      <c r="A27" s="40" t="s">
        <v>975</v>
      </c>
      <c r="B27" s="27">
        <v>35</v>
      </c>
      <c r="C27" s="7">
        <v>47.32</v>
      </c>
    </row>
    <row r="28" spans="1:3">
      <c r="A28" s="40" t="s">
        <v>975</v>
      </c>
      <c r="B28" s="27">
        <v>35.81</v>
      </c>
      <c r="C28" s="7">
        <v>68.25</v>
      </c>
    </row>
    <row r="29" spans="1:3">
      <c r="A29" s="40" t="s">
        <v>975</v>
      </c>
      <c r="B29" s="27">
        <v>36</v>
      </c>
      <c r="C29" s="7">
        <v>8.918000000000001</v>
      </c>
    </row>
    <row r="30" spans="1:3">
      <c r="A30" s="40" t="s">
        <v>975</v>
      </c>
      <c r="B30" s="27">
        <v>36.25</v>
      </c>
      <c r="C30" s="7">
        <v>3.5489999999999999</v>
      </c>
    </row>
    <row r="31" spans="1:3">
      <c r="A31" s="40" t="s">
        <v>975</v>
      </c>
      <c r="B31" s="27">
        <v>36.5</v>
      </c>
      <c r="C31" s="7">
        <v>33.124000000000002</v>
      </c>
    </row>
    <row r="32" spans="1:3">
      <c r="A32" s="40" t="s">
        <v>975</v>
      </c>
      <c r="B32" s="27">
        <v>37.25</v>
      </c>
      <c r="C32" s="7">
        <v>2.5388999999999999</v>
      </c>
    </row>
    <row r="33" spans="1:3">
      <c r="A33" s="40" t="s">
        <v>975</v>
      </c>
      <c r="B33" s="27">
        <v>37.33</v>
      </c>
      <c r="C33" s="7">
        <v>13.65</v>
      </c>
    </row>
    <row r="34" spans="1:3">
      <c r="A34" s="40" t="s">
        <v>975</v>
      </c>
      <c r="B34" s="27">
        <v>37.67</v>
      </c>
      <c r="C34" s="7"/>
    </row>
    <row r="35" spans="1:3">
      <c r="A35" s="40" t="s">
        <v>975</v>
      </c>
      <c r="B35" s="27">
        <v>39.29</v>
      </c>
      <c r="C35" s="7">
        <v>16.288999999999998</v>
      </c>
    </row>
    <row r="36" spans="1:3">
      <c r="A36" s="40" t="s">
        <v>975</v>
      </c>
      <c r="B36" s="27">
        <v>39.67</v>
      </c>
      <c r="C36" s="7">
        <v>9.1</v>
      </c>
    </row>
    <row r="37" spans="1:3">
      <c r="A37" s="40" t="s">
        <v>975</v>
      </c>
      <c r="B37" s="27">
        <v>40</v>
      </c>
      <c r="C37" s="7">
        <v>36.4</v>
      </c>
    </row>
    <row r="38" spans="1:3">
      <c r="A38" s="40" t="s">
        <v>975</v>
      </c>
      <c r="B38" s="27">
        <v>41.15</v>
      </c>
      <c r="C38" s="7">
        <v>226.59</v>
      </c>
    </row>
    <row r="39" spans="1:3">
      <c r="A39" s="40" t="s">
        <v>975</v>
      </c>
      <c r="B39" s="27">
        <v>41.29</v>
      </c>
      <c r="C39" s="7">
        <v>136.5</v>
      </c>
    </row>
    <row r="40" spans="1:3">
      <c r="A40" s="40" t="s">
        <v>975</v>
      </c>
      <c r="B40" s="27">
        <v>41.5</v>
      </c>
      <c r="C40" s="7"/>
    </row>
    <row r="41" spans="1:3">
      <c r="A41" s="40" t="s">
        <v>975</v>
      </c>
      <c r="B41" s="27">
        <v>41.67</v>
      </c>
      <c r="C41" s="7">
        <v>22.613500000000002</v>
      </c>
    </row>
    <row r="42" spans="1:3">
      <c r="A42" s="40" t="s">
        <v>975</v>
      </c>
      <c r="B42" s="27">
        <v>41.75</v>
      </c>
      <c r="C42" s="7">
        <v>6.3609</v>
      </c>
    </row>
    <row r="43" spans="1:3">
      <c r="A43" s="40" t="s">
        <v>975</v>
      </c>
      <c r="B43" s="27">
        <v>42</v>
      </c>
      <c r="C43" s="7">
        <v>32.76</v>
      </c>
    </row>
    <row r="44" spans="1:3">
      <c r="A44" s="40" t="s">
        <v>975</v>
      </c>
      <c r="B44" s="27">
        <v>42</v>
      </c>
      <c r="C44" s="7">
        <v>14.7875</v>
      </c>
    </row>
    <row r="45" spans="1:3">
      <c r="A45" s="40" t="s">
        <v>975</v>
      </c>
      <c r="B45" s="27">
        <v>42</v>
      </c>
      <c r="C45" s="7">
        <v>43.68</v>
      </c>
    </row>
    <row r="46" spans="1:3">
      <c r="A46" s="40" t="s">
        <v>975</v>
      </c>
      <c r="B46" s="27">
        <v>42.5</v>
      </c>
      <c r="C46" s="7"/>
    </row>
    <row r="47" spans="1:3">
      <c r="A47" s="40" t="s">
        <v>975</v>
      </c>
      <c r="B47" s="27">
        <v>42.75</v>
      </c>
      <c r="C47" s="7">
        <v>49.212800000000001</v>
      </c>
    </row>
    <row r="48" spans="1:3">
      <c r="A48" s="40" t="s">
        <v>975</v>
      </c>
      <c r="B48" s="27">
        <v>42.92</v>
      </c>
      <c r="C48" s="7"/>
    </row>
    <row r="49" spans="1:3">
      <c r="A49" s="40" t="s">
        <v>975</v>
      </c>
      <c r="B49" s="27">
        <v>43</v>
      </c>
      <c r="C49" s="7">
        <v>72.617999999999995</v>
      </c>
    </row>
    <row r="50" spans="1:3">
      <c r="A50" s="40" t="s">
        <v>975</v>
      </c>
      <c r="B50" s="27">
        <v>43.25</v>
      </c>
      <c r="C50" s="7">
        <v>27.3</v>
      </c>
    </row>
    <row r="51" spans="1:3">
      <c r="A51" s="40" t="s">
        <v>975</v>
      </c>
      <c r="B51" s="27">
        <v>43.27</v>
      </c>
      <c r="C51" s="7">
        <v>49.14</v>
      </c>
    </row>
    <row r="52" spans="1:3">
      <c r="A52" s="40" t="s">
        <v>975</v>
      </c>
      <c r="B52" s="27">
        <v>43.33</v>
      </c>
      <c r="C52" s="7">
        <v>58.24</v>
      </c>
    </row>
    <row r="53" spans="1:3">
      <c r="A53" s="40" t="s">
        <v>975</v>
      </c>
      <c r="B53" s="27">
        <v>43.33</v>
      </c>
      <c r="C53" s="7"/>
    </row>
    <row r="54" spans="1:3">
      <c r="A54" s="40" t="s">
        <v>975</v>
      </c>
      <c r="B54" s="27">
        <v>43.67</v>
      </c>
      <c r="C54" s="7">
        <v>41.86</v>
      </c>
    </row>
    <row r="55" spans="1:3">
      <c r="A55" s="40" t="s">
        <v>975</v>
      </c>
      <c r="B55" s="27">
        <v>43.75</v>
      </c>
      <c r="C55" s="7">
        <v>181.09</v>
      </c>
    </row>
    <row r="56" spans="1:3">
      <c r="A56" s="40" t="s">
        <v>975</v>
      </c>
      <c r="B56" s="27">
        <v>44</v>
      </c>
      <c r="C56" s="7">
        <v>26.39</v>
      </c>
    </row>
    <row r="57" spans="1:3">
      <c r="A57" s="40" t="s">
        <v>975</v>
      </c>
      <c r="B57" s="27">
        <v>44.25</v>
      </c>
      <c r="C57" s="7">
        <v>50.050000000000004</v>
      </c>
    </row>
    <row r="58" spans="1:3">
      <c r="A58" s="40" t="s">
        <v>975</v>
      </c>
      <c r="B58" s="27">
        <v>44.33</v>
      </c>
      <c r="C58" s="7">
        <v>9.1</v>
      </c>
    </row>
    <row r="59" spans="1:3">
      <c r="A59" s="40" t="s">
        <v>975</v>
      </c>
      <c r="B59" s="27">
        <v>44.5</v>
      </c>
      <c r="C59" s="7">
        <v>32.496099999999998</v>
      </c>
    </row>
    <row r="60" spans="1:3">
      <c r="A60" s="40" t="s">
        <v>975</v>
      </c>
      <c r="B60" s="27">
        <v>44.75</v>
      </c>
      <c r="C60" s="7">
        <v>316.18860000000001</v>
      </c>
    </row>
    <row r="61" spans="1:3">
      <c r="A61" s="40" t="s">
        <v>975</v>
      </c>
      <c r="B61" s="27">
        <v>44.8</v>
      </c>
      <c r="C61" s="7">
        <v>107.73490000000001</v>
      </c>
    </row>
    <row r="62" spans="1:3">
      <c r="A62" s="40" t="s">
        <v>975</v>
      </c>
      <c r="B62" s="27">
        <v>45</v>
      </c>
      <c r="C62" s="7">
        <v>610.20050000000003</v>
      </c>
    </row>
    <row r="63" spans="1:3">
      <c r="A63" s="40" t="s">
        <v>975</v>
      </c>
      <c r="B63" s="27">
        <v>45.02</v>
      </c>
      <c r="C63" s="7">
        <v>105.25060000000001</v>
      </c>
    </row>
    <row r="64" spans="1:3">
      <c r="A64" s="40" t="s">
        <v>975</v>
      </c>
      <c r="B64" s="27">
        <v>45.08</v>
      </c>
      <c r="C64" s="7">
        <v>5.4509000000000007</v>
      </c>
    </row>
    <row r="65" spans="1:3">
      <c r="A65" s="40" t="s">
        <v>975</v>
      </c>
      <c r="B65" s="27">
        <v>45.22</v>
      </c>
      <c r="C65" s="7">
        <v>30.03</v>
      </c>
    </row>
    <row r="66" spans="1:3">
      <c r="A66" s="40" t="s">
        <v>975</v>
      </c>
      <c r="B66" s="27">
        <v>45.8</v>
      </c>
      <c r="C66" s="7">
        <v>16.38</v>
      </c>
    </row>
    <row r="67" spans="1:3">
      <c r="A67" s="40" t="s">
        <v>975</v>
      </c>
      <c r="B67" s="27">
        <v>46</v>
      </c>
      <c r="C67" s="7"/>
    </row>
    <row r="68" spans="1:3">
      <c r="A68" s="40" t="s">
        <v>975</v>
      </c>
      <c r="B68" s="27">
        <v>46</v>
      </c>
      <c r="C68" s="7">
        <v>12.967500000000001</v>
      </c>
    </row>
    <row r="69" spans="1:3">
      <c r="A69" s="40" t="s">
        <v>975</v>
      </c>
      <c r="B69" s="27">
        <v>46</v>
      </c>
      <c r="C69" s="7">
        <v>4.1768999999999998</v>
      </c>
    </row>
    <row r="70" spans="1:3">
      <c r="A70" s="40" t="s">
        <v>975</v>
      </c>
      <c r="B70" s="27">
        <v>46.25</v>
      </c>
      <c r="C70" s="7">
        <v>43.279600000000002</v>
      </c>
    </row>
    <row r="71" spans="1:3">
      <c r="A71" s="40" t="s">
        <v>975</v>
      </c>
      <c r="B71" s="27">
        <v>46.67</v>
      </c>
      <c r="C71" s="7">
        <v>46.728500000000004</v>
      </c>
    </row>
    <row r="72" spans="1:3">
      <c r="A72" s="40" t="s">
        <v>975</v>
      </c>
      <c r="B72" s="27">
        <v>46.67</v>
      </c>
      <c r="C72" s="7">
        <v>20.902699999999999</v>
      </c>
    </row>
    <row r="73" spans="1:3">
      <c r="A73" s="40" t="s">
        <v>975</v>
      </c>
      <c r="B73" s="27">
        <v>46.71</v>
      </c>
      <c r="C73" s="7"/>
    </row>
    <row r="74" spans="1:3">
      <c r="A74" s="40" t="s">
        <v>975</v>
      </c>
      <c r="B74" s="27">
        <v>47.25</v>
      </c>
      <c r="C74" s="7">
        <v>112.56700000000001</v>
      </c>
    </row>
    <row r="75" spans="1:3">
      <c r="A75" s="40" t="s">
        <v>975</v>
      </c>
      <c r="B75" s="27">
        <v>47.33</v>
      </c>
      <c r="C75" s="7">
        <v>17.6995</v>
      </c>
    </row>
    <row r="76" spans="1:3">
      <c r="A76" s="40" t="s">
        <v>975</v>
      </c>
      <c r="B76" s="27">
        <v>47.43</v>
      </c>
      <c r="C76" s="7">
        <v>54.554500000000004</v>
      </c>
    </row>
    <row r="77" spans="1:3">
      <c r="A77" s="40" t="s">
        <v>975</v>
      </c>
      <c r="B77" s="27">
        <v>47.67</v>
      </c>
      <c r="C77" s="7"/>
    </row>
    <row r="78" spans="1:3">
      <c r="A78" s="40" t="s">
        <v>975</v>
      </c>
      <c r="B78" s="27">
        <v>47.67</v>
      </c>
      <c r="C78" s="7">
        <v>67.731300000000005</v>
      </c>
    </row>
    <row r="79" spans="1:3">
      <c r="A79" s="40" t="s">
        <v>975</v>
      </c>
      <c r="B79" s="27">
        <v>47.8</v>
      </c>
      <c r="C79" s="7"/>
    </row>
    <row r="80" spans="1:3">
      <c r="A80" s="40" t="s">
        <v>975</v>
      </c>
      <c r="B80" s="27">
        <v>47.81</v>
      </c>
      <c r="C80" s="7">
        <v>26.845000000000002</v>
      </c>
    </row>
    <row r="81" spans="1:3">
      <c r="A81" s="40" t="s">
        <v>975</v>
      </c>
      <c r="B81" s="27">
        <v>47.82</v>
      </c>
      <c r="C81" s="7">
        <v>22.704499999999999</v>
      </c>
    </row>
    <row r="82" spans="1:3">
      <c r="A82" s="40" t="s">
        <v>975</v>
      </c>
      <c r="B82" s="27">
        <v>48</v>
      </c>
      <c r="C82" s="7">
        <v>29.12</v>
      </c>
    </row>
    <row r="83" spans="1:3">
      <c r="A83" s="40" t="s">
        <v>975</v>
      </c>
      <c r="B83" s="27">
        <v>48</v>
      </c>
      <c r="C83" s="7">
        <v>6.8250000000000002</v>
      </c>
    </row>
    <row r="84" spans="1:3">
      <c r="A84" s="40" t="s">
        <v>975</v>
      </c>
      <c r="B84" s="27">
        <v>48.03</v>
      </c>
      <c r="C84" s="7">
        <v>12.7309</v>
      </c>
    </row>
    <row r="85" spans="1:3">
      <c r="A85" s="40" t="s">
        <v>975</v>
      </c>
      <c r="B85" s="27">
        <v>48.57</v>
      </c>
      <c r="C85" s="7">
        <v>60.06</v>
      </c>
    </row>
    <row r="86" spans="1:3">
      <c r="A86" s="40" t="s">
        <v>975</v>
      </c>
      <c r="B86" s="27">
        <v>48.67</v>
      </c>
      <c r="C86" s="7">
        <v>40.950000000000003</v>
      </c>
    </row>
    <row r="87" spans="1:3">
      <c r="A87" s="40" t="s">
        <v>975</v>
      </c>
      <c r="B87" s="27">
        <v>49.08</v>
      </c>
      <c r="C87" s="7">
        <v>39.994500000000002</v>
      </c>
    </row>
    <row r="88" spans="1:3">
      <c r="A88" s="40" t="s">
        <v>975</v>
      </c>
      <c r="B88" s="27">
        <v>49.2</v>
      </c>
      <c r="C88" s="7">
        <v>20.465899999999998</v>
      </c>
    </row>
    <row r="89" spans="1:3">
      <c r="A89" s="40" t="s">
        <v>975</v>
      </c>
      <c r="B89" s="27">
        <v>49.33</v>
      </c>
      <c r="C89" s="7">
        <v>8.1809000000000012</v>
      </c>
    </row>
    <row r="90" spans="1:3">
      <c r="A90" s="40" t="s">
        <v>975</v>
      </c>
      <c r="B90" s="27">
        <v>49.64</v>
      </c>
      <c r="C90" s="7">
        <v>43.68</v>
      </c>
    </row>
    <row r="91" spans="1:3">
      <c r="A91" s="40" t="s">
        <v>975</v>
      </c>
      <c r="B91" s="27">
        <v>49.67</v>
      </c>
      <c r="C91" s="7">
        <v>4.55</v>
      </c>
    </row>
    <row r="92" spans="1:3">
      <c r="A92" s="40" t="s">
        <v>975</v>
      </c>
      <c r="B92" s="27">
        <v>49.7</v>
      </c>
      <c r="C92" s="7">
        <v>7.2345000000000006</v>
      </c>
    </row>
    <row r="93" spans="1:3">
      <c r="A93" s="40" t="s">
        <v>975</v>
      </c>
      <c r="B93" s="27">
        <v>49.75</v>
      </c>
      <c r="C93" s="7">
        <v>48.639500000000005</v>
      </c>
    </row>
    <row r="94" spans="1:3">
      <c r="A94" s="40" t="s">
        <v>975</v>
      </c>
      <c r="B94" s="27">
        <v>49.8</v>
      </c>
      <c r="C94" s="7">
        <v>215.45159999999998</v>
      </c>
    </row>
    <row r="95" spans="1:3">
      <c r="A95" s="40" t="s">
        <v>975</v>
      </c>
      <c r="B95" s="27">
        <v>49.82</v>
      </c>
      <c r="C95" s="7">
        <v>28.328299999999999</v>
      </c>
    </row>
    <row r="96" spans="1:3">
      <c r="A96" s="40" t="s">
        <v>975</v>
      </c>
      <c r="B96" s="27">
        <v>49.93</v>
      </c>
      <c r="C96" s="7">
        <v>22.75</v>
      </c>
    </row>
    <row r="97" spans="1:3">
      <c r="A97" s="40" t="s">
        <v>975</v>
      </c>
      <c r="B97" s="27">
        <v>50.33</v>
      </c>
      <c r="C97" s="7"/>
    </row>
    <row r="98" spans="1:3">
      <c r="A98" s="40" t="s">
        <v>975</v>
      </c>
      <c r="B98" s="27">
        <v>50.5</v>
      </c>
      <c r="C98" s="7">
        <v>13.6409</v>
      </c>
    </row>
    <row r="99" spans="1:3">
      <c r="A99" s="40" t="s">
        <v>975</v>
      </c>
      <c r="B99" s="27">
        <v>50.53</v>
      </c>
      <c r="C99" s="7">
        <v>1.82</v>
      </c>
    </row>
    <row r="100" spans="1:3">
      <c r="A100" s="40" t="s">
        <v>975</v>
      </c>
      <c r="B100" s="27">
        <v>50.86</v>
      </c>
      <c r="C100" s="7">
        <v>3.8220000000000005</v>
      </c>
    </row>
    <row r="101" spans="1:3">
      <c r="A101" s="40" t="s">
        <v>975</v>
      </c>
      <c r="B101" s="27">
        <v>51</v>
      </c>
      <c r="C101" s="7">
        <v>13.65</v>
      </c>
    </row>
    <row r="102" spans="1:3">
      <c r="A102" s="40" t="s">
        <v>969</v>
      </c>
      <c r="B102" s="27">
        <v>96.34</v>
      </c>
      <c r="C102" s="7">
        <v>42618.330300000001</v>
      </c>
    </row>
    <row r="103" spans="1:3">
      <c r="A103" s="40" t="s">
        <v>969</v>
      </c>
      <c r="B103" s="27">
        <v>96.18</v>
      </c>
      <c r="C103" s="7">
        <v>8189.09</v>
      </c>
    </row>
    <row r="104" spans="1:3">
      <c r="A104" s="40" t="s">
        <v>969</v>
      </c>
      <c r="B104" s="27">
        <v>96.16</v>
      </c>
      <c r="C104" s="7">
        <v>3003</v>
      </c>
    </row>
    <row r="105" spans="1:3">
      <c r="A105" s="40" t="s">
        <v>969</v>
      </c>
      <c r="B105" s="27">
        <v>96.08</v>
      </c>
      <c r="C105" s="7">
        <v>29083.7274</v>
      </c>
    </row>
    <row r="106" spans="1:3">
      <c r="A106" s="40" t="s">
        <v>969</v>
      </c>
      <c r="B106" s="27">
        <v>95.61</v>
      </c>
      <c r="C106" s="7">
        <v>5800.1125000000002</v>
      </c>
    </row>
    <row r="107" spans="1:3">
      <c r="A107" s="40" t="s">
        <v>969</v>
      </c>
      <c r="B107" s="27">
        <v>95.41</v>
      </c>
      <c r="C107" s="7">
        <v>3438.4713999999999</v>
      </c>
    </row>
    <row r="108" spans="1:3">
      <c r="A108" s="40" t="s">
        <v>969</v>
      </c>
      <c r="B108" s="27">
        <v>95.39</v>
      </c>
      <c r="C108" s="7">
        <v>8954.4</v>
      </c>
    </row>
    <row r="109" spans="1:3">
      <c r="A109" s="40" t="s">
        <v>969</v>
      </c>
      <c r="B109" s="27">
        <v>95.38</v>
      </c>
      <c r="C109" s="7">
        <v>2220.4</v>
      </c>
    </row>
    <row r="110" spans="1:3">
      <c r="A110" s="40" t="s">
        <v>969</v>
      </c>
      <c r="B110" s="27">
        <v>95.38</v>
      </c>
      <c r="C110" s="7">
        <v>1001</v>
      </c>
    </row>
    <row r="111" spans="1:3">
      <c r="A111" s="40" t="s">
        <v>969</v>
      </c>
      <c r="B111" s="27">
        <v>95.32</v>
      </c>
      <c r="C111" s="7">
        <v>4095</v>
      </c>
    </row>
    <row r="112" spans="1:3">
      <c r="A112" s="40" t="s">
        <v>969</v>
      </c>
      <c r="B112" s="27">
        <v>95.31</v>
      </c>
      <c r="C112" s="7">
        <v>78326.275300000008</v>
      </c>
    </row>
    <row r="113" spans="1:3">
      <c r="A113" s="40" t="s">
        <v>969</v>
      </c>
      <c r="B113" s="27">
        <v>95.3</v>
      </c>
      <c r="C113" s="7">
        <v>1365.91</v>
      </c>
    </row>
    <row r="114" spans="1:3">
      <c r="A114" s="40" t="s">
        <v>969</v>
      </c>
      <c r="B114" s="27">
        <v>95.29</v>
      </c>
      <c r="C114" s="7">
        <v>7355.812100000001</v>
      </c>
    </row>
    <row r="115" spans="1:3">
      <c r="A115" s="40" t="s">
        <v>969</v>
      </c>
      <c r="B115" s="27">
        <v>95.29</v>
      </c>
      <c r="C115" s="7">
        <v>12054.187600000001</v>
      </c>
    </row>
    <row r="116" spans="1:3">
      <c r="A116" s="40" t="s">
        <v>969</v>
      </c>
      <c r="B116" s="27">
        <v>95.23</v>
      </c>
      <c r="C116" s="7">
        <v>2335.5605</v>
      </c>
    </row>
    <row r="117" spans="1:3">
      <c r="A117" s="40" t="s">
        <v>969</v>
      </c>
      <c r="B117" s="27">
        <v>95.23</v>
      </c>
      <c r="C117" s="7">
        <v>2729.9908999999998</v>
      </c>
    </row>
    <row r="118" spans="1:3">
      <c r="A118" s="40" t="s">
        <v>969</v>
      </c>
      <c r="B118" s="27">
        <v>95.21</v>
      </c>
      <c r="C118" s="7">
        <v>7483.5214999999998</v>
      </c>
    </row>
    <row r="119" spans="1:3">
      <c r="A119" s="40" t="s">
        <v>969</v>
      </c>
      <c r="B119" s="27">
        <v>95.18</v>
      </c>
      <c r="C119" s="7">
        <v>18017.836200000002</v>
      </c>
    </row>
    <row r="120" spans="1:3">
      <c r="A120" s="40" t="s">
        <v>969</v>
      </c>
      <c r="B120" s="27">
        <v>95.14</v>
      </c>
      <c r="C120" s="7">
        <v>4368</v>
      </c>
    </row>
    <row r="121" spans="1:3">
      <c r="A121" s="40" t="s">
        <v>969</v>
      </c>
      <c r="B121" s="27">
        <v>95.12</v>
      </c>
      <c r="C121" s="7">
        <v>13525.512000000001</v>
      </c>
    </row>
    <row r="122" spans="1:3">
      <c r="A122" s="40" t="s">
        <v>969</v>
      </c>
      <c r="B122" s="27">
        <v>95.06</v>
      </c>
      <c r="C122" s="7">
        <v>24292.45</v>
      </c>
    </row>
    <row r="123" spans="1:3">
      <c r="A123" s="40" t="s">
        <v>969</v>
      </c>
      <c r="B123" s="27">
        <v>95.05</v>
      </c>
      <c r="C123" s="7">
        <v>12112.1</v>
      </c>
    </row>
    <row r="124" spans="1:3">
      <c r="A124" s="40" t="s">
        <v>969</v>
      </c>
      <c r="B124" s="27">
        <v>95.04</v>
      </c>
      <c r="C124" s="7">
        <v>2152.15</v>
      </c>
    </row>
    <row r="125" spans="1:3">
      <c r="A125" s="40" t="s">
        <v>969</v>
      </c>
      <c r="B125" s="27">
        <v>95.02</v>
      </c>
      <c r="C125" s="7">
        <v>9570.9341000000004</v>
      </c>
    </row>
    <row r="126" spans="1:3">
      <c r="A126" s="40" t="s">
        <v>969</v>
      </c>
      <c r="B126" s="27">
        <v>95.02</v>
      </c>
      <c r="C126" s="7">
        <v>23559.8181</v>
      </c>
    </row>
    <row r="127" spans="1:3">
      <c r="A127" s="40" t="s">
        <v>969</v>
      </c>
      <c r="B127" s="27">
        <v>94.96</v>
      </c>
      <c r="C127" s="7">
        <v>637</v>
      </c>
    </row>
    <row r="128" spans="1:3">
      <c r="A128" s="40" t="s">
        <v>969</v>
      </c>
      <c r="B128" s="27">
        <v>94.93</v>
      </c>
      <c r="C128" s="7">
        <v>21815.065999999999</v>
      </c>
    </row>
    <row r="129" spans="1:3">
      <c r="A129" s="40" t="s">
        <v>969</v>
      </c>
      <c r="B129" s="27">
        <v>94.92</v>
      </c>
      <c r="C129" s="7">
        <v>4347.07</v>
      </c>
    </row>
    <row r="130" spans="1:3">
      <c r="A130" s="40" t="s">
        <v>969</v>
      </c>
      <c r="B130" s="27">
        <v>94.91</v>
      </c>
      <c r="C130" s="7">
        <v>4958.1805000000004</v>
      </c>
    </row>
    <row r="131" spans="1:3">
      <c r="A131" s="40" t="s">
        <v>969</v>
      </c>
      <c r="B131" s="27">
        <v>94.91</v>
      </c>
      <c r="C131" s="7">
        <v>22768.190900000001</v>
      </c>
    </row>
    <row r="132" spans="1:3">
      <c r="A132" s="40" t="s">
        <v>969</v>
      </c>
      <c r="B132" s="27">
        <v>94.9</v>
      </c>
      <c r="C132" s="7">
        <v>27313.495300000002</v>
      </c>
    </row>
    <row r="133" spans="1:3">
      <c r="A133" s="40" t="s">
        <v>969</v>
      </c>
      <c r="B133" s="27">
        <v>94.89</v>
      </c>
      <c r="C133" s="7">
        <v>1955.9630999999999</v>
      </c>
    </row>
    <row r="134" spans="1:3">
      <c r="A134" s="40" t="s">
        <v>969</v>
      </c>
      <c r="B134" s="27">
        <v>94.89</v>
      </c>
      <c r="C134" s="7">
        <v>12790.741600000001</v>
      </c>
    </row>
    <row r="135" spans="1:3">
      <c r="A135" s="40" t="s">
        <v>969</v>
      </c>
      <c r="B135" s="27">
        <v>94.89</v>
      </c>
      <c r="C135" s="7">
        <v>5211.5700000000006</v>
      </c>
    </row>
    <row r="136" spans="1:3">
      <c r="A136" s="40" t="s">
        <v>969</v>
      </c>
      <c r="B136" s="27">
        <v>94.89</v>
      </c>
      <c r="C136" s="7">
        <v>16599.310000000001</v>
      </c>
    </row>
    <row r="137" spans="1:3">
      <c r="A137" s="40" t="s">
        <v>969</v>
      </c>
      <c r="B137" s="27">
        <v>94.88</v>
      </c>
      <c r="C137" s="7">
        <v>891.80000000000007</v>
      </c>
    </row>
    <row r="138" spans="1:3">
      <c r="A138" s="40" t="s">
        <v>969</v>
      </c>
      <c r="B138" s="27">
        <v>94.88</v>
      </c>
      <c r="C138" s="7">
        <v>15689.655800000002</v>
      </c>
    </row>
    <row r="139" spans="1:3">
      <c r="A139" s="40" t="s">
        <v>969</v>
      </c>
      <c r="B139" s="27">
        <v>94.87</v>
      </c>
      <c r="C139" s="7">
        <v>3862.04</v>
      </c>
    </row>
    <row r="140" spans="1:3">
      <c r="A140" s="40" t="s">
        <v>969</v>
      </c>
      <c r="B140" s="27">
        <v>94.86</v>
      </c>
      <c r="C140" s="7">
        <v>1181.8806999999999</v>
      </c>
    </row>
    <row r="141" spans="1:3">
      <c r="A141" s="40" t="s">
        <v>969</v>
      </c>
      <c r="B141" s="27">
        <v>94.84</v>
      </c>
      <c r="C141" s="7">
        <v>6915.09</v>
      </c>
    </row>
    <row r="142" spans="1:3">
      <c r="A142" s="40" t="s">
        <v>969</v>
      </c>
      <c r="B142" s="27">
        <v>94.84</v>
      </c>
      <c r="C142" s="7">
        <v>1683.5</v>
      </c>
    </row>
    <row r="143" spans="1:3">
      <c r="A143" s="40" t="s">
        <v>969</v>
      </c>
      <c r="B143" s="27">
        <v>94.83</v>
      </c>
      <c r="C143" s="7">
        <v>7908.4915000000001</v>
      </c>
    </row>
    <row r="144" spans="1:3">
      <c r="A144" s="40" t="s">
        <v>969</v>
      </c>
      <c r="B144" s="27">
        <v>94.82</v>
      </c>
      <c r="C144" s="7">
        <v>9547.7200000000012</v>
      </c>
    </row>
    <row r="145" spans="1:3">
      <c r="A145" s="40" t="s">
        <v>969</v>
      </c>
      <c r="B145" s="27">
        <v>94.81</v>
      </c>
      <c r="C145" s="7">
        <v>2756.39</v>
      </c>
    </row>
    <row r="146" spans="1:3">
      <c r="A146" s="40" t="s">
        <v>969</v>
      </c>
      <c r="B146" s="27">
        <v>94.81</v>
      </c>
      <c r="C146" s="7">
        <v>9306.3516</v>
      </c>
    </row>
    <row r="147" spans="1:3">
      <c r="A147" s="40" t="s">
        <v>969</v>
      </c>
      <c r="B147" s="27">
        <v>94.79</v>
      </c>
      <c r="C147" s="7">
        <v>23994.443200000002</v>
      </c>
    </row>
    <row r="148" spans="1:3">
      <c r="A148" s="40" t="s">
        <v>969</v>
      </c>
      <c r="B148" s="27">
        <v>94.75</v>
      </c>
      <c r="C148" s="7">
        <v>10009.6906</v>
      </c>
    </row>
    <row r="149" spans="1:3">
      <c r="A149" s="40" t="s">
        <v>969</v>
      </c>
      <c r="B149" s="27">
        <v>94.74</v>
      </c>
      <c r="C149" s="7">
        <v>6207.8289000000004</v>
      </c>
    </row>
    <row r="150" spans="1:3">
      <c r="A150" s="40" t="s">
        <v>969</v>
      </c>
      <c r="B150" s="27">
        <v>94.71</v>
      </c>
      <c r="C150" s="7">
        <v>5869.5</v>
      </c>
    </row>
    <row r="151" spans="1:3">
      <c r="A151" s="40" t="s">
        <v>969</v>
      </c>
      <c r="B151" s="27">
        <v>94.71</v>
      </c>
      <c r="C151" s="7">
        <v>9966.8387000000002</v>
      </c>
    </row>
    <row r="152" spans="1:3">
      <c r="A152" s="40" t="s">
        <v>969</v>
      </c>
      <c r="B152" s="27">
        <v>94.71</v>
      </c>
      <c r="C152" s="7">
        <v>5229.8883000000005</v>
      </c>
    </row>
    <row r="153" spans="1:3">
      <c r="A153" s="40" t="s">
        <v>969</v>
      </c>
      <c r="B153" s="27">
        <v>94.68</v>
      </c>
      <c r="C153" s="7">
        <v>24102.4329</v>
      </c>
    </row>
    <row r="154" spans="1:3">
      <c r="A154" s="40" t="s">
        <v>969</v>
      </c>
      <c r="B154" s="27">
        <v>94.68</v>
      </c>
      <c r="C154" s="7">
        <v>5431.2986000000001</v>
      </c>
    </row>
    <row r="155" spans="1:3">
      <c r="A155" s="40" t="s">
        <v>969</v>
      </c>
      <c r="B155" s="27">
        <v>94.67</v>
      </c>
      <c r="C155" s="7">
        <v>4504.5</v>
      </c>
    </row>
    <row r="156" spans="1:3">
      <c r="A156" s="40" t="s">
        <v>969</v>
      </c>
      <c r="B156" s="27">
        <v>94.64</v>
      </c>
      <c r="C156" s="7">
        <v>13972.140000000001</v>
      </c>
    </row>
    <row r="157" spans="1:3">
      <c r="A157" s="40" t="s">
        <v>969</v>
      </c>
      <c r="B157" s="27">
        <v>94.64</v>
      </c>
      <c r="C157" s="7">
        <v>37674</v>
      </c>
    </row>
    <row r="158" spans="1:3">
      <c r="A158" s="40" t="s">
        <v>969</v>
      </c>
      <c r="B158" s="27">
        <v>94.63</v>
      </c>
      <c r="C158" s="7">
        <v>8180.9000000000005</v>
      </c>
    </row>
    <row r="159" spans="1:3">
      <c r="A159" s="40" t="s">
        <v>969</v>
      </c>
      <c r="B159" s="27">
        <v>94.62</v>
      </c>
      <c r="C159" s="7">
        <v>5551</v>
      </c>
    </row>
    <row r="160" spans="1:3">
      <c r="A160" s="40" t="s">
        <v>969</v>
      </c>
      <c r="B160" s="27">
        <v>94.62</v>
      </c>
      <c r="C160" s="7">
        <v>1137.5</v>
      </c>
    </row>
    <row r="161" spans="1:3">
      <c r="A161" s="40" t="s">
        <v>969</v>
      </c>
      <c r="B161" s="27">
        <v>94.62</v>
      </c>
      <c r="C161" s="7">
        <v>3777.9742000000001</v>
      </c>
    </row>
    <row r="162" spans="1:3">
      <c r="A162" s="40" t="s">
        <v>969</v>
      </c>
      <c r="B162" s="27">
        <v>94.61</v>
      </c>
      <c r="C162" s="7">
        <v>12974.197600000001</v>
      </c>
    </row>
    <row r="163" spans="1:3">
      <c r="A163" s="40" t="s">
        <v>969</v>
      </c>
      <c r="B163" s="27">
        <v>94.6</v>
      </c>
      <c r="C163" s="7">
        <v>3566.7541000000001</v>
      </c>
    </row>
    <row r="164" spans="1:3">
      <c r="A164" s="40" t="s">
        <v>969</v>
      </c>
      <c r="B164" s="27">
        <v>94.59</v>
      </c>
      <c r="C164" s="7">
        <v>5790.7303999999995</v>
      </c>
    </row>
    <row r="165" spans="1:3">
      <c r="A165" s="40" t="s">
        <v>969</v>
      </c>
      <c r="B165" s="27">
        <v>94.58</v>
      </c>
      <c r="C165" s="7">
        <v>6290.2475999999997</v>
      </c>
    </row>
    <row r="166" spans="1:3">
      <c r="A166" s="40" t="s">
        <v>969</v>
      </c>
      <c r="B166" s="27">
        <v>94.57</v>
      </c>
      <c r="C166" s="7">
        <v>80981.081999999995</v>
      </c>
    </row>
    <row r="167" spans="1:3">
      <c r="A167" s="40" t="s">
        <v>969</v>
      </c>
      <c r="B167" s="27">
        <v>94.57</v>
      </c>
      <c r="C167" s="7">
        <v>1201.2</v>
      </c>
    </row>
    <row r="168" spans="1:3">
      <c r="A168" s="40" t="s">
        <v>969</v>
      </c>
      <c r="B168" s="27">
        <v>94.56</v>
      </c>
      <c r="C168" s="7">
        <v>26592.065500000001</v>
      </c>
    </row>
    <row r="169" spans="1:3">
      <c r="A169" s="40" t="s">
        <v>969</v>
      </c>
      <c r="B169" s="27">
        <v>94.56</v>
      </c>
      <c r="C169" s="7">
        <v>9310.3829000000005</v>
      </c>
    </row>
    <row r="170" spans="1:3">
      <c r="A170" s="40" t="s">
        <v>969</v>
      </c>
      <c r="B170" s="27">
        <v>94.56</v>
      </c>
      <c r="C170" s="7">
        <v>6649.1880000000001</v>
      </c>
    </row>
    <row r="171" spans="1:3">
      <c r="A171" s="40" t="s">
        <v>969</v>
      </c>
      <c r="B171" s="27">
        <v>94.55</v>
      </c>
      <c r="C171" s="7">
        <v>1095.2851000000001</v>
      </c>
    </row>
    <row r="172" spans="1:3">
      <c r="A172" s="40" t="s">
        <v>969</v>
      </c>
      <c r="B172" s="27">
        <v>94.55</v>
      </c>
      <c r="C172" s="7">
        <v>47775</v>
      </c>
    </row>
    <row r="173" spans="1:3">
      <c r="A173" s="40" t="s">
        <v>969</v>
      </c>
      <c r="B173" s="27">
        <v>94.54</v>
      </c>
      <c r="C173" s="7"/>
    </row>
    <row r="174" spans="1:3">
      <c r="A174" s="40" t="s">
        <v>969</v>
      </c>
      <c r="B174" s="27">
        <v>94.51</v>
      </c>
      <c r="C174" s="7">
        <v>5775.1694000000007</v>
      </c>
    </row>
    <row r="175" spans="1:3">
      <c r="A175" s="40" t="s">
        <v>969</v>
      </c>
      <c r="B175" s="27">
        <v>94.5</v>
      </c>
      <c r="C175" s="7">
        <v>9213.75</v>
      </c>
    </row>
    <row r="176" spans="1:3">
      <c r="A176" s="40" t="s">
        <v>969</v>
      </c>
      <c r="B176" s="27">
        <v>94.49</v>
      </c>
      <c r="C176" s="7">
        <v>7566.5772000000006</v>
      </c>
    </row>
    <row r="177" spans="1:3">
      <c r="A177" s="40" t="s">
        <v>969</v>
      </c>
      <c r="B177" s="27">
        <v>94.47</v>
      </c>
      <c r="C177" s="7">
        <v>5187.6824999999999</v>
      </c>
    </row>
    <row r="178" spans="1:3">
      <c r="A178" s="40" t="s">
        <v>969</v>
      </c>
      <c r="B178" s="27">
        <v>94.45</v>
      </c>
      <c r="C178" s="7">
        <v>6400.6943000000001</v>
      </c>
    </row>
    <row r="179" spans="1:3">
      <c r="A179" s="40" t="s">
        <v>969</v>
      </c>
      <c r="B179" s="27">
        <v>94.44</v>
      </c>
      <c r="C179" s="7">
        <v>6939.8602000000001</v>
      </c>
    </row>
    <row r="180" spans="1:3">
      <c r="A180" s="40" t="s">
        <v>969</v>
      </c>
      <c r="B180" s="27">
        <v>94.44</v>
      </c>
      <c r="C180" s="7">
        <v>48503</v>
      </c>
    </row>
    <row r="181" spans="1:3">
      <c r="A181" s="40" t="s">
        <v>969</v>
      </c>
      <c r="B181" s="27">
        <v>94.44</v>
      </c>
      <c r="C181" s="7">
        <v>48503</v>
      </c>
    </row>
    <row r="182" spans="1:3">
      <c r="A182" s="40" t="s">
        <v>969</v>
      </c>
      <c r="B182" s="27">
        <v>94.44</v>
      </c>
      <c r="C182" s="7">
        <v>13312.790400000002</v>
      </c>
    </row>
    <row r="183" spans="1:3">
      <c r="A183" s="40" t="s">
        <v>969</v>
      </c>
      <c r="B183" s="27">
        <v>94.42</v>
      </c>
      <c r="C183" s="7">
        <v>4119.1149999999998</v>
      </c>
    </row>
    <row r="184" spans="1:3">
      <c r="A184" s="40" t="s">
        <v>969</v>
      </c>
      <c r="B184" s="27">
        <v>94.41</v>
      </c>
      <c r="C184" s="7">
        <v>5535.7939000000006</v>
      </c>
    </row>
    <row r="185" spans="1:3">
      <c r="A185" s="40" t="s">
        <v>969</v>
      </c>
      <c r="B185" s="27">
        <v>94.4</v>
      </c>
      <c r="C185" s="7">
        <v>4440.8</v>
      </c>
    </row>
    <row r="186" spans="1:3">
      <c r="A186" s="40" t="s">
        <v>969</v>
      </c>
      <c r="B186" s="27">
        <v>94.39</v>
      </c>
      <c r="C186" s="7">
        <v>4504.5</v>
      </c>
    </row>
    <row r="187" spans="1:3">
      <c r="A187" s="40" t="s">
        <v>969</v>
      </c>
      <c r="B187" s="27">
        <v>94.38</v>
      </c>
      <c r="C187" s="7">
        <v>18672.572100000001</v>
      </c>
    </row>
    <row r="188" spans="1:3">
      <c r="A188" s="40" t="s">
        <v>969</v>
      </c>
      <c r="B188" s="27">
        <v>94.37</v>
      </c>
      <c r="C188" s="7">
        <v>1044.68</v>
      </c>
    </row>
    <row r="189" spans="1:3">
      <c r="A189" s="40" t="s">
        <v>969</v>
      </c>
      <c r="B189" s="27">
        <v>94.33</v>
      </c>
      <c r="C189" s="7">
        <v>35682.328500000003</v>
      </c>
    </row>
    <row r="190" spans="1:3">
      <c r="A190" s="40" t="s">
        <v>969</v>
      </c>
      <c r="B190" s="27">
        <v>94.31</v>
      </c>
      <c r="C190" s="7">
        <v>7598.5</v>
      </c>
    </row>
    <row r="191" spans="1:3">
      <c r="A191" s="40" t="s">
        <v>969</v>
      </c>
      <c r="B191" s="27">
        <v>94.31</v>
      </c>
      <c r="C191" s="7">
        <v>4904.727100000001</v>
      </c>
    </row>
    <row r="192" spans="1:3">
      <c r="A192" s="40" t="s">
        <v>969</v>
      </c>
      <c r="B192" s="27">
        <v>94.3</v>
      </c>
      <c r="C192" s="7">
        <v>2799.5240000000003</v>
      </c>
    </row>
    <row r="193" spans="1:3">
      <c r="A193" s="40" t="s">
        <v>969</v>
      </c>
      <c r="B193" s="27">
        <v>94.29</v>
      </c>
      <c r="C193" s="7">
        <v>5626.848500000001</v>
      </c>
    </row>
    <row r="194" spans="1:3">
      <c r="A194" s="40" t="s">
        <v>969</v>
      </c>
      <c r="B194" s="27">
        <v>94.29</v>
      </c>
      <c r="C194" s="7">
        <v>4140.5</v>
      </c>
    </row>
    <row r="195" spans="1:3">
      <c r="A195" s="40" t="s">
        <v>969</v>
      </c>
      <c r="B195" s="27">
        <v>94.26</v>
      </c>
      <c r="C195" s="7">
        <v>6477.0978999999998</v>
      </c>
    </row>
    <row r="196" spans="1:3">
      <c r="A196" s="40" t="s">
        <v>969</v>
      </c>
      <c r="B196" s="27">
        <v>94.26</v>
      </c>
      <c r="C196" s="7">
        <v>5834.2102000000004</v>
      </c>
    </row>
    <row r="197" spans="1:3">
      <c r="A197" s="40" t="s">
        <v>969</v>
      </c>
      <c r="B197" s="27">
        <v>94.26</v>
      </c>
      <c r="C197" s="7"/>
    </row>
    <row r="198" spans="1:3">
      <c r="A198" s="40" t="s">
        <v>969</v>
      </c>
      <c r="B198" s="27">
        <v>94.26</v>
      </c>
      <c r="C198" s="7">
        <v>637</v>
      </c>
    </row>
    <row r="199" spans="1:3">
      <c r="A199" s="40" t="s">
        <v>969</v>
      </c>
      <c r="B199" s="27">
        <v>94.25</v>
      </c>
      <c r="C199" s="7">
        <v>6962.5374000000002</v>
      </c>
    </row>
    <row r="200" spans="1:3">
      <c r="A200" s="40" t="s">
        <v>969</v>
      </c>
      <c r="B200" s="27">
        <v>94.25</v>
      </c>
      <c r="C200" s="7">
        <v>4705.1458999999995</v>
      </c>
    </row>
    <row r="201" spans="1:3">
      <c r="A201" s="40" t="s">
        <v>969</v>
      </c>
      <c r="B201" s="27">
        <v>94.25</v>
      </c>
      <c r="C201" s="7">
        <v>2044.9429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48AD-D29D-6748-ADCD-83FB349DA832}">
  <sheetPr codeName="Sheet6"/>
  <dimension ref="A1"/>
  <sheetViews>
    <sheetView workbookViewId="0"/>
  </sheetViews>
  <sheetFormatPr defaultColWidth="11.25" defaultRowHeight="15.6"/>
  <sheetData>
    <row r="1" spans="1:1">
      <c r="A1" t="s">
        <v>1320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7C353-981B-0B40-927D-FF7602E0643D}">
  <sheetPr codeName="Sheet7"/>
  <dimension ref="A1"/>
  <sheetViews>
    <sheetView workbookViewId="0"/>
  </sheetViews>
  <sheetFormatPr defaultColWidth="11.25" defaultRowHeight="15.6"/>
  <sheetData>
    <row r="1" spans="1:1">
      <c r="A1" t="s">
        <v>1319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D01E-5108-824C-97A2-E36365944B0D}">
  <sheetPr codeName="Sheet8"/>
  <dimension ref="A1"/>
  <sheetViews>
    <sheetView workbookViewId="0"/>
  </sheetViews>
  <sheetFormatPr defaultColWidth="11.25" defaultRowHeight="15.6"/>
  <sheetData>
    <row r="1" spans="1:1">
      <c r="A1" t="s">
        <v>1320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2279-E0D0-5D46-A834-8E120D43B7AC}">
  <sheetPr codeName="Sheet9"/>
  <dimension ref="A1"/>
  <sheetViews>
    <sheetView workbookViewId="0"/>
  </sheetViews>
  <sheetFormatPr defaultColWidth="11.25" defaultRowHeight="15.6"/>
  <sheetData>
    <row r="1" spans="1:1">
      <c r="A1" t="s">
        <v>1319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FDE9-885B-6148-9B63-59D1A6010305}">
  <sheetPr codeName="Sheet10"/>
  <dimension ref="A1"/>
  <sheetViews>
    <sheetView topLeftCell="A15" workbookViewId="0">
      <selection activeCell="L36" sqref="L36"/>
    </sheetView>
  </sheetViews>
  <sheetFormatPr defaultColWidth="11.25" defaultRowHeight="15.6"/>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216E-5972-7D40-8944-90A85AA20253}">
  <sheetPr codeName="Sheet11"/>
  <dimension ref="A1"/>
  <sheetViews>
    <sheetView workbookViewId="0">
      <selection activeCell="F39" sqref="F39"/>
    </sheetView>
  </sheetViews>
  <sheetFormatPr defaultColWidth="11.25" defaultRowHeight="15.6"/>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47B62-9BF8-BF41-9DC5-1F1DAA26B3B6}">
  <sheetPr codeName="Sheet12"/>
  <dimension ref="A1"/>
  <sheetViews>
    <sheetView workbookViewId="0"/>
  </sheetViews>
  <sheetFormatPr defaultColWidth="11.25" defaultRowHeight="15.6"/>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6CB7B-531F-AF4B-80BF-FBD831020F2F}">
  <sheetPr codeName="Sheet13"/>
  <dimension ref="A1"/>
  <sheetViews>
    <sheetView workbookViewId="0"/>
  </sheetViews>
  <sheetFormatPr defaultColWidth="11.25" defaultRowHeight="15.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4FDB-D9F4-40CF-A500-25B01D57DCBF}">
  <sheetPr codeName="XLSTAT_20201115_165249_1_HID">
    <tabColor rgb="FF007800"/>
  </sheetPr>
  <dimension ref="A1:B100"/>
  <sheetViews>
    <sheetView workbookViewId="0"/>
  </sheetViews>
  <sheetFormatPr defaultRowHeight="15.6"/>
  <sheetData>
    <row r="1" spans="1:2">
      <c r="A1">
        <v>57.1</v>
      </c>
      <c r="B1">
        <v>95.61</v>
      </c>
    </row>
    <row r="2" spans="1:2">
      <c r="A2">
        <v>54.5</v>
      </c>
      <c r="B2">
        <v>95.41</v>
      </c>
    </row>
    <row r="3" spans="1:2">
      <c r="A3">
        <v>43</v>
      </c>
      <c r="B3">
        <v>95.32</v>
      </c>
    </row>
    <row r="4" spans="1:2">
      <c r="A4">
        <v>46.3</v>
      </c>
      <c r="B4">
        <v>95.31</v>
      </c>
    </row>
    <row r="5" spans="1:2">
      <c r="A5">
        <v>49.6</v>
      </c>
      <c r="B5">
        <v>95.29</v>
      </c>
    </row>
    <row r="6" spans="1:2">
      <c r="A6">
        <v>43</v>
      </c>
      <c r="B6">
        <v>95.21</v>
      </c>
    </row>
    <row r="7" spans="1:2">
      <c r="A7">
        <v>52.5</v>
      </c>
      <c r="B7">
        <v>95.14</v>
      </c>
    </row>
    <row r="8" spans="1:2">
      <c r="A8">
        <v>43</v>
      </c>
      <c r="B8">
        <v>95.12</v>
      </c>
    </row>
    <row r="9" spans="1:2">
      <c r="A9">
        <v>48.8</v>
      </c>
      <c r="B9">
        <v>95.06</v>
      </c>
    </row>
    <row r="10" spans="1:2">
      <c r="A10">
        <v>59.1</v>
      </c>
      <c r="B10">
        <v>95.02</v>
      </c>
    </row>
    <row r="11" spans="1:2">
      <c r="A11">
        <v>42.4</v>
      </c>
      <c r="B11">
        <v>95.02</v>
      </c>
    </row>
    <row r="12" spans="1:2">
      <c r="A12">
        <v>52</v>
      </c>
      <c r="B12">
        <v>94.93</v>
      </c>
    </row>
    <row r="13" spans="1:2">
      <c r="A13">
        <v>51.1</v>
      </c>
      <c r="B13">
        <v>94.92</v>
      </c>
    </row>
    <row r="14" spans="1:2">
      <c r="A14">
        <v>53.1</v>
      </c>
      <c r="B14">
        <v>94.91</v>
      </c>
    </row>
    <row r="15" spans="1:2">
      <c r="A15">
        <v>42.8</v>
      </c>
      <c r="B15">
        <v>94.91</v>
      </c>
    </row>
    <row r="16" spans="1:2">
      <c r="A16">
        <v>50</v>
      </c>
      <c r="B16">
        <v>94.9</v>
      </c>
    </row>
    <row r="17" spans="1:2">
      <c r="A17">
        <v>43</v>
      </c>
      <c r="B17">
        <v>94.89</v>
      </c>
    </row>
    <row r="18" spans="1:2">
      <c r="A18">
        <v>50</v>
      </c>
      <c r="B18">
        <v>94.89</v>
      </c>
    </row>
    <row r="19" spans="1:2">
      <c r="A19">
        <v>58.4</v>
      </c>
      <c r="B19">
        <v>94.89</v>
      </c>
    </row>
    <row r="20" spans="1:2">
      <c r="A20">
        <v>42.9</v>
      </c>
      <c r="B20">
        <v>94.88</v>
      </c>
    </row>
    <row r="21" spans="1:2">
      <c r="A21">
        <v>50.6</v>
      </c>
      <c r="B21">
        <v>94.86</v>
      </c>
    </row>
    <row r="22" spans="1:2">
      <c r="A22">
        <v>43</v>
      </c>
      <c r="B22">
        <v>94.84</v>
      </c>
    </row>
    <row r="23" spans="1:2">
      <c r="A23">
        <v>46</v>
      </c>
      <c r="B23">
        <v>94.84</v>
      </c>
    </row>
    <row r="24" spans="1:2">
      <c r="A24">
        <v>50</v>
      </c>
      <c r="B24">
        <v>94.83</v>
      </c>
    </row>
    <row r="25" spans="1:2">
      <c r="A25">
        <v>58.1</v>
      </c>
      <c r="B25">
        <v>94.82</v>
      </c>
    </row>
    <row r="26" spans="1:2">
      <c r="A26">
        <v>45.8</v>
      </c>
      <c r="B26">
        <v>94.81</v>
      </c>
    </row>
    <row r="27" spans="1:2">
      <c r="A27">
        <v>49</v>
      </c>
      <c r="B27">
        <v>94.79</v>
      </c>
    </row>
    <row r="28" spans="1:2">
      <c r="A28">
        <v>61.1</v>
      </c>
      <c r="B28">
        <v>94.75</v>
      </c>
    </row>
    <row r="29" spans="1:2">
      <c r="A29">
        <v>56</v>
      </c>
      <c r="B29">
        <v>94.74</v>
      </c>
    </row>
    <row r="30" spans="1:2">
      <c r="A30">
        <v>48.8</v>
      </c>
      <c r="B30">
        <v>94.71</v>
      </c>
    </row>
    <row r="31" spans="1:2">
      <c r="A31">
        <v>58.7</v>
      </c>
      <c r="B31">
        <v>94.71</v>
      </c>
    </row>
    <row r="32" spans="1:2">
      <c r="A32">
        <v>40</v>
      </c>
      <c r="B32">
        <v>94.71</v>
      </c>
    </row>
    <row r="33" spans="1:2">
      <c r="A33">
        <v>40.1</v>
      </c>
      <c r="B33">
        <v>94.68</v>
      </c>
    </row>
    <row r="34" spans="1:2">
      <c r="A34">
        <v>50</v>
      </c>
      <c r="B34">
        <v>94.68</v>
      </c>
    </row>
    <row r="35" spans="1:2">
      <c r="A35">
        <v>52.8</v>
      </c>
      <c r="B35">
        <v>94.67</v>
      </c>
    </row>
    <row r="36" spans="1:2">
      <c r="A36">
        <v>42.2</v>
      </c>
      <c r="B36">
        <v>94.64</v>
      </c>
    </row>
    <row r="37" spans="1:2">
      <c r="A37">
        <v>54.9</v>
      </c>
      <c r="B37">
        <v>94.64</v>
      </c>
    </row>
    <row r="38" spans="1:2">
      <c r="A38">
        <v>49.1</v>
      </c>
      <c r="B38">
        <v>94.63</v>
      </c>
    </row>
    <row r="39" spans="1:2">
      <c r="A39">
        <v>49.9</v>
      </c>
      <c r="B39">
        <v>94.62</v>
      </c>
    </row>
    <row r="40" spans="1:2">
      <c r="A40">
        <v>57.8</v>
      </c>
      <c r="B40">
        <v>94.62</v>
      </c>
    </row>
    <row r="41" spans="1:2">
      <c r="A41">
        <v>46.7</v>
      </c>
      <c r="B41">
        <v>94.62</v>
      </c>
    </row>
    <row r="42" spans="1:2">
      <c r="A42">
        <v>42.8</v>
      </c>
      <c r="B42">
        <v>94.61</v>
      </c>
    </row>
    <row r="43" spans="1:2">
      <c r="A43">
        <v>43.1</v>
      </c>
      <c r="B43">
        <v>94.6</v>
      </c>
    </row>
    <row r="44" spans="1:2">
      <c r="A44">
        <v>41.7</v>
      </c>
      <c r="B44">
        <v>94.59</v>
      </c>
    </row>
    <row r="45" spans="1:2">
      <c r="A45">
        <v>51.4</v>
      </c>
      <c r="B45">
        <v>94.58</v>
      </c>
    </row>
    <row r="46" spans="1:2">
      <c r="A46">
        <v>40.9</v>
      </c>
      <c r="B46">
        <v>94.57</v>
      </c>
    </row>
    <row r="47" spans="1:2">
      <c r="A47">
        <v>44.8</v>
      </c>
      <c r="B47">
        <v>94.56</v>
      </c>
    </row>
    <row r="48" spans="1:2">
      <c r="A48">
        <v>44</v>
      </c>
      <c r="B48">
        <v>94.56</v>
      </c>
    </row>
    <row r="49" spans="1:2">
      <c r="A49">
        <v>48.6</v>
      </c>
      <c r="B49">
        <v>94.56</v>
      </c>
    </row>
    <row r="50" spans="1:2">
      <c r="A50">
        <v>49.2</v>
      </c>
      <c r="B50">
        <v>94.54</v>
      </c>
    </row>
    <row r="51" spans="1:2">
      <c r="A51">
        <v>45.9</v>
      </c>
      <c r="B51">
        <v>94.51</v>
      </c>
    </row>
    <row r="52" spans="1:2">
      <c r="A52">
        <v>44.5</v>
      </c>
      <c r="B52">
        <v>94.5</v>
      </c>
    </row>
    <row r="53" spans="1:2">
      <c r="A53">
        <v>46.3</v>
      </c>
      <c r="B53">
        <v>94.49</v>
      </c>
    </row>
    <row r="54" spans="1:2">
      <c r="A54">
        <v>53.5</v>
      </c>
      <c r="B54">
        <v>94.47</v>
      </c>
    </row>
    <row r="55" spans="1:2">
      <c r="A55">
        <v>57.4</v>
      </c>
      <c r="B55">
        <v>94.45</v>
      </c>
    </row>
    <row r="56" spans="1:2">
      <c r="A56">
        <v>48.3</v>
      </c>
      <c r="B56">
        <v>94.44</v>
      </c>
    </row>
    <row r="57" spans="1:2">
      <c r="A57">
        <v>49.7</v>
      </c>
      <c r="B57">
        <v>94.44</v>
      </c>
    </row>
    <row r="58" spans="1:2">
      <c r="A58">
        <v>54.1</v>
      </c>
      <c r="B58">
        <v>94.42</v>
      </c>
    </row>
    <row r="59" spans="1:2">
      <c r="A59">
        <v>51.4</v>
      </c>
      <c r="B59">
        <v>94.41</v>
      </c>
    </row>
    <row r="60" spans="1:2">
      <c r="A60">
        <v>49.2</v>
      </c>
      <c r="B60">
        <v>94.4</v>
      </c>
    </row>
    <row r="61" spans="1:2">
      <c r="A61">
        <v>55</v>
      </c>
      <c r="B61">
        <v>94.39</v>
      </c>
    </row>
    <row r="62" spans="1:2">
      <c r="A62">
        <v>55.9</v>
      </c>
      <c r="B62">
        <v>94.38</v>
      </c>
    </row>
    <row r="63" spans="1:2">
      <c r="A63">
        <v>43</v>
      </c>
      <c r="B63">
        <v>94.37</v>
      </c>
    </row>
    <row r="64" spans="1:2">
      <c r="A64">
        <v>43</v>
      </c>
      <c r="B64">
        <v>94.33</v>
      </c>
    </row>
    <row r="65" spans="1:2">
      <c r="A65">
        <v>45.3</v>
      </c>
      <c r="B65">
        <v>94.31</v>
      </c>
    </row>
    <row r="66" spans="1:2">
      <c r="A66">
        <v>53.2</v>
      </c>
      <c r="B66">
        <v>94.31</v>
      </c>
    </row>
    <row r="67" spans="1:2">
      <c r="A67">
        <v>46.7</v>
      </c>
      <c r="B67">
        <v>94.3</v>
      </c>
    </row>
    <row r="68" spans="1:2">
      <c r="A68">
        <v>45.8</v>
      </c>
      <c r="B68">
        <v>94.29</v>
      </c>
    </row>
    <row r="69" spans="1:2">
      <c r="A69">
        <v>43.2</v>
      </c>
      <c r="B69">
        <v>94.26</v>
      </c>
    </row>
    <row r="70" spans="1:2">
      <c r="A70">
        <v>46</v>
      </c>
      <c r="B70">
        <v>94.26</v>
      </c>
    </row>
    <row r="71" spans="1:2">
      <c r="A71">
        <v>52.4</v>
      </c>
      <c r="B71">
        <v>94.26</v>
      </c>
    </row>
    <row r="72" spans="1:2">
      <c r="A72">
        <v>57.1</v>
      </c>
      <c r="B72">
        <v>94.25</v>
      </c>
    </row>
    <row r="73" spans="1:2">
      <c r="A73">
        <v>40</v>
      </c>
      <c r="B73">
        <v>94.25</v>
      </c>
    </row>
    <row r="74" spans="1:2">
      <c r="A74">
        <v>52.4</v>
      </c>
      <c r="B74">
        <v>94.25</v>
      </c>
    </row>
    <row r="75" spans="1:2">
      <c r="A75">
        <v>57</v>
      </c>
      <c r="B75">
        <v>96.34</v>
      </c>
    </row>
    <row r="76" spans="1:2">
      <c r="A76">
        <v>57.1</v>
      </c>
      <c r="B76">
        <v>96.18</v>
      </c>
    </row>
    <row r="77" spans="1:2">
      <c r="A77">
        <v>57</v>
      </c>
      <c r="B77">
        <v>96.16</v>
      </c>
    </row>
    <row r="78" spans="1:2">
      <c r="A78">
        <v>53</v>
      </c>
      <c r="B78">
        <v>96.08</v>
      </c>
    </row>
    <row r="79" spans="1:2">
      <c r="A79">
        <v>54.4</v>
      </c>
      <c r="B79">
        <v>95.39</v>
      </c>
    </row>
    <row r="80" spans="1:2">
      <c r="A80">
        <v>57</v>
      </c>
      <c r="B80">
        <v>95.38</v>
      </c>
    </row>
    <row r="81" spans="1:2">
      <c r="A81">
        <v>43</v>
      </c>
      <c r="B81">
        <v>95.38</v>
      </c>
    </row>
    <row r="82" spans="1:2">
      <c r="A82">
        <v>43</v>
      </c>
      <c r="B82">
        <v>95.3</v>
      </c>
    </row>
    <row r="83" spans="1:2">
      <c r="A83">
        <v>52.8</v>
      </c>
      <c r="B83">
        <v>95.29</v>
      </c>
    </row>
    <row r="84" spans="1:2">
      <c r="A84">
        <v>50.6</v>
      </c>
      <c r="B84">
        <v>95.23</v>
      </c>
    </row>
    <row r="85" spans="1:2">
      <c r="A85">
        <v>46</v>
      </c>
      <c r="B85">
        <v>95.23</v>
      </c>
    </row>
    <row r="86" spans="1:2">
      <c r="A86">
        <v>58</v>
      </c>
      <c r="B86">
        <v>95.18</v>
      </c>
    </row>
    <row r="87" spans="1:2">
      <c r="A87">
        <v>59.6</v>
      </c>
      <c r="B87">
        <v>95.05</v>
      </c>
    </row>
    <row r="88" spans="1:2">
      <c r="A88">
        <v>54</v>
      </c>
      <c r="B88">
        <v>95.04</v>
      </c>
    </row>
    <row r="89" spans="1:2">
      <c r="A89">
        <v>52</v>
      </c>
      <c r="B89">
        <v>94.96</v>
      </c>
    </row>
    <row r="90" spans="1:2">
      <c r="A90">
        <v>43.7</v>
      </c>
      <c r="B90">
        <v>94.89</v>
      </c>
    </row>
    <row r="91" spans="1:2">
      <c r="A91">
        <v>43</v>
      </c>
      <c r="B91">
        <v>94.88</v>
      </c>
    </row>
    <row r="92" spans="1:2">
      <c r="A92">
        <v>43.7</v>
      </c>
      <c r="B92">
        <v>94.87</v>
      </c>
    </row>
    <row r="93" spans="1:2">
      <c r="A93">
        <v>43</v>
      </c>
      <c r="B93">
        <v>94.81</v>
      </c>
    </row>
    <row r="94" spans="1:2">
      <c r="A94">
        <v>46</v>
      </c>
      <c r="B94">
        <v>94.57</v>
      </c>
    </row>
    <row r="95" spans="1:2">
      <c r="A95">
        <v>46</v>
      </c>
      <c r="B95">
        <v>94.55</v>
      </c>
    </row>
    <row r="96" spans="1:2">
      <c r="A96">
        <v>57</v>
      </c>
      <c r="B96">
        <v>94.55</v>
      </c>
    </row>
    <row r="97" spans="1:2">
      <c r="A97">
        <v>54.6</v>
      </c>
      <c r="B97">
        <v>94.44</v>
      </c>
    </row>
    <row r="98" spans="1:2">
      <c r="A98">
        <v>52</v>
      </c>
      <c r="B98">
        <v>94.44</v>
      </c>
    </row>
    <row r="99" spans="1:2">
      <c r="A99">
        <v>46.1</v>
      </c>
      <c r="B99">
        <v>94.29</v>
      </c>
    </row>
    <row r="100" spans="1:2">
      <c r="A100">
        <v>60.8</v>
      </c>
      <c r="B100">
        <v>94.26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F362-E1F6-2741-89A1-B269BE0BB538}">
  <sheetPr codeName="Sheet14"/>
  <dimension ref="A1"/>
  <sheetViews>
    <sheetView topLeftCell="A2" workbookViewId="0">
      <selection activeCell="A2" sqref="A2"/>
    </sheetView>
  </sheetViews>
  <sheetFormatPr defaultColWidth="11.25" defaultRowHeight="15.6"/>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116D-5024-E948-BBC5-75A35526BC47}">
  <sheetPr codeName="Sheet15"/>
  <dimension ref="A1"/>
  <sheetViews>
    <sheetView workbookViewId="0">
      <selection activeCell="L36" sqref="L36"/>
    </sheetView>
  </sheetViews>
  <sheetFormatPr defaultColWidth="11.25" defaultRowHeight="15.6"/>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56D5-DF7E-B946-AED0-F5B08ADE9244}">
  <sheetPr codeName="Sheet16"/>
  <dimension ref="A1"/>
  <sheetViews>
    <sheetView workbookViewId="0"/>
  </sheetViews>
  <sheetFormatPr defaultColWidth="11.25" defaultRowHeight="15.6"/>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8CDBF-574A-3247-B492-A09005DA32AB}">
  <sheetPr codeName="Sheet17"/>
  <dimension ref="A1:T24"/>
  <sheetViews>
    <sheetView topLeftCell="A6" workbookViewId="0">
      <selection activeCell="F24" sqref="F24"/>
    </sheetView>
  </sheetViews>
  <sheetFormatPr defaultColWidth="11.25" defaultRowHeight="15.6"/>
  <cols>
    <col min="1" max="1" width="11.5" bestFit="1" customWidth="1"/>
    <col min="2" max="2" width="13.25" bestFit="1" customWidth="1"/>
    <col min="3" max="3" width="13.5" bestFit="1" customWidth="1"/>
    <col min="4" max="4" width="18.25" bestFit="1" customWidth="1"/>
    <col min="5" max="5" width="28.5" customWidth="1"/>
    <col min="6" max="7" width="14" bestFit="1" customWidth="1"/>
    <col min="8" max="8" width="29.25" customWidth="1"/>
    <col min="9" max="9" width="15.75" bestFit="1" customWidth="1"/>
    <col min="10" max="10" width="8.5" bestFit="1" customWidth="1"/>
    <col min="11" max="11" width="8.75" bestFit="1" customWidth="1"/>
    <col min="12" max="12" width="6.75" bestFit="1" customWidth="1"/>
    <col min="13" max="13" width="12.25" bestFit="1" customWidth="1"/>
    <col min="14" max="14" width="9.75" bestFit="1" customWidth="1"/>
    <col min="15" max="15" width="9.5" bestFit="1" customWidth="1"/>
    <col min="16" max="16" width="6.5" bestFit="1" customWidth="1"/>
    <col min="17" max="17" width="13.25" bestFit="1" customWidth="1"/>
    <col min="18" max="18" width="18.25" bestFit="1" customWidth="1"/>
    <col min="19" max="19" width="8.25" bestFit="1" customWidth="1"/>
  </cols>
  <sheetData>
    <row r="1" spans="1:20">
      <c r="A1" s="1"/>
      <c r="B1" s="1"/>
      <c r="C1" s="1"/>
      <c r="D1" s="1"/>
      <c r="E1" s="1"/>
      <c r="F1" s="1"/>
      <c r="G1" s="1"/>
      <c r="H1" s="1"/>
      <c r="I1" s="1"/>
      <c r="J1" s="1"/>
      <c r="K1" s="1"/>
      <c r="L1" s="1"/>
      <c r="M1" s="1"/>
      <c r="N1" s="1"/>
      <c r="O1" s="1"/>
      <c r="P1" s="14"/>
      <c r="Q1" s="15"/>
      <c r="R1" s="15"/>
      <c r="S1" s="1"/>
      <c r="T1" s="1"/>
    </row>
    <row r="2" spans="1:20">
      <c r="B2" s="16" t="s">
        <v>1321</v>
      </c>
      <c r="C2" s="16" t="s">
        <v>1322</v>
      </c>
      <c r="D2" s="16" t="s">
        <v>1323</v>
      </c>
      <c r="E2" s="16" t="s">
        <v>1324</v>
      </c>
      <c r="F2" s="16" t="s">
        <v>1325</v>
      </c>
      <c r="G2" s="16" t="s">
        <v>1326</v>
      </c>
      <c r="H2" s="16" t="s">
        <v>1327</v>
      </c>
    </row>
    <row r="3" spans="1:20" ht="31.15">
      <c r="B3" s="141" t="s">
        <v>1328</v>
      </c>
      <c r="C3" t="s">
        <v>1329</v>
      </c>
      <c r="D3" t="s">
        <v>1330</v>
      </c>
      <c r="E3" s="19" t="s">
        <v>1331</v>
      </c>
      <c r="F3" s="18" t="s">
        <v>1332</v>
      </c>
      <c r="G3" s="18" t="s">
        <v>1329</v>
      </c>
      <c r="H3" s="19" t="s">
        <v>1333</v>
      </c>
    </row>
    <row r="4" spans="1:20" ht="31.15">
      <c r="B4" s="142"/>
      <c r="C4" t="s">
        <v>1329</v>
      </c>
      <c r="D4" t="s">
        <v>2</v>
      </c>
      <c r="E4" s="19" t="s">
        <v>1334</v>
      </c>
      <c r="F4" s="18" t="s">
        <v>1335</v>
      </c>
      <c r="G4" s="18" t="s">
        <v>1336</v>
      </c>
      <c r="H4" s="18"/>
    </row>
    <row r="5" spans="1:20" ht="93.6">
      <c r="B5" s="142"/>
      <c r="C5" t="s">
        <v>1329</v>
      </c>
      <c r="D5" t="s">
        <v>3</v>
      </c>
      <c r="E5" s="19" t="s">
        <v>1337</v>
      </c>
      <c r="F5" s="18" t="s">
        <v>1338</v>
      </c>
      <c r="G5" s="18" t="s">
        <v>1339</v>
      </c>
      <c r="H5" s="19" t="s">
        <v>1340</v>
      </c>
    </row>
    <row r="6" spans="1:20" ht="31.15">
      <c r="B6" s="142"/>
      <c r="C6" t="s">
        <v>1329</v>
      </c>
      <c r="D6" t="s">
        <v>1341</v>
      </c>
      <c r="E6" s="19" t="s">
        <v>1342</v>
      </c>
      <c r="F6" s="18" t="s">
        <v>1338</v>
      </c>
      <c r="G6" s="18" t="s">
        <v>1343</v>
      </c>
      <c r="H6" s="18"/>
    </row>
    <row r="7" spans="1:20">
      <c r="B7" s="142"/>
      <c r="D7" t="s">
        <v>978</v>
      </c>
      <c r="E7" s="19" t="s">
        <v>1344</v>
      </c>
      <c r="F7" s="18" t="s">
        <v>1345</v>
      </c>
      <c r="G7" s="18" t="s">
        <v>1346</v>
      </c>
      <c r="H7" s="18"/>
    </row>
    <row r="8" spans="1:20" ht="31.15">
      <c r="B8" s="142"/>
      <c r="C8" t="s">
        <v>1329</v>
      </c>
      <c r="D8" t="s">
        <v>1347</v>
      </c>
      <c r="E8" s="19" t="s">
        <v>1348</v>
      </c>
      <c r="F8" s="18" t="s">
        <v>1338</v>
      </c>
      <c r="G8" s="18" t="s">
        <v>1349</v>
      </c>
      <c r="H8" s="18"/>
    </row>
    <row r="9" spans="1:20">
      <c r="B9" s="142"/>
      <c r="D9" t="s">
        <v>979</v>
      </c>
      <c r="E9" s="19" t="s">
        <v>1350</v>
      </c>
      <c r="F9" s="18" t="s">
        <v>1345</v>
      </c>
      <c r="G9" s="18" t="s">
        <v>1349</v>
      </c>
      <c r="H9" s="18"/>
    </row>
    <row r="10" spans="1:20" ht="51" customHeight="1">
      <c r="B10" s="142"/>
      <c r="C10" s="140" t="s">
        <v>1351</v>
      </c>
      <c r="D10" t="s">
        <v>1352</v>
      </c>
      <c r="E10" s="143" t="s">
        <v>1353</v>
      </c>
      <c r="F10" s="18" t="s">
        <v>1354</v>
      </c>
      <c r="G10" s="143" t="s">
        <v>1355</v>
      </c>
      <c r="H10" s="18"/>
    </row>
    <row r="11" spans="1:20">
      <c r="B11" t="s">
        <v>1356</v>
      </c>
      <c r="C11" s="140"/>
      <c r="D11" t="s">
        <v>1357</v>
      </c>
      <c r="E11" s="143"/>
      <c r="F11" s="18" t="s">
        <v>1358</v>
      </c>
      <c r="G11" s="143"/>
      <c r="H11" s="18"/>
    </row>
    <row r="12" spans="1:20" ht="46.9">
      <c r="B12" s="142" t="s">
        <v>1328</v>
      </c>
      <c r="C12" t="s">
        <v>1329</v>
      </c>
      <c r="D12" t="s">
        <v>1359</v>
      </c>
      <c r="E12" s="19" t="s">
        <v>1360</v>
      </c>
      <c r="F12" s="18" t="s">
        <v>1354</v>
      </c>
      <c r="G12" s="18" t="s">
        <v>1329</v>
      </c>
      <c r="H12" s="19" t="s">
        <v>1361</v>
      </c>
    </row>
    <row r="13" spans="1:20">
      <c r="B13" s="142"/>
      <c r="D13" t="s">
        <v>981</v>
      </c>
      <c r="E13" s="19" t="s">
        <v>1362</v>
      </c>
      <c r="F13" s="18" t="s">
        <v>1354</v>
      </c>
      <c r="G13" s="18" t="s">
        <v>1329</v>
      </c>
      <c r="H13" s="19" t="s">
        <v>1363</v>
      </c>
    </row>
    <row r="14" spans="1:20">
      <c r="B14" s="142"/>
      <c r="C14" s="140" t="s">
        <v>1364</v>
      </c>
      <c r="D14" t="s">
        <v>1</v>
      </c>
      <c r="E14" s="143" t="s">
        <v>1365</v>
      </c>
      <c r="F14" s="142" t="s">
        <v>1366</v>
      </c>
      <c r="G14" s="142" t="s">
        <v>1329</v>
      </c>
      <c r="H14" s="13"/>
    </row>
    <row r="15" spans="1:20">
      <c r="B15" s="142" t="s">
        <v>1356</v>
      </c>
      <c r="C15" s="140"/>
      <c r="D15" t="s">
        <v>1367</v>
      </c>
      <c r="E15" s="143"/>
      <c r="F15" s="142"/>
      <c r="G15" s="142"/>
      <c r="H15" s="13"/>
    </row>
    <row r="16" spans="1:20" ht="93.6">
      <c r="B16" s="142"/>
      <c r="C16" t="s">
        <v>1329</v>
      </c>
      <c r="D16" t="s">
        <v>13</v>
      </c>
      <c r="E16" s="19" t="s">
        <v>1368</v>
      </c>
      <c r="F16" s="18" t="s">
        <v>1369</v>
      </c>
      <c r="G16" s="18" t="s">
        <v>1329</v>
      </c>
      <c r="H16" s="19" t="s">
        <v>1370</v>
      </c>
    </row>
    <row r="17" spans="2:8" ht="62.45">
      <c r="B17" s="142"/>
      <c r="C17" t="s">
        <v>1329</v>
      </c>
      <c r="D17" t="s">
        <v>14</v>
      </c>
      <c r="E17" s="19" t="s">
        <v>1371</v>
      </c>
      <c r="F17" s="18" t="s">
        <v>1369</v>
      </c>
      <c r="G17" s="18" t="s">
        <v>1329</v>
      </c>
      <c r="H17" s="18"/>
    </row>
    <row r="18" spans="2:8" ht="78">
      <c r="B18" s="142"/>
      <c r="C18" t="s">
        <v>1329</v>
      </c>
      <c r="D18" t="s">
        <v>15</v>
      </c>
      <c r="E18" s="19" t="s">
        <v>1372</v>
      </c>
      <c r="F18" s="18" t="s">
        <v>1369</v>
      </c>
      <c r="G18" s="18" t="s">
        <v>1329</v>
      </c>
      <c r="H18" s="18"/>
    </row>
    <row r="19" spans="2:8" ht="31.15">
      <c r="B19" s="142"/>
      <c r="C19" t="s">
        <v>1329</v>
      </c>
      <c r="D19" t="s">
        <v>17</v>
      </c>
      <c r="E19" s="19" t="s">
        <v>1373</v>
      </c>
      <c r="F19" s="18" t="s">
        <v>1369</v>
      </c>
      <c r="G19" s="18" t="s">
        <v>1329</v>
      </c>
      <c r="H19" s="19" t="s">
        <v>1374</v>
      </c>
    </row>
    <row r="20" spans="2:8" ht="31.15">
      <c r="B20" s="142"/>
      <c r="C20" t="s">
        <v>1329</v>
      </c>
      <c r="D20" t="s">
        <v>20</v>
      </c>
      <c r="E20" s="19" t="s">
        <v>1375</v>
      </c>
      <c r="F20" s="18" t="s">
        <v>1338</v>
      </c>
      <c r="G20" s="18" t="s">
        <v>1376</v>
      </c>
      <c r="H20" s="19" t="s">
        <v>1377</v>
      </c>
    </row>
    <row r="21" spans="2:8" ht="46.9">
      <c r="B21" s="142"/>
      <c r="C21" t="s">
        <v>1329</v>
      </c>
      <c r="D21" t="s">
        <v>18</v>
      </c>
      <c r="E21" s="19" t="s">
        <v>1378</v>
      </c>
      <c r="F21" s="18" t="s">
        <v>1369</v>
      </c>
      <c r="G21" s="18" t="s">
        <v>1329</v>
      </c>
      <c r="H21" s="19" t="s">
        <v>1379</v>
      </c>
    </row>
    <row r="22" spans="2:8" ht="46.9">
      <c r="B22" s="142"/>
      <c r="C22" t="s">
        <v>1329</v>
      </c>
      <c r="D22" t="s">
        <v>21</v>
      </c>
      <c r="E22" s="19" t="s">
        <v>1380</v>
      </c>
      <c r="F22" s="18" t="s">
        <v>1338</v>
      </c>
      <c r="G22" s="18" t="s">
        <v>23</v>
      </c>
      <c r="H22" s="18"/>
    </row>
    <row r="23" spans="2:8">
      <c r="B23" s="142"/>
      <c r="C23" t="s">
        <v>1329</v>
      </c>
      <c r="D23" t="s">
        <v>22</v>
      </c>
      <c r="E23" s="19" t="s">
        <v>1381</v>
      </c>
      <c r="F23" s="18" t="s">
        <v>1345</v>
      </c>
      <c r="G23" s="18" t="s">
        <v>23</v>
      </c>
      <c r="H23" s="18"/>
    </row>
    <row r="24" spans="2:8" ht="31.15">
      <c r="B24" s="142"/>
      <c r="C24" t="s">
        <v>1329</v>
      </c>
      <c r="D24" t="s">
        <v>23</v>
      </c>
      <c r="E24" s="19" t="s">
        <v>1382</v>
      </c>
      <c r="F24" s="18" t="s">
        <v>1383</v>
      </c>
      <c r="G24" s="18" t="s">
        <v>23</v>
      </c>
      <c r="H24" s="18" t="s">
        <v>1384</v>
      </c>
    </row>
  </sheetData>
  <mergeCells count="10">
    <mergeCell ref="G10:G11"/>
    <mergeCell ref="E10:E11"/>
    <mergeCell ref="E14:E15"/>
    <mergeCell ref="F14:F15"/>
    <mergeCell ref="G14:G15"/>
    <mergeCell ref="C10:C11"/>
    <mergeCell ref="B3:B10"/>
    <mergeCell ref="B12:B14"/>
    <mergeCell ref="B15:B24"/>
    <mergeCell ref="C14:C1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EA75-17D4-4B42-9530-6F82B38BCA4C}">
  <sheetPr codeName="XLSTAT_20201115_155501_1"/>
  <dimension ref="B1:M313"/>
  <sheetViews>
    <sheetView topLeftCell="A40" zoomScaleNormal="100" workbookViewId="0">
      <selection activeCell="G49" sqref="G49"/>
    </sheetView>
  </sheetViews>
  <sheetFormatPr defaultRowHeight="15.6"/>
  <cols>
    <col min="1" max="1" width="4.75" customWidth="1"/>
    <col min="2" max="2" width="35.75" customWidth="1"/>
  </cols>
  <sheetData>
    <row r="1" spans="2:9">
      <c r="B1" t="s">
        <v>1385</v>
      </c>
    </row>
    <row r="2" spans="2:9">
      <c r="B2" t="s">
        <v>1386</v>
      </c>
    </row>
    <row r="3" spans="2:9">
      <c r="B3" t="s">
        <v>1387</v>
      </c>
    </row>
    <row r="4" spans="2:9">
      <c r="B4" t="s">
        <v>781</v>
      </c>
    </row>
    <row r="5" spans="2:9">
      <c r="B5" t="s">
        <v>782</v>
      </c>
    </row>
    <row r="6" spans="2:9">
      <c r="B6" t="s">
        <v>783</v>
      </c>
    </row>
    <row r="7" spans="2:9">
      <c r="B7" t="s">
        <v>784</v>
      </c>
    </row>
    <row r="8" spans="2:9" ht="34.15" customHeight="1"/>
    <row r="9" spans="2:9" ht="16.149999999999999" customHeight="1">
      <c r="B9" s="44"/>
    </row>
    <row r="12" spans="2:9">
      <c r="B12" t="s">
        <v>785</v>
      </c>
    </row>
    <row r="13" spans="2:9" ht="16.149999999999999" thickBot="1"/>
    <row r="14" spans="2:9" ht="31.15" customHeight="1">
      <c r="B14" s="46" t="s">
        <v>786</v>
      </c>
      <c r="C14" s="47" t="s">
        <v>787</v>
      </c>
      <c r="D14" s="47" t="s">
        <v>788</v>
      </c>
      <c r="E14" s="47" t="s">
        <v>789</v>
      </c>
      <c r="F14" s="47" t="s">
        <v>760</v>
      </c>
      <c r="G14" s="47" t="s">
        <v>761</v>
      </c>
      <c r="H14" s="47" t="s">
        <v>765</v>
      </c>
      <c r="I14" s="47" t="s">
        <v>790</v>
      </c>
    </row>
    <row r="15" spans="2:9" ht="16.149999999999999" thickBot="1">
      <c r="B15" s="80" t="s">
        <v>9</v>
      </c>
      <c r="C15" s="81">
        <v>100</v>
      </c>
      <c r="D15" s="81">
        <v>0</v>
      </c>
      <c r="E15" s="81">
        <v>100</v>
      </c>
      <c r="F15" s="82">
        <v>94.25</v>
      </c>
      <c r="G15" s="82">
        <v>96.34</v>
      </c>
      <c r="H15" s="82">
        <v>94.794900000000027</v>
      </c>
      <c r="I15" s="82">
        <v>0.43635194534001814</v>
      </c>
    </row>
    <row r="18" spans="2:6">
      <c r="B18" t="s">
        <v>791</v>
      </c>
    </row>
    <row r="19" spans="2:6" ht="16.149999999999999" thickBot="1"/>
    <row r="20" spans="2:6" ht="31.15">
      <c r="B20" s="47" t="s">
        <v>786</v>
      </c>
      <c r="C20" s="47" t="s">
        <v>792</v>
      </c>
      <c r="D20" s="47" t="s">
        <v>793</v>
      </c>
      <c r="E20" s="47" t="s">
        <v>794</v>
      </c>
      <c r="F20" s="47" t="s">
        <v>795</v>
      </c>
    </row>
    <row r="21" spans="2:6">
      <c r="B21" s="83" t="s">
        <v>16</v>
      </c>
      <c r="C21" s="56" t="s">
        <v>111</v>
      </c>
      <c r="D21" s="65">
        <v>74</v>
      </c>
      <c r="E21" s="65">
        <v>74</v>
      </c>
      <c r="F21" s="58">
        <v>74</v>
      </c>
    </row>
    <row r="22" spans="2:6" ht="16.149999999999999" thickBot="1">
      <c r="B22" s="75" t="s">
        <v>796</v>
      </c>
      <c r="C22" s="49" t="s">
        <v>1388</v>
      </c>
      <c r="D22" s="51">
        <v>26</v>
      </c>
      <c r="E22" s="51">
        <v>26</v>
      </c>
      <c r="F22" s="54">
        <v>26</v>
      </c>
    </row>
    <row r="25" spans="2:6">
      <c r="B25" t="s">
        <v>797</v>
      </c>
    </row>
    <row r="26" spans="2:6" ht="16.149999999999999" thickBot="1"/>
    <row r="27" spans="2:6" ht="31.15" customHeight="1">
      <c r="B27" s="46"/>
      <c r="C27" s="85" t="s">
        <v>1389</v>
      </c>
      <c r="D27" s="85" t="s">
        <v>1390</v>
      </c>
      <c r="E27" s="55" t="s">
        <v>9</v>
      </c>
    </row>
    <row r="28" spans="2:6">
      <c r="B28" s="86" t="s">
        <v>1389</v>
      </c>
      <c r="C28" s="89">
        <v>1</v>
      </c>
      <c r="D28" s="87">
        <v>-1.0000000000000002</v>
      </c>
      <c r="E28" s="52">
        <v>-0.42389313771636955</v>
      </c>
    </row>
    <row r="29" spans="2:6">
      <c r="B29" s="84" t="s">
        <v>1390</v>
      </c>
      <c r="C29" s="88">
        <v>-1.0000000000000002</v>
      </c>
      <c r="D29" s="90">
        <v>1</v>
      </c>
      <c r="E29" s="59">
        <v>0.42389313771634679</v>
      </c>
    </row>
    <row r="30" spans="2:6" ht="16.149999999999999" thickBot="1">
      <c r="B30" s="57" t="s">
        <v>9</v>
      </c>
      <c r="C30" s="60">
        <v>-0.42389313771636955</v>
      </c>
      <c r="D30" s="60">
        <v>0.42389313771634679</v>
      </c>
      <c r="E30" s="62">
        <v>1</v>
      </c>
    </row>
    <row r="33" spans="2:3">
      <c r="B33" s="1" t="s">
        <v>801</v>
      </c>
    </row>
    <row r="35" spans="2:3">
      <c r="B35" t="s">
        <v>802</v>
      </c>
    </row>
    <row r="36" spans="2:3" ht="16.149999999999999" thickBot="1"/>
    <row r="37" spans="2:3">
      <c r="B37" s="63" t="s">
        <v>787</v>
      </c>
      <c r="C37" s="64">
        <v>100</v>
      </c>
    </row>
    <row r="38" spans="2:3">
      <c r="B38" s="45" t="s">
        <v>803</v>
      </c>
      <c r="C38">
        <v>100</v>
      </c>
    </row>
    <row r="39" spans="2:3">
      <c r="B39" s="45" t="s">
        <v>804</v>
      </c>
      <c r="C39">
        <v>98</v>
      </c>
    </row>
    <row r="40" spans="2:3">
      <c r="B40" s="45" t="s">
        <v>805</v>
      </c>
      <c r="C40" s="53">
        <v>0.17968539220302882</v>
      </c>
    </row>
    <row r="41" spans="2:3">
      <c r="B41" s="45" t="s">
        <v>806</v>
      </c>
      <c r="C41" s="53">
        <v>0.17131483498061073</v>
      </c>
    </row>
    <row r="42" spans="2:3">
      <c r="B42" s="45" t="s">
        <v>807</v>
      </c>
      <c r="C42" s="53">
        <v>0.15778415821629951</v>
      </c>
    </row>
    <row r="43" spans="2:3">
      <c r="B43" s="45" t="s">
        <v>808</v>
      </c>
      <c r="C43" s="53">
        <v>0.39722054103016818</v>
      </c>
    </row>
    <row r="44" spans="2:3">
      <c r="B44" s="45" t="s">
        <v>809</v>
      </c>
      <c r="C44" s="53">
        <v>0.31532545531804923</v>
      </c>
    </row>
    <row r="45" spans="2:3">
      <c r="B45" s="45" t="s">
        <v>810</v>
      </c>
      <c r="C45" s="53">
        <v>0.35072285542906612</v>
      </c>
    </row>
    <row r="46" spans="2:3">
      <c r="B46" s="45" t="s">
        <v>811</v>
      </c>
      <c r="C46" s="53">
        <v>2</v>
      </c>
    </row>
    <row r="47" spans="2:3">
      <c r="B47" s="45" t="s">
        <v>812</v>
      </c>
      <c r="C47" s="53">
        <v>-182.67299744591386</v>
      </c>
    </row>
    <row r="48" spans="2:3">
      <c r="B48" s="45" t="s">
        <v>813</v>
      </c>
      <c r="C48" s="53">
        <v>-177.46265707393769</v>
      </c>
    </row>
    <row r="49" spans="2:8" ht="16.149999999999999" thickBot="1">
      <c r="B49" s="49" t="s">
        <v>814</v>
      </c>
      <c r="C49" s="54">
        <v>0.85379683668664352</v>
      </c>
    </row>
    <row r="52" spans="2:8">
      <c r="B52" t="s">
        <v>815</v>
      </c>
    </row>
    <row r="53" spans="2:8" ht="16.149999999999999" thickBot="1"/>
    <row r="54" spans="2:8" ht="31.15">
      <c r="B54" s="46" t="s">
        <v>816</v>
      </c>
      <c r="C54" s="47" t="s">
        <v>804</v>
      </c>
      <c r="D54" s="47" t="s">
        <v>817</v>
      </c>
      <c r="E54" s="47" t="s">
        <v>818</v>
      </c>
      <c r="F54" s="47" t="s">
        <v>819</v>
      </c>
      <c r="G54" s="47" t="s">
        <v>820</v>
      </c>
    </row>
    <row r="55" spans="2:8">
      <c r="B55" s="56" t="s">
        <v>821</v>
      </c>
      <c r="C55" s="65">
        <v>1</v>
      </c>
      <c r="D55" s="58">
        <v>3.3870514948024422</v>
      </c>
      <c r="E55" s="58">
        <v>3.3870514948024422</v>
      </c>
      <c r="F55" s="58">
        <v>21.466359697272516</v>
      </c>
      <c r="G55" s="71">
        <v>1.1092201963991976E-5</v>
      </c>
    </row>
    <row r="56" spans="2:8">
      <c r="B56" s="45" t="s">
        <v>822</v>
      </c>
      <c r="C56">
        <v>98</v>
      </c>
      <c r="D56" s="53">
        <v>15.462847505197352</v>
      </c>
      <c r="E56" s="53">
        <v>0.15778415821629951</v>
      </c>
      <c r="F56" s="53"/>
      <c r="G56" s="68"/>
    </row>
    <row r="57" spans="2:8" ht="16.149999999999999" thickBot="1">
      <c r="B57" s="49" t="s">
        <v>823</v>
      </c>
      <c r="C57" s="51">
        <v>99</v>
      </c>
      <c r="D57" s="54">
        <v>18.849898999999795</v>
      </c>
      <c r="E57" s="54"/>
      <c r="F57" s="54"/>
      <c r="G57" s="69"/>
    </row>
    <row r="58" spans="2:8">
      <c r="B58" s="70" t="s">
        <v>824</v>
      </c>
    </row>
    <row r="61" spans="2:8">
      <c r="B61" t="s">
        <v>825</v>
      </c>
    </row>
    <row r="62" spans="2:8" ht="16.149999999999999" thickBot="1"/>
    <row r="63" spans="2:8" ht="46.9">
      <c r="B63" s="46" t="s">
        <v>816</v>
      </c>
      <c r="C63" s="47" t="s">
        <v>826</v>
      </c>
      <c r="D63" s="47" t="s">
        <v>751</v>
      </c>
      <c r="E63" s="47" t="s">
        <v>827</v>
      </c>
      <c r="F63" s="47" t="s">
        <v>828</v>
      </c>
      <c r="G63" s="47" t="s">
        <v>752</v>
      </c>
      <c r="H63" s="47" t="s">
        <v>753</v>
      </c>
    </row>
    <row r="64" spans="2:8">
      <c r="B64" s="56" t="s">
        <v>829</v>
      </c>
      <c r="C64" s="58">
        <v>95.105384615384637</v>
      </c>
      <c r="D64" s="58">
        <v>7.7901357304335006E-2</v>
      </c>
      <c r="E64" s="58">
        <v>1220.8437427327376</v>
      </c>
      <c r="F64" s="71">
        <v>9.5768718295810514E-207</v>
      </c>
      <c r="G64" s="58">
        <v>94.950791907152151</v>
      </c>
      <c r="H64" s="58">
        <v>95.259977323617122</v>
      </c>
    </row>
    <row r="65" spans="2:8">
      <c r="B65" s="45" t="s">
        <v>1389</v>
      </c>
      <c r="C65" s="53">
        <v>-0.41957380457380122</v>
      </c>
      <c r="D65" s="53">
        <v>9.0558488415675223E-2</v>
      </c>
      <c r="E65" s="53">
        <v>-4.6331803005357486</v>
      </c>
      <c r="F65" s="68">
        <v>1.1092201964046922E-5</v>
      </c>
      <c r="G65" s="53">
        <v>-0.59928417756418728</v>
      </c>
      <c r="H65" s="53">
        <v>-0.23986343158341511</v>
      </c>
    </row>
    <row r="66" spans="2:8" ht="16.149999999999999" thickBot="1">
      <c r="B66" s="49" t="s">
        <v>1390</v>
      </c>
      <c r="C66" s="54">
        <v>0</v>
      </c>
      <c r="D66" s="54">
        <v>0</v>
      </c>
      <c r="E66" s="54"/>
      <c r="F66" s="69"/>
      <c r="G66" s="54"/>
      <c r="H66" s="54"/>
    </row>
    <row r="69" spans="2:8">
      <c r="B69" t="s">
        <v>830</v>
      </c>
    </row>
    <row r="71" spans="2:8">
      <c r="B71" t="s">
        <v>1391</v>
      </c>
    </row>
    <row r="74" spans="2:8">
      <c r="B74" t="s">
        <v>832</v>
      </c>
    </row>
    <row r="75" spans="2:8" ht="16.149999999999999" thickBot="1"/>
    <row r="76" spans="2:8" ht="46.9">
      <c r="B76" s="46" t="s">
        <v>816</v>
      </c>
      <c r="C76" s="47" t="s">
        <v>826</v>
      </c>
      <c r="D76" s="47" t="s">
        <v>751</v>
      </c>
      <c r="E76" s="47" t="s">
        <v>827</v>
      </c>
      <c r="F76" s="47" t="s">
        <v>828</v>
      </c>
      <c r="G76" s="47" t="s">
        <v>752</v>
      </c>
      <c r="H76" s="47" t="s">
        <v>753</v>
      </c>
    </row>
    <row r="77" spans="2:8">
      <c r="B77" s="56" t="s">
        <v>1389</v>
      </c>
      <c r="C77" s="58">
        <v>-0.42389313771636911</v>
      </c>
      <c r="D77" s="58">
        <v>9.1490749381661907E-2</v>
      </c>
      <c r="E77" s="58">
        <v>-4.6331803005357477</v>
      </c>
      <c r="F77" s="71">
        <v>1.1092201964046922E-5</v>
      </c>
      <c r="G77" s="58">
        <v>-0.60545355225286435</v>
      </c>
      <c r="H77" s="58">
        <v>-0.24233272317987384</v>
      </c>
    </row>
    <row r="78" spans="2:8" ht="16.149999999999999" thickBot="1">
      <c r="B78" s="49" t="s">
        <v>1390</v>
      </c>
      <c r="C78" s="54">
        <v>0</v>
      </c>
      <c r="D78" s="54">
        <v>0</v>
      </c>
      <c r="E78" s="54"/>
      <c r="F78" s="69"/>
      <c r="G78" s="54"/>
      <c r="H78" s="54"/>
    </row>
    <row r="97" spans="2:13">
      <c r="G97" t="s">
        <v>749</v>
      </c>
    </row>
    <row r="100" spans="2:13">
      <c r="B100" t="s">
        <v>833</v>
      </c>
    </row>
    <row r="101" spans="2:13" ht="16.149999999999999" thickBot="1"/>
    <row r="102" spans="2:13" ht="78">
      <c r="B102" s="46" t="s">
        <v>834</v>
      </c>
      <c r="C102" s="47" t="s">
        <v>835</v>
      </c>
      <c r="D102" s="47" t="s">
        <v>9</v>
      </c>
      <c r="E102" s="47" t="s">
        <v>836</v>
      </c>
      <c r="F102" s="47" t="s">
        <v>837</v>
      </c>
      <c r="G102" s="47" t="s">
        <v>838</v>
      </c>
      <c r="H102" s="47" t="s">
        <v>839</v>
      </c>
      <c r="I102" s="47" t="s">
        <v>840</v>
      </c>
      <c r="J102" s="47" t="s">
        <v>841</v>
      </c>
      <c r="K102" s="47" t="s">
        <v>842</v>
      </c>
      <c r="L102" s="47" t="s">
        <v>843</v>
      </c>
      <c r="M102" s="47" t="s">
        <v>844</v>
      </c>
    </row>
    <row r="103" spans="2:13">
      <c r="B103" s="56" t="s">
        <v>845</v>
      </c>
      <c r="C103" s="65">
        <v>1</v>
      </c>
      <c r="D103" s="58">
        <v>96.34</v>
      </c>
      <c r="E103" s="58">
        <v>95.105384615384637</v>
      </c>
      <c r="F103" s="58">
        <v>1.2346153846153669</v>
      </c>
      <c r="G103" s="58">
        <v>3.1081358013698495</v>
      </c>
      <c r="H103" s="58">
        <v>7.7901357304335006E-2</v>
      </c>
      <c r="I103" s="58">
        <v>94.950791907152151</v>
      </c>
      <c r="J103" s="58">
        <v>95.259977323617122</v>
      </c>
      <c r="K103" s="58">
        <v>0.40478732648905547</v>
      </c>
      <c r="L103" s="58">
        <v>94.302097339969635</v>
      </c>
      <c r="M103" s="58">
        <v>95.908671890799639</v>
      </c>
    </row>
    <row r="104" spans="2:13">
      <c r="B104" s="45" t="s">
        <v>846</v>
      </c>
      <c r="C104">
        <v>1</v>
      </c>
      <c r="D104" s="53">
        <v>96.18</v>
      </c>
      <c r="E104" s="53">
        <v>95.105384615384637</v>
      </c>
      <c r="F104" s="53">
        <v>1.0746153846153703</v>
      </c>
      <c r="G104" s="53">
        <v>2.7053368937779965</v>
      </c>
      <c r="H104" s="53">
        <v>7.7901357304335006E-2</v>
      </c>
      <c r="I104" s="53">
        <v>94.950791907152151</v>
      </c>
      <c r="J104" s="53">
        <v>95.259977323617122</v>
      </c>
      <c r="K104" s="53">
        <v>0.40478732648905547</v>
      </c>
      <c r="L104" s="53">
        <v>94.302097339969635</v>
      </c>
      <c r="M104" s="53">
        <v>95.908671890799639</v>
      </c>
    </row>
    <row r="105" spans="2:13">
      <c r="B105" s="45" t="s">
        <v>847</v>
      </c>
      <c r="C105">
        <v>1</v>
      </c>
      <c r="D105" s="53">
        <v>96.16</v>
      </c>
      <c r="E105" s="53">
        <v>95.105384615384637</v>
      </c>
      <c r="F105" s="53">
        <v>1.0546153846153601</v>
      </c>
      <c r="G105" s="53">
        <v>2.654987030328988</v>
      </c>
      <c r="H105" s="53">
        <v>7.7901357304335006E-2</v>
      </c>
      <c r="I105" s="53">
        <v>94.950791907152151</v>
      </c>
      <c r="J105" s="53">
        <v>95.259977323617122</v>
      </c>
      <c r="K105" s="53">
        <v>0.40478732648905547</v>
      </c>
      <c r="L105" s="53">
        <v>94.302097339969635</v>
      </c>
      <c r="M105" s="53">
        <v>95.908671890799639</v>
      </c>
    </row>
    <row r="106" spans="2:13">
      <c r="B106" s="45" t="s">
        <v>848</v>
      </c>
      <c r="C106">
        <v>1</v>
      </c>
      <c r="D106" s="53">
        <v>96.08</v>
      </c>
      <c r="E106" s="53">
        <v>95.105384615384637</v>
      </c>
      <c r="F106" s="53">
        <v>0.97461538461536179</v>
      </c>
      <c r="G106" s="53">
        <v>2.4535875765330615</v>
      </c>
      <c r="H106" s="53">
        <v>7.7901357304335006E-2</v>
      </c>
      <c r="I106" s="53">
        <v>94.950791907152151</v>
      </c>
      <c r="J106" s="53">
        <v>95.259977323617122</v>
      </c>
      <c r="K106" s="53">
        <v>0.40478732648905547</v>
      </c>
      <c r="L106" s="53">
        <v>94.302097339969635</v>
      </c>
      <c r="M106" s="53">
        <v>95.908671890799639</v>
      </c>
    </row>
    <row r="107" spans="2:13">
      <c r="B107" s="45" t="s">
        <v>849</v>
      </c>
      <c r="C107">
        <v>1</v>
      </c>
      <c r="D107" s="53">
        <v>95.61</v>
      </c>
      <c r="E107" s="53">
        <v>94.685810810810835</v>
      </c>
      <c r="F107" s="53">
        <v>0.92418918918916404</v>
      </c>
      <c r="G107" s="53">
        <v>2.3266399738350225</v>
      </c>
      <c r="H107" s="53">
        <v>4.6175949955299431E-2</v>
      </c>
      <c r="I107" s="53">
        <v>94.594176140943532</v>
      </c>
      <c r="J107" s="53">
        <v>94.777445480678139</v>
      </c>
      <c r="K107" s="53">
        <v>0.39989545705168222</v>
      </c>
      <c r="L107" s="53">
        <v>93.892231291085992</v>
      </c>
      <c r="M107" s="53">
        <v>95.479390330535679</v>
      </c>
    </row>
    <row r="108" spans="2:13">
      <c r="B108" s="45" t="s">
        <v>850</v>
      </c>
      <c r="C108">
        <v>1</v>
      </c>
      <c r="D108" s="53">
        <v>95.41</v>
      </c>
      <c r="E108" s="53">
        <v>94.685810810810835</v>
      </c>
      <c r="F108" s="53">
        <v>0.7241891891891612</v>
      </c>
      <c r="G108" s="53">
        <v>1.8231413393451885</v>
      </c>
      <c r="H108" s="53">
        <v>4.6175949955299431E-2</v>
      </c>
      <c r="I108" s="53">
        <v>94.594176140943532</v>
      </c>
      <c r="J108" s="53">
        <v>94.777445480678139</v>
      </c>
      <c r="K108" s="53">
        <v>0.39989545705168222</v>
      </c>
      <c r="L108" s="53">
        <v>93.892231291085992</v>
      </c>
      <c r="M108" s="53">
        <v>95.479390330535679</v>
      </c>
    </row>
    <row r="109" spans="2:13">
      <c r="B109" s="45" t="s">
        <v>851</v>
      </c>
      <c r="C109">
        <v>1</v>
      </c>
      <c r="D109" s="53">
        <v>95.39</v>
      </c>
      <c r="E109" s="53">
        <v>95.105384615384637</v>
      </c>
      <c r="F109" s="53">
        <v>0.28461538461536406</v>
      </c>
      <c r="G109" s="53">
        <v>0.71651728754316368</v>
      </c>
      <c r="H109" s="53">
        <v>7.7901357304335006E-2</v>
      </c>
      <c r="I109" s="53">
        <v>94.950791907152151</v>
      </c>
      <c r="J109" s="53">
        <v>95.259977323617122</v>
      </c>
      <c r="K109" s="53">
        <v>0.40478732648905547</v>
      </c>
      <c r="L109" s="53">
        <v>94.302097339969635</v>
      </c>
      <c r="M109" s="53">
        <v>95.908671890799639</v>
      </c>
    </row>
    <row r="110" spans="2:13">
      <c r="B110" s="45" t="s">
        <v>852</v>
      </c>
      <c r="C110">
        <v>1</v>
      </c>
      <c r="D110" s="53">
        <v>95.38</v>
      </c>
      <c r="E110" s="53">
        <v>95.105384615384637</v>
      </c>
      <c r="F110" s="53">
        <v>0.27461538461535895</v>
      </c>
      <c r="G110" s="53">
        <v>0.69134235581865944</v>
      </c>
      <c r="H110" s="53">
        <v>7.7901357304335006E-2</v>
      </c>
      <c r="I110" s="53">
        <v>94.950791907152151</v>
      </c>
      <c r="J110" s="53">
        <v>95.259977323617122</v>
      </c>
      <c r="K110" s="53">
        <v>0.40478732648905547</v>
      </c>
      <c r="L110" s="53">
        <v>94.302097339969635</v>
      </c>
      <c r="M110" s="53">
        <v>95.908671890799639</v>
      </c>
    </row>
    <row r="111" spans="2:13">
      <c r="B111" s="45" t="s">
        <v>853</v>
      </c>
      <c r="C111">
        <v>1</v>
      </c>
      <c r="D111" s="53">
        <v>95.38</v>
      </c>
      <c r="E111" s="53">
        <v>95.105384615384637</v>
      </c>
      <c r="F111" s="53">
        <v>0.27461538461535895</v>
      </c>
      <c r="G111" s="53">
        <v>0.69134235581865944</v>
      </c>
      <c r="H111" s="53">
        <v>7.7901357304335006E-2</v>
      </c>
      <c r="I111" s="53">
        <v>94.950791907152151</v>
      </c>
      <c r="J111" s="53">
        <v>95.259977323617122</v>
      </c>
      <c r="K111" s="53">
        <v>0.40478732648905547</v>
      </c>
      <c r="L111" s="53">
        <v>94.302097339969635</v>
      </c>
      <c r="M111" s="53">
        <v>95.908671890799639</v>
      </c>
    </row>
    <row r="112" spans="2:13">
      <c r="B112" s="45" t="s">
        <v>854</v>
      </c>
      <c r="C112">
        <v>1</v>
      </c>
      <c r="D112" s="53">
        <v>95.32</v>
      </c>
      <c r="E112" s="53">
        <v>94.685810810810835</v>
      </c>
      <c r="F112" s="53">
        <v>0.63418918918915779</v>
      </c>
      <c r="G112" s="53">
        <v>1.5965669538247578</v>
      </c>
      <c r="H112" s="53">
        <v>4.6175949955299431E-2</v>
      </c>
      <c r="I112" s="53">
        <v>94.594176140943532</v>
      </c>
      <c r="J112" s="53">
        <v>94.777445480678139</v>
      </c>
      <c r="K112" s="53">
        <v>0.39989545705168222</v>
      </c>
      <c r="L112" s="53">
        <v>93.892231291085992</v>
      </c>
      <c r="M112" s="53">
        <v>95.479390330535679</v>
      </c>
    </row>
    <row r="113" spans="2:13">
      <c r="B113" s="45" t="s">
        <v>855</v>
      </c>
      <c r="C113">
        <v>1</v>
      </c>
      <c r="D113" s="53">
        <v>95.31</v>
      </c>
      <c r="E113" s="53">
        <v>94.685810810810835</v>
      </c>
      <c r="F113" s="53">
        <v>0.62418918918916688</v>
      </c>
      <c r="G113" s="53">
        <v>1.5713920221002893</v>
      </c>
      <c r="H113" s="53">
        <v>4.6175949955299431E-2</v>
      </c>
      <c r="I113" s="53">
        <v>94.594176140943532</v>
      </c>
      <c r="J113" s="53">
        <v>94.777445480678139</v>
      </c>
      <c r="K113" s="53">
        <v>0.39989545705168222</v>
      </c>
      <c r="L113" s="53">
        <v>93.892231291085992</v>
      </c>
      <c r="M113" s="53">
        <v>95.479390330535679</v>
      </c>
    </row>
    <row r="114" spans="2:13">
      <c r="B114" s="45" t="s">
        <v>856</v>
      </c>
      <c r="C114">
        <v>1</v>
      </c>
      <c r="D114" s="53">
        <v>95.3</v>
      </c>
      <c r="E114" s="53">
        <v>95.105384615384637</v>
      </c>
      <c r="F114" s="53">
        <v>0.19461538461536065</v>
      </c>
      <c r="G114" s="53">
        <v>0.48994290202273294</v>
      </c>
      <c r="H114" s="53">
        <v>7.7901357304335006E-2</v>
      </c>
      <c r="I114" s="53">
        <v>94.950791907152151</v>
      </c>
      <c r="J114" s="53">
        <v>95.259977323617122</v>
      </c>
      <c r="K114" s="53">
        <v>0.40478732648905547</v>
      </c>
      <c r="L114" s="53">
        <v>94.302097339969635</v>
      </c>
      <c r="M114" s="53">
        <v>95.908671890799639</v>
      </c>
    </row>
    <row r="115" spans="2:13">
      <c r="B115" s="45" t="s">
        <v>857</v>
      </c>
      <c r="C115">
        <v>1</v>
      </c>
      <c r="D115" s="53">
        <v>95.29</v>
      </c>
      <c r="E115" s="53">
        <v>95.105384615384637</v>
      </c>
      <c r="F115" s="53">
        <v>0.18461538461536975</v>
      </c>
      <c r="G115" s="53">
        <v>0.46476797029826444</v>
      </c>
      <c r="H115" s="53">
        <v>7.7901357304335006E-2</v>
      </c>
      <c r="I115" s="53">
        <v>94.950791907152151</v>
      </c>
      <c r="J115" s="53">
        <v>95.259977323617122</v>
      </c>
      <c r="K115" s="53">
        <v>0.40478732648905547</v>
      </c>
      <c r="L115" s="53">
        <v>94.302097339969635</v>
      </c>
      <c r="M115" s="53">
        <v>95.908671890799639</v>
      </c>
    </row>
    <row r="116" spans="2:13">
      <c r="B116" s="45" t="s">
        <v>858</v>
      </c>
      <c r="C116">
        <v>1</v>
      </c>
      <c r="D116" s="53">
        <v>95.29</v>
      </c>
      <c r="E116" s="53">
        <v>94.685810810810835</v>
      </c>
      <c r="F116" s="53">
        <v>0.60418918918917086</v>
      </c>
      <c r="G116" s="53">
        <v>1.5210421586513165</v>
      </c>
      <c r="H116" s="53">
        <v>4.6175949955299431E-2</v>
      </c>
      <c r="I116" s="53">
        <v>94.594176140943532</v>
      </c>
      <c r="J116" s="53">
        <v>94.777445480678139</v>
      </c>
      <c r="K116" s="53">
        <v>0.39989545705168222</v>
      </c>
      <c r="L116" s="53">
        <v>93.892231291085992</v>
      </c>
      <c r="M116" s="53">
        <v>95.479390330535679</v>
      </c>
    </row>
    <row r="117" spans="2:13">
      <c r="B117" s="45" t="s">
        <v>859</v>
      </c>
      <c r="C117">
        <v>1</v>
      </c>
      <c r="D117" s="53">
        <v>95.23</v>
      </c>
      <c r="E117" s="53">
        <v>95.105384615384637</v>
      </c>
      <c r="F117" s="53">
        <v>0.12461538461536747</v>
      </c>
      <c r="G117" s="53">
        <v>0.31371837995131063</v>
      </c>
      <c r="H117" s="53">
        <v>7.7901357304335006E-2</v>
      </c>
      <c r="I117" s="53">
        <v>94.950791907152151</v>
      </c>
      <c r="J117" s="53">
        <v>95.259977323617122</v>
      </c>
      <c r="K117" s="53">
        <v>0.40478732648905547</v>
      </c>
      <c r="L117" s="53">
        <v>94.302097339969635</v>
      </c>
      <c r="M117" s="53">
        <v>95.908671890799639</v>
      </c>
    </row>
    <row r="118" spans="2:13">
      <c r="B118" s="45" t="s">
        <v>860</v>
      </c>
      <c r="C118">
        <v>1</v>
      </c>
      <c r="D118" s="53">
        <v>95.23</v>
      </c>
      <c r="E118" s="53">
        <v>95.105384615384637</v>
      </c>
      <c r="F118" s="53">
        <v>0.12461538461536747</v>
      </c>
      <c r="G118" s="53">
        <v>0.31371837995131063</v>
      </c>
      <c r="H118" s="53">
        <v>7.7901357304335006E-2</v>
      </c>
      <c r="I118" s="53">
        <v>94.950791907152151</v>
      </c>
      <c r="J118" s="53">
        <v>95.259977323617122</v>
      </c>
      <c r="K118" s="53">
        <v>0.40478732648905547</v>
      </c>
      <c r="L118" s="53">
        <v>94.302097339969635</v>
      </c>
      <c r="M118" s="53">
        <v>95.908671890799639</v>
      </c>
    </row>
    <row r="119" spans="2:13">
      <c r="B119" s="45" t="s">
        <v>861</v>
      </c>
      <c r="C119">
        <v>1</v>
      </c>
      <c r="D119" s="53">
        <v>95.21</v>
      </c>
      <c r="E119" s="53">
        <v>94.685810810810835</v>
      </c>
      <c r="F119" s="53">
        <v>0.52418918918915836</v>
      </c>
      <c r="G119" s="53">
        <v>1.3196427048553543</v>
      </c>
      <c r="H119" s="53">
        <v>4.6175949955299431E-2</v>
      </c>
      <c r="I119" s="53">
        <v>94.594176140943532</v>
      </c>
      <c r="J119" s="53">
        <v>94.777445480678139</v>
      </c>
      <c r="K119" s="53">
        <v>0.39989545705168222</v>
      </c>
      <c r="L119" s="53">
        <v>93.892231291085992</v>
      </c>
      <c r="M119" s="53">
        <v>95.479390330535679</v>
      </c>
    </row>
    <row r="120" spans="2:13">
      <c r="B120" s="45" t="s">
        <v>862</v>
      </c>
      <c r="C120">
        <v>1</v>
      </c>
      <c r="D120" s="53">
        <v>95.18</v>
      </c>
      <c r="E120" s="53">
        <v>95.105384615384637</v>
      </c>
      <c r="F120" s="53">
        <v>7.4615384615370317E-2</v>
      </c>
      <c r="G120" s="53">
        <v>0.18784372132886101</v>
      </c>
      <c r="H120" s="53">
        <v>7.7901357304335006E-2</v>
      </c>
      <c r="I120" s="53">
        <v>94.950791907152151</v>
      </c>
      <c r="J120" s="53">
        <v>95.259977323617122</v>
      </c>
      <c r="K120" s="53">
        <v>0.40478732648905547</v>
      </c>
      <c r="L120" s="53">
        <v>94.302097339969635</v>
      </c>
      <c r="M120" s="53">
        <v>95.908671890799639</v>
      </c>
    </row>
    <row r="121" spans="2:13">
      <c r="B121" s="45" t="s">
        <v>863</v>
      </c>
      <c r="C121">
        <v>1</v>
      </c>
      <c r="D121" s="53">
        <v>95.14</v>
      </c>
      <c r="E121" s="53">
        <v>94.685810810810835</v>
      </c>
      <c r="F121" s="53">
        <v>0.45418918918916518</v>
      </c>
      <c r="G121" s="53">
        <v>1.143418182783932</v>
      </c>
      <c r="H121" s="53">
        <v>4.6175949955299431E-2</v>
      </c>
      <c r="I121" s="53">
        <v>94.594176140943532</v>
      </c>
      <c r="J121" s="53">
        <v>94.777445480678139</v>
      </c>
      <c r="K121" s="53">
        <v>0.39989545705168222</v>
      </c>
      <c r="L121" s="53">
        <v>93.892231291085992</v>
      </c>
      <c r="M121" s="53">
        <v>95.479390330535679</v>
      </c>
    </row>
    <row r="122" spans="2:13">
      <c r="B122" s="45" t="s">
        <v>864</v>
      </c>
      <c r="C122">
        <v>1</v>
      </c>
      <c r="D122" s="53">
        <v>95.12</v>
      </c>
      <c r="E122" s="53">
        <v>94.685810810810835</v>
      </c>
      <c r="F122" s="53">
        <v>0.43418918918916916</v>
      </c>
      <c r="G122" s="53">
        <v>1.0930683193349593</v>
      </c>
      <c r="H122" s="53">
        <v>4.6175949955299431E-2</v>
      </c>
      <c r="I122" s="53">
        <v>94.594176140943532</v>
      </c>
      <c r="J122" s="53">
        <v>94.777445480678139</v>
      </c>
      <c r="K122" s="53">
        <v>0.39989545705168222</v>
      </c>
      <c r="L122" s="53">
        <v>93.892231291085992</v>
      </c>
      <c r="M122" s="53">
        <v>95.479390330535679</v>
      </c>
    </row>
    <row r="123" spans="2:13">
      <c r="B123" s="45" t="s">
        <v>865</v>
      </c>
      <c r="C123">
        <v>1</v>
      </c>
      <c r="D123" s="53">
        <v>95.06</v>
      </c>
      <c r="E123" s="53">
        <v>94.685810810810835</v>
      </c>
      <c r="F123" s="53">
        <v>0.37418918918916688</v>
      </c>
      <c r="G123" s="53">
        <v>0.94201872898800543</v>
      </c>
      <c r="H123" s="53">
        <v>4.6175949955299431E-2</v>
      </c>
      <c r="I123" s="53">
        <v>94.594176140943532</v>
      </c>
      <c r="J123" s="53">
        <v>94.777445480678139</v>
      </c>
      <c r="K123" s="53">
        <v>0.39989545705168222</v>
      </c>
      <c r="L123" s="53">
        <v>93.892231291085992</v>
      </c>
      <c r="M123" s="53">
        <v>95.479390330535679</v>
      </c>
    </row>
    <row r="124" spans="2:13">
      <c r="B124" s="45" t="s">
        <v>866</v>
      </c>
      <c r="C124">
        <v>1</v>
      </c>
      <c r="D124" s="53">
        <v>95.05</v>
      </c>
      <c r="E124" s="53">
        <v>95.105384615384637</v>
      </c>
      <c r="F124" s="53">
        <v>-5.5384615384639346E-2</v>
      </c>
      <c r="G124" s="53">
        <v>-0.13943039108955088</v>
      </c>
      <c r="H124" s="53">
        <v>7.7901357304335006E-2</v>
      </c>
      <c r="I124" s="53">
        <v>94.950791907152151</v>
      </c>
      <c r="J124" s="53">
        <v>95.259977323617122</v>
      </c>
      <c r="K124" s="53">
        <v>0.40478732648905547</v>
      </c>
      <c r="L124" s="53">
        <v>94.302097339969635</v>
      </c>
      <c r="M124" s="53">
        <v>95.908671890799639</v>
      </c>
    </row>
    <row r="125" spans="2:13">
      <c r="B125" s="45" t="s">
        <v>867</v>
      </c>
      <c r="C125">
        <v>1</v>
      </c>
      <c r="D125" s="53">
        <v>95.04</v>
      </c>
      <c r="E125" s="53">
        <v>95.105384615384637</v>
      </c>
      <c r="F125" s="53">
        <v>-6.5384615384630251E-2</v>
      </c>
      <c r="G125" s="53">
        <v>-0.16460532281401935</v>
      </c>
      <c r="H125" s="53">
        <v>7.7901357304335006E-2</v>
      </c>
      <c r="I125" s="53">
        <v>94.950791907152151</v>
      </c>
      <c r="J125" s="53">
        <v>95.259977323617122</v>
      </c>
      <c r="K125" s="53">
        <v>0.40478732648905547</v>
      </c>
      <c r="L125" s="53">
        <v>94.302097339969635</v>
      </c>
      <c r="M125" s="53">
        <v>95.908671890799639</v>
      </c>
    </row>
    <row r="126" spans="2:13">
      <c r="B126" s="45" t="s">
        <v>868</v>
      </c>
      <c r="C126">
        <v>1</v>
      </c>
      <c r="D126" s="53">
        <v>95.02</v>
      </c>
      <c r="E126" s="53">
        <v>94.685810810810835</v>
      </c>
      <c r="F126" s="53">
        <v>0.33418918918916063</v>
      </c>
      <c r="G126" s="53">
        <v>0.8413190020900243</v>
      </c>
      <c r="H126" s="53">
        <v>4.6175949955299431E-2</v>
      </c>
      <c r="I126" s="53">
        <v>94.594176140943532</v>
      </c>
      <c r="J126" s="53">
        <v>94.777445480678139</v>
      </c>
      <c r="K126" s="53">
        <v>0.39989545705168222</v>
      </c>
      <c r="L126" s="53">
        <v>93.892231291085992</v>
      </c>
      <c r="M126" s="53">
        <v>95.479390330535679</v>
      </c>
    </row>
    <row r="127" spans="2:13">
      <c r="B127" s="45" t="s">
        <v>869</v>
      </c>
      <c r="C127">
        <v>1</v>
      </c>
      <c r="D127" s="53">
        <v>95.02</v>
      </c>
      <c r="E127" s="53">
        <v>94.685810810810835</v>
      </c>
      <c r="F127" s="53">
        <v>0.33418918918916063</v>
      </c>
      <c r="G127" s="53">
        <v>0.8413190020900243</v>
      </c>
      <c r="H127" s="53">
        <v>4.6175949955299431E-2</v>
      </c>
      <c r="I127" s="53">
        <v>94.594176140943532</v>
      </c>
      <c r="J127" s="53">
        <v>94.777445480678139</v>
      </c>
      <c r="K127" s="53">
        <v>0.39989545705168222</v>
      </c>
      <c r="L127" s="53">
        <v>93.892231291085992</v>
      </c>
      <c r="M127" s="53">
        <v>95.479390330535679</v>
      </c>
    </row>
    <row r="128" spans="2:13">
      <c r="B128" s="45" t="s">
        <v>870</v>
      </c>
      <c r="C128">
        <v>1</v>
      </c>
      <c r="D128" s="53">
        <v>94.96</v>
      </c>
      <c r="E128" s="53">
        <v>95.105384615384637</v>
      </c>
      <c r="F128" s="53">
        <v>-0.14538461538464276</v>
      </c>
      <c r="G128" s="53">
        <v>-0.36600477660998165</v>
      </c>
      <c r="H128" s="53">
        <v>7.7901357304335006E-2</v>
      </c>
      <c r="I128" s="53">
        <v>94.950791907152151</v>
      </c>
      <c r="J128" s="53">
        <v>95.259977323617122</v>
      </c>
      <c r="K128" s="53">
        <v>0.40478732648905547</v>
      </c>
      <c r="L128" s="53">
        <v>94.302097339969635</v>
      </c>
      <c r="M128" s="53">
        <v>95.908671890799639</v>
      </c>
    </row>
    <row r="129" spans="2:13">
      <c r="B129" s="45" t="s">
        <v>871</v>
      </c>
      <c r="C129">
        <v>1</v>
      </c>
      <c r="D129" s="53">
        <v>94.93</v>
      </c>
      <c r="E129" s="53">
        <v>94.685810810810835</v>
      </c>
      <c r="F129" s="53">
        <v>0.24418918918917143</v>
      </c>
      <c r="G129" s="53">
        <v>0.61474461656962931</v>
      </c>
      <c r="H129" s="53">
        <v>4.6175949955299431E-2</v>
      </c>
      <c r="I129" s="53">
        <v>94.594176140943532</v>
      </c>
      <c r="J129" s="53">
        <v>94.777445480678139</v>
      </c>
      <c r="K129" s="53">
        <v>0.39989545705168222</v>
      </c>
      <c r="L129" s="53">
        <v>93.892231291085992</v>
      </c>
      <c r="M129" s="53">
        <v>95.479390330535679</v>
      </c>
    </row>
    <row r="130" spans="2:13">
      <c r="B130" s="45" t="s">
        <v>872</v>
      </c>
      <c r="C130">
        <v>1</v>
      </c>
      <c r="D130" s="53">
        <v>94.92</v>
      </c>
      <c r="E130" s="53">
        <v>94.685810810810835</v>
      </c>
      <c r="F130" s="53">
        <v>0.23418918918916631</v>
      </c>
      <c r="G130" s="53">
        <v>0.58956968484512506</v>
      </c>
      <c r="H130" s="53">
        <v>4.6175949955299431E-2</v>
      </c>
      <c r="I130" s="53">
        <v>94.594176140943532</v>
      </c>
      <c r="J130" s="53">
        <v>94.777445480678139</v>
      </c>
      <c r="K130" s="53">
        <v>0.39989545705168222</v>
      </c>
      <c r="L130" s="53">
        <v>93.892231291085992</v>
      </c>
      <c r="M130" s="53">
        <v>95.479390330535679</v>
      </c>
    </row>
    <row r="131" spans="2:13">
      <c r="B131" s="45" t="s">
        <v>873</v>
      </c>
      <c r="C131">
        <v>1</v>
      </c>
      <c r="D131" s="53">
        <v>94.91</v>
      </c>
      <c r="E131" s="53">
        <v>94.685810810810835</v>
      </c>
      <c r="F131" s="53">
        <v>0.2241891891891612</v>
      </c>
      <c r="G131" s="53">
        <v>0.56439475312062082</v>
      </c>
      <c r="H131" s="53">
        <v>4.6175949955299431E-2</v>
      </c>
      <c r="I131" s="53">
        <v>94.594176140943532</v>
      </c>
      <c r="J131" s="53">
        <v>94.777445480678139</v>
      </c>
      <c r="K131" s="53">
        <v>0.39989545705168222</v>
      </c>
      <c r="L131" s="53">
        <v>93.892231291085992</v>
      </c>
      <c r="M131" s="53">
        <v>95.479390330535679</v>
      </c>
    </row>
    <row r="132" spans="2:13">
      <c r="B132" s="45" t="s">
        <v>874</v>
      </c>
      <c r="C132">
        <v>1</v>
      </c>
      <c r="D132" s="53">
        <v>94.91</v>
      </c>
      <c r="E132" s="53">
        <v>94.685810810810835</v>
      </c>
      <c r="F132" s="53">
        <v>0.2241891891891612</v>
      </c>
      <c r="G132" s="53">
        <v>0.56439475312062082</v>
      </c>
      <c r="H132" s="53">
        <v>4.6175949955299431E-2</v>
      </c>
      <c r="I132" s="53">
        <v>94.594176140943532</v>
      </c>
      <c r="J132" s="53">
        <v>94.777445480678139</v>
      </c>
      <c r="K132" s="53">
        <v>0.39989545705168222</v>
      </c>
      <c r="L132" s="53">
        <v>93.892231291085992</v>
      </c>
      <c r="M132" s="53">
        <v>95.479390330535679</v>
      </c>
    </row>
    <row r="133" spans="2:13">
      <c r="B133" s="45" t="s">
        <v>875</v>
      </c>
      <c r="C133">
        <v>1</v>
      </c>
      <c r="D133" s="53">
        <v>94.9</v>
      </c>
      <c r="E133" s="53">
        <v>94.685810810810835</v>
      </c>
      <c r="F133" s="53">
        <v>0.21418918918917029</v>
      </c>
      <c r="G133" s="53">
        <v>0.53921982139615232</v>
      </c>
      <c r="H133" s="53">
        <v>4.6175949955299431E-2</v>
      </c>
      <c r="I133" s="53">
        <v>94.594176140943532</v>
      </c>
      <c r="J133" s="53">
        <v>94.777445480678139</v>
      </c>
      <c r="K133" s="53">
        <v>0.39989545705168222</v>
      </c>
      <c r="L133" s="53">
        <v>93.892231291085992</v>
      </c>
      <c r="M133" s="53">
        <v>95.479390330535679</v>
      </c>
    </row>
    <row r="134" spans="2:13">
      <c r="B134" s="45" t="s">
        <v>876</v>
      </c>
      <c r="C134">
        <v>1</v>
      </c>
      <c r="D134" s="53">
        <v>94.89</v>
      </c>
      <c r="E134" s="53">
        <v>95.105384615384637</v>
      </c>
      <c r="F134" s="53">
        <v>-0.21538461538463594</v>
      </c>
      <c r="G134" s="53">
        <v>-0.5422292986814039</v>
      </c>
      <c r="H134" s="53">
        <v>7.7901357304335006E-2</v>
      </c>
      <c r="I134" s="53">
        <v>94.950791907152151</v>
      </c>
      <c r="J134" s="53">
        <v>95.259977323617122</v>
      </c>
      <c r="K134" s="53">
        <v>0.40478732648905547</v>
      </c>
      <c r="L134" s="53">
        <v>94.302097339969635</v>
      </c>
      <c r="M134" s="53">
        <v>95.908671890799639</v>
      </c>
    </row>
    <row r="135" spans="2:13">
      <c r="B135" s="45" t="s">
        <v>877</v>
      </c>
      <c r="C135">
        <v>1</v>
      </c>
      <c r="D135" s="53">
        <v>94.89</v>
      </c>
      <c r="E135" s="53">
        <v>94.685810810810835</v>
      </c>
      <c r="F135" s="53">
        <v>0.20418918918916518</v>
      </c>
      <c r="G135" s="53">
        <v>0.51404488967164808</v>
      </c>
      <c r="H135" s="53">
        <v>4.6175949955299431E-2</v>
      </c>
      <c r="I135" s="53">
        <v>94.594176140943532</v>
      </c>
      <c r="J135" s="53">
        <v>94.777445480678139</v>
      </c>
      <c r="K135" s="53">
        <v>0.39989545705168222</v>
      </c>
      <c r="L135" s="53">
        <v>93.892231291085992</v>
      </c>
      <c r="M135" s="53">
        <v>95.479390330535679</v>
      </c>
    </row>
    <row r="136" spans="2:13">
      <c r="B136" s="45" t="s">
        <v>878</v>
      </c>
      <c r="C136">
        <v>1</v>
      </c>
      <c r="D136" s="53">
        <v>94.89</v>
      </c>
      <c r="E136" s="53">
        <v>94.685810810810835</v>
      </c>
      <c r="F136" s="53">
        <v>0.20418918918916518</v>
      </c>
      <c r="G136" s="53">
        <v>0.51404488967164808</v>
      </c>
      <c r="H136" s="53">
        <v>4.6175949955299431E-2</v>
      </c>
      <c r="I136" s="53">
        <v>94.594176140943532</v>
      </c>
      <c r="J136" s="53">
        <v>94.777445480678139</v>
      </c>
      <c r="K136" s="53">
        <v>0.39989545705168222</v>
      </c>
      <c r="L136" s="53">
        <v>93.892231291085992</v>
      </c>
      <c r="M136" s="53">
        <v>95.479390330535679</v>
      </c>
    </row>
    <row r="137" spans="2:13">
      <c r="B137" s="45" t="s">
        <v>879</v>
      </c>
      <c r="C137">
        <v>1</v>
      </c>
      <c r="D137" s="53">
        <v>94.89</v>
      </c>
      <c r="E137" s="53">
        <v>94.685810810810835</v>
      </c>
      <c r="F137" s="53">
        <v>0.20418918918916518</v>
      </c>
      <c r="G137" s="53">
        <v>0.51404488967164808</v>
      </c>
      <c r="H137" s="53">
        <v>4.6175949955299431E-2</v>
      </c>
      <c r="I137" s="53">
        <v>94.594176140943532</v>
      </c>
      <c r="J137" s="53">
        <v>94.777445480678139</v>
      </c>
      <c r="K137" s="53">
        <v>0.39989545705168222</v>
      </c>
      <c r="L137" s="53">
        <v>93.892231291085992</v>
      </c>
      <c r="M137" s="53">
        <v>95.479390330535679</v>
      </c>
    </row>
    <row r="138" spans="2:13">
      <c r="B138" s="45" t="s">
        <v>880</v>
      </c>
      <c r="C138">
        <v>1</v>
      </c>
      <c r="D138" s="53">
        <v>94.88</v>
      </c>
      <c r="E138" s="53">
        <v>95.105384615384637</v>
      </c>
      <c r="F138" s="53">
        <v>-0.22538461538464105</v>
      </c>
      <c r="G138" s="53">
        <v>-0.56740423040590815</v>
      </c>
      <c r="H138" s="53">
        <v>7.7901357304335006E-2</v>
      </c>
      <c r="I138" s="53">
        <v>94.950791907152151</v>
      </c>
      <c r="J138" s="53">
        <v>95.259977323617122</v>
      </c>
      <c r="K138" s="53">
        <v>0.40478732648905547</v>
      </c>
      <c r="L138" s="53">
        <v>94.302097339969635</v>
      </c>
      <c r="M138" s="53">
        <v>95.908671890799639</v>
      </c>
    </row>
    <row r="139" spans="2:13">
      <c r="B139" s="45" t="s">
        <v>881</v>
      </c>
      <c r="C139">
        <v>1</v>
      </c>
      <c r="D139" s="53">
        <v>94.88</v>
      </c>
      <c r="E139" s="53">
        <v>94.685810810810835</v>
      </c>
      <c r="F139" s="53">
        <v>0.19418918918916006</v>
      </c>
      <c r="G139" s="53">
        <v>0.48886995794714388</v>
      </c>
      <c r="H139" s="53">
        <v>4.6175949955299431E-2</v>
      </c>
      <c r="I139" s="53">
        <v>94.594176140943532</v>
      </c>
      <c r="J139" s="53">
        <v>94.777445480678139</v>
      </c>
      <c r="K139" s="53">
        <v>0.39989545705168222</v>
      </c>
      <c r="L139" s="53">
        <v>93.892231291085992</v>
      </c>
      <c r="M139" s="53">
        <v>95.479390330535679</v>
      </c>
    </row>
    <row r="140" spans="2:13">
      <c r="B140" s="45" t="s">
        <v>882</v>
      </c>
      <c r="C140">
        <v>1</v>
      </c>
      <c r="D140" s="53">
        <v>94.87</v>
      </c>
      <c r="E140" s="53">
        <v>95.105384615384637</v>
      </c>
      <c r="F140" s="53">
        <v>-0.23538461538463196</v>
      </c>
      <c r="G140" s="53">
        <v>-0.59257916213037665</v>
      </c>
      <c r="H140" s="53">
        <v>7.7901357304335006E-2</v>
      </c>
      <c r="I140" s="53">
        <v>94.950791907152151</v>
      </c>
      <c r="J140" s="53">
        <v>95.259977323617122</v>
      </c>
      <c r="K140" s="53">
        <v>0.40478732648905547</v>
      </c>
      <c r="L140" s="53">
        <v>94.302097339969635</v>
      </c>
      <c r="M140" s="53">
        <v>95.908671890799639</v>
      </c>
    </row>
    <row r="141" spans="2:13">
      <c r="B141" s="45" t="s">
        <v>883</v>
      </c>
      <c r="C141">
        <v>1</v>
      </c>
      <c r="D141" s="53">
        <v>94.86</v>
      </c>
      <c r="E141" s="53">
        <v>94.685810810810835</v>
      </c>
      <c r="F141" s="53">
        <v>0.17418918918916404</v>
      </c>
      <c r="G141" s="53">
        <v>0.4385200944981712</v>
      </c>
      <c r="H141" s="53">
        <v>4.6175949955299431E-2</v>
      </c>
      <c r="I141" s="53">
        <v>94.594176140943532</v>
      </c>
      <c r="J141" s="53">
        <v>94.777445480678139</v>
      </c>
      <c r="K141" s="53">
        <v>0.39989545705168222</v>
      </c>
      <c r="L141" s="53">
        <v>93.892231291085992</v>
      </c>
      <c r="M141" s="53">
        <v>95.479390330535679</v>
      </c>
    </row>
    <row r="142" spans="2:13">
      <c r="B142" s="45" t="s">
        <v>884</v>
      </c>
      <c r="C142">
        <v>1</v>
      </c>
      <c r="D142" s="53">
        <v>94.84</v>
      </c>
      <c r="E142" s="53">
        <v>94.685810810810835</v>
      </c>
      <c r="F142" s="53">
        <v>0.15418918918916802</v>
      </c>
      <c r="G142" s="53">
        <v>0.38817023104919851</v>
      </c>
      <c r="H142" s="53">
        <v>4.6175949955299431E-2</v>
      </c>
      <c r="I142" s="53">
        <v>94.594176140943532</v>
      </c>
      <c r="J142" s="53">
        <v>94.777445480678139</v>
      </c>
      <c r="K142" s="53">
        <v>0.39989545705168222</v>
      </c>
      <c r="L142" s="53">
        <v>93.892231291085992</v>
      </c>
      <c r="M142" s="53">
        <v>95.479390330535679</v>
      </c>
    </row>
    <row r="143" spans="2:13">
      <c r="B143" s="45" t="s">
        <v>885</v>
      </c>
      <c r="C143">
        <v>1</v>
      </c>
      <c r="D143" s="53">
        <v>94.84</v>
      </c>
      <c r="E143" s="53">
        <v>94.685810810810835</v>
      </c>
      <c r="F143" s="53">
        <v>0.15418918918916802</v>
      </c>
      <c r="G143" s="53">
        <v>0.38817023104919851</v>
      </c>
      <c r="H143" s="53">
        <v>4.6175949955299431E-2</v>
      </c>
      <c r="I143" s="53">
        <v>94.594176140943532</v>
      </c>
      <c r="J143" s="53">
        <v>94.777445480678139</v>
      </c>
      <c r="K143" s="53">
        <v>0.39989545705168222</v>
      </c>
      <c r="L143" s="53">
        <v>93.892231291085992</v>
      </c>
      <c r="M143" s="53">
        <v>95.479390330535679</v>
      </c>
    </row>
    <row r="144" spans="2:13">
      <c r="B144" s="45" t="s">
        <v>886</v>
      </c>
      <c r="C144">
        <v>1</v>
      </c>
      <c r="D144" s="53">
        <v>94.83</v>
      </c>
      <c r="E144" s="53">
        <v>94.685810810810835</v>
      </c>
      <c r="F144" s="53">
        <v>0.1441891891891629</v>
      </c>
      <c r="G144" s="53">
        <v>0.36299529932469426</v>
      </c>
      <c r="H144" s="53">
        <v>4.6175949955299431E-2</v>
      </c>
      <c r="I144" s="53">
        <v>94.594176140943532</v>
      </c>
      <c r="J144" s="53">
        <v>94.777445480678139</v>
      </c>
      <c r="K144" s="53">
        <v>0.39989545705168222</v>
      </c>
      <c r="L144" s="53">
        <v>93.892231291085992</v>
      </c>
      <c r="M144" s="53">
        <v>95.479390330535679</v>
      </c>
    </row>
    <row r="145" spans="2:13">
      <c r="B145" s="45" t="s">
        <v>887</v>
      </c>
      <c r="C145">
        <v>1</v>
      </c>
      <c r="D145" s="53">
        <v>94.82</v>
      </c>
      <c r="E145" s="53">
        <v>94.685810810810835</v>
      </c>
      <c r="F145" s="53">
        <v>0.13418918918915779</v>
      </c>
      <c r="G145" s="53">
        <v>0.33782036760019002</v>
      </c>
      <c r="H145" s="53">
        <v>4.6175949955299431E-2</v>
      </c>
      <c r="I145" s="53">
        <v>94.594176140943532</v>
      </c>
      <c r="J145" s="53">
        <v>94.777445480678139</v>
      </c>
      <c r="K145" s="53">
        <v>0.39989545705168222</v>
      </c>
      <c r="L145" s="53">
        <v>93.892231291085992</v>
      </c>
      <c r="M145" s="53">
        <v>95.479390330535679</v>
      </c>
    </row>
    <row r="146" spans="2:13">
      <c r="B146" s="45" t="s">
        <v>888</v>
      </c>
      <c r="C146">
        <v>1</v>
      </c>
      <c r="D146" s="53">
        <v>94.81</v>
      </c>
      <c r="E146" s="53">
        <v>95.105384615384637</v>
      </c>
      <c r="F146" s="53">
        <v>-0.29538461538463423</v>
      </c>
      <c r="G146" s="53">
        <v>-0.74362875247733051</v>
      </c>
      <c r="H146" s="53">
        <v>7.7901357304335006E-2</v>
      </c>
      <c r="I146" s="53">
        <v>94.950791907152151</v>
      </c>
      <c r="J146" s="53">
        <v>95.259977323617122</v>
      </c>
      <c r="K146" s="53">
        <v>0.40478732648905547</v>
      </c>
      <c r="L146" s="53">
        <v>94.302097339969635</v>
      </c>
      <c r="M146" s="53">
        <v>95.908671890799639</v>
      </c>
    </row>
    <row r="147" spans="2:13">
      <c r="B147" s="45" t="s">
        <v>889</v>
      </c>
      <c r="C147">
        <v>1</v>
      </c>
      <c r="D147" s="53">
        <v>94.81</v>
      </c>
      <c r="E147" s="53">
        <v>94.685810810810835</v>
      </c>
      <c r="F147" s="53">
        <v>0.12418918918916688</v>
      </c>
      <c r="G147" s="53">
        <v>0.31264543587572158</v>
      </c>
      <c r="H147" s="53">
        <v>4.6175949955299431E-2</v>
      </c>
      <c r="I147" s="53">
        <v>94.594176140943532</v>
      </c>
      <c r="J147" s="53">
        <v>94.777445480678139</v>
      </c>
      <c r="K147" s="53">
        <v>0.39989545705168222</v>
      </c>
      <c r="L147" s="53">
        <v>93.892231291085992</v>
      </c>
      <c r="M147" s="53">
        <v>95.479390330535679</v>
      </c>
    </row>
    <row r="148" spans="2:13">
      <c r="B148" s="45" t="s">
        <v>890</v>
      </c>
      <c r="C148">
        <v>1</v>
      </c>
      <c r="D148" s="53">
        <v>94.79</v>
      </c>
      <c r="E148" s="53">
        <v>94.685810810810835</v>
      </c>
      <c r="F148" s="53">
        <v>0.10418918918917086</v>
      </c>
      <c r="G148" s="53">
        <v>0.26229557242674889</v>
      </c>
      <c r="H148" s="53">
        <v>4.6175949955299431E-2</v>
      </c>
      <c r="I148" s="53">
        <v>94.594176140943532</v>
      </c>
      <c r="J148" s="53">
        <v>94.777445480678139</v>
      </c>
      <c r="K148" s="53">
        <v>0.39989545705168222</v>
      </c>
      <c r="L148" s="53">
        <v>93.892231291085992</v>
      </c>
      <c r="M148" s="53">
        <v>95.479390330535679</v>
      </c>
    </row>
    <row r="149" spans="2:13">
      <c r="B149" s="45" t="s">
        <v>891</v>
      </c>
      <c r="C149">
        <v>1</v>
      </c>
      <c r="D149" s="53">
        <v>94.75</v>
      </c>
      <c r="E149" s="53">
        <v>94.685810810810835</v>
      </c>
      <c r="F149" s="53">
        <v>6.4189189189164608E-2</v>
      </c>
      <c r="G149" s="53">
        <v>0.16159584552876774</v>
      </c>
      <c r="H149" s="53">
        <v>4.6175949955299431E-2</v>
      </c>
      <c r="I149" s="53">
        <v>94.594176140943532</v>
      </c>
      <c r="J149" s="53">
        <v>94.777445480678139</v>
      </c>
      <c r="K149" s="53">
        <v>0.39989545705168222</v>
      </c>
      <c r="L149" s="53">
        <v>93.892231291085992</v>
      </c>
      <c r="M149" s="53">
        <v>95.479390330535679</v>
      </c>
    </row>
    <row r="150" spans="2:13">
      <c r="B150" s="45" t="s">
        <v>892</v>
      </c>
      <c r="C150">
        <v>1</v>
      </c>
      <c r="D150" s="53">
        <v>94.74</v>
      </c>
      <c r="E150" s="53">
        <v>94.685810810810835</v>
      </c>
      <c r="F150" s="53">
        <v>5.4189189189159492E-2</v>
      </c>
      <c r="G150" s="53">
        <v>0.13642091380426352</v>
      </c>
      <c r="H150" s="53">
        <v>4.6175949955299431E-2</v>
      </c>
      <c r="I150" s="53">
        <v>94.594176140943532</v>
      </c>
      <c r="J150" s="53">
        <v>94.777445480678139</v>
      </c>
      <c r="K150" s="53">
        <v>0.39989545705168222</v>
      </c>
      <c r="L150" s="53">
        <v>93.892231291085992</v>
      </c>
      <c r="M150" s="53">
        <v>95.479390330535679</v>
      </c>
    </row>
    <row r="151" spans="2:13">
      <c r="B151" s="45" t="s">
        <v>893</v>
      </c>
      <c r="C151">
        <v>1</v>
      </c>
      <c r="D151" s="53">
        <v>94.71</v>
      </c>
      <c r="E151" s="53">
        <v>94.685810810810835</v>
      </c>
      <c r="F151" s="53">
        <v>2.4189189189158355E-2</v>
      </c>
      <c r="G151" s="53">
        <v>6.0896118630786596E-2</v>
      </c>
      <c r="H151" s="53">
        <v>4.6175949955299431E-2</v>
      </c>
      <c r="I151" s="53">
        <v>94.594176140943532</v>
      </c>
      <c r="J151" s="53">
        <v>94.777445480678139</v>
      </c>
      <c r="K151" s="53">
        <v>0.39989545705168222</v>
      </c>
      <c r="L151" s="53">
        <v>93.892231291085992</v>
      </c>
      <c r="M151" s="53">
        <v>95.479390330535679</v>
      </c>
    </row>
    <row r="152" spans="2:13">
      <c r="B152" s="45" t="s">
        <v>894</v>
      </c>
      <c r="C152">
        <v>1</v>
      </c>
      <c r="D152" s="53">
        <v>94.71</v>
      </c>
      <c r="E152" s="53">
        <v>94.685810810810835</v>
      </c>
      <c r="F152" s="53">
        <v>2.4189189189158355E-2</v>
      </c>
      <c r="G152" s="53">
        <v>6.0896118630786596E-2</v>
      </c>
      <c r="H152" s="53">
        <v>4.6175949955299431E-2</v>
      </c>
      <c r="I152" s="53">
        <v>94.594176140943532</v>
      </c>
      <c r="J152" s="53">
        <v>94.777445480678139</v>
      </c>
      <c r="K152" s="53">
        <v>0.39989545705168222</v>
      </c>
      <c r="L152" s="53">
        <v>93.892231291085992</v>
      </c>
      <c r="M152" s="53">
        <v>95.479390330535679</v>
      </c>
    </row>
    <row r="153" spans="2:13">
      <c r="B153" s="45" t="s">
        <v>895</v>
      </c>
      <c r="C153">
        <v>1</v>
      </c>
      <c r="D153" s="53">
        <v>94.71</v>
      </c>
      <c r="E153" s="53">
        <v>94.685810810810835</v>
      </c>
      <c r="F153" s="53">
        <v>2.4189189189158355E-2</v>
      </c>
      <c r="G153" s="53">
        <v>6.0896118630786596E-2</v>
      </c>
      <c r="H153" s="53">
        <v>4.6175949955299431E-2</v>
      </c>
      <c r="I153" s="53">
        <v>94.594176140943532</v>
      </c>
      <c r="J153" s="53">
        <v>94.777445480678139</v>
      </c>
      <c r="K153" s="53">
        <v>0.39989545705168222</v>
      </c>
      <c r="L153" s="53">
        <v>93.892231291085992</v>
      </c>
      <c r="M153" s="53">
        <v>95.479390330535679</v>
      </c>
    </row>
    <row r="154" spans="2:13">
      <c r="B154" s="45" t="s">
        <v>896</v>
      </c>
      <c r="C154">
        <v>1</v>
      </c>
      <c r="D154" s="53">
        <v>94.68</v>
      </c>
      <c r="E154" s="53">
        <v>94.685810810810835</v>
      </c>
      <c r="F154" s="53">
        <v>-5.8108108108285705E-3</v>
      </c>
      <c r="G154" s="53">
        <v>-1.462867654265455E-2</v>
      </c>
      <c r="H154" s="53">
        <v>4.6175949955299431E-2</v>
      </c>
      <c r="I154" s="53">
        <v>94.594176140943532</v>
      </c>
      <c r="J154" s="53">
        <v>94.777445480678139</v>
      </c>
      <c r="K154" s="53">
        <v>0.39989545705168222</v>
      </c>
      <c r="L154" s="53">
        <v>93.892231291085992</v>
      </c>
      <c r="M154" s="53">
        <v>95.479390330535679</v>
      </c>
    </row>
    <row r="155" spans="2:13">
      <c r="B155" s="45" t="s">
        <v>897</v>
      </c>
      <c r="C155">
        <v>1</v>
      </c>
      <c r="D155" s="53">
        <v>94.68</v>
      </c>
      <c r="E155" s="53">
        <v>94.685810810810835</v>
      </c>
      <c r="F155" s="53">
        <v>-5.8108108108285705E-3</v>
      </c>
      <c r="G155" s="53">
        <v>-1.462867654265455E-2</v>
      </c>
      <c r="H155" s="53">
        <v>4.6175949955299431E-2</v>
      </c>
      <c r="I155" s="53">
        <v>94.594176140943532</v>
      </c>
      <c r="J155" s="53">
        <v>94.777445480678139</v>
      </c>
      <c r="K155" s="53">
        <v>0.39989545705168222</v>
      </c>
      <c r="L155" s="53">
        <v>93.892231291085992</v>
      </c>
      <c r="M155" s="53">
        <v>95.479390330535679</v>
      </c>
    </row>
    <row r="156" spans="2:13">
      <c r="B156" s="45" t="s">
        <v>898</v>
      </c>
      <c r="C156">
        <v>1</v>
      </c>
      <c r="D156" s="53">
        <v>94.67</v>
      </c>
      <c r="E156" s="53">
        <v>94.685810810810835</v>
      </c>
      <c r="F156" s="53">
        <v>-1.5810810810833686E-2</v>
      </c>
      <c r="G156" s="53">
        <v>-3.9803608267158778E-2</v>
      </c>
      <c r="H156" s="53">
        <v>4.6175949955299431E-2</v>
      </c>
      <c r="I156" s="53">
        <v>94.594176140943532</v>
      </c>
      <c r="J156" s="53">
        <v>94.777445480678139</v>
      </c>
      <c r="K156" s="53">
        <v>0.39989545705168222</v>
      </c>
      <c r="L156" s="53">
        <v>93.892231291085992</v>
      </c>
      <c r="M156" s="53">
        <v>95.479390330535679</v>
      </c>
    </row>
    <row r="157" spans="2:13">
      <c r="B157" s="45" t="s">
        <v>936</v>
      </c>
      <c r="C157">
        <v>1</v>
      </c>
      <c r="D157" s="53">
        <v>94.64</v>
      </c>
      <c r="E157" s="53">
        <v>94.685810810810835</v>
      </c>
      <c r="F157" s="53">
        <v>-4.5810810810834823E-2</v>
      </c>
      <c r="G157" s="53">
        <v>-0.1153284034406357</v>
      </c>
      <c r="H157" s="53">
        <v>4.6175949955299431E-2</v>
      </c>
      <c r="I157" s="53">
        <v>94.594176140943532</v>
      </c>
      <c r="J157" s="53">
        <v>94.777445480678139</v>
      </c>
      <c r="K157" s="53">
        <v>0.39989545705168222</v>
      </c>
      <c r="L157" s="53">
        <v>93.892231291085992</v>
      </c>
      <c r="M157" s="53">
        <v>95.479390330535679</v>
      </c>
    </row>
    <row r="158" spans="2:13">
      <c r="B158" s="45" t="s">
        <v>937</v>
      </c>
      <c r="C158">
        <v>1</v>
      </c>
      <c r="D158" s="53">
        <v>94.64</v>
      </c>
      <c r="E158" s="53">
        <v>94.685810810810835</v>
      </c>
      <c r="F158" s="53">
        <v>-4.5810810810834823E-2</v>
      </c>
      <c r="G158" s="53">
        <v>-0.1153284034406357</v>
      </c>
      <c r="H158" s="53">
        <v>4.6175949955299431E-2</v>
      </c>
      <c r="I158" s="53">
        <v>94.594176140943532</v>
      </c>
      <c r="J158" s="53">
        <v>94.777445480678139</v>
      </c>
      <c r="K158" s="53">
        <v>0.39989545705168222</v>
      </c>
      <c r="L158" s="53">
        <v>93.892231291085992</v>
      </c>
      <c r="M158" s="53">
        <v>95.479390330535679</v>
      </c>
    </row>
    <row r="159" spans="2:13">
      <c r="B159" s="45" t="s">
        <v>938</v>
      </c>
      <c r="C159">
        <v>1</v>
      </c>
      <c r="D159" s="53">
        <v>94.63</v>
      </c>
      <c r="E159" s="53">
        <v>94.685810810810835</v>
      </c>
      <c r="F159" s="53">
        <v>-5.5810810810839939E-2</v>
      </c>
      <c r="G159" s="53">
        <v>-0.14050333516513994</v>
      </c>
      <c r="H159" s="53">
        <v>4.6175949955299431E-2</v>
      </c>
      <c r="I159" s="53">
        <v>94.594176140943532</v>
      </c>
      <c r="J159" s="53">
        <v>94.777445480678139</v>
      </c>
      <c r="K159" s="53">
        <v>0.39989545705168222</v>
      </c>
      <c r="L159" s="53">
        <v>93.892231291085992</v>
      </c>
      <c r="M159" s="53">
        <v>95.479390330535679</v>
      </c>
    </row>
    <row r="160" spans="2:13">
      <c r="B160" s="45" t="s">
        <v>939</v>
      </c>
      <c r="C160">
        <v>1</v>
      </c>
      <c r="D160" s="53">
        <v>94.62</v>
      </c>
      <c r="E160" s="53">
        <v>94.685810810810835</v>
      </c>
      <c r="F160" s="53">
        <v>-6.5810810810830844E-2</v>
      </c>
      <c r="G160" s="53">
        <v>-0.16567826688960838</v>
      </c>
      <c r="H160" s="53">
        <v>4.6175949955299431E-2</v>
      </c>
      <c r="I160" s="53">
        <v>94.594176140943532</v>
      </c>
      <c r="J160" s="53">
        <v>94.777445480678139</v>
      </c>
      <c r="K160" s="53">
        <v>0.39989545705168222</v>
      </c>
      <c r="L160" s="53">
        <v>93.892231291085992</v>
      </c>
      <c r="M160" s="53">
        <v>95.479390330535679</v>
      </c>
    </row>
    <row r="161" spans="2:13">
      <c r="B161" s="45" t="s">
        <v>940</v>
      </c>
      <c r="C161">
        <v>1</v>
      </c>
      <c r="D161" s="53">
        <v>94.62</v>
      </c>
      <c r="E161" s="53">
        <v>94.685810810810835</v>
      </c>
      <c r="F161" s="53">
        <v>-6.5810810810830844E-2</v>
      </c>
      <c r="G161" s="53">
        <v>-0.16567826688960838</v>
      </c>
      <c r="H161" s="53">
        <v>4.6175949955299431E-2</v>
      </c>
      <c r="I161" s="53">
        <v>94.594176140943532</v>
      </c>
      <c r="J161" s="53">
        <v>94.777445480678139</v>
      </c>
      <c r="K161" s="53">
        <v>0.39989545705168222</v>
      </c>
      <c r="L161" s="53">
        <v>93.892231291085992</v>
      </c>
      <c r="M161" s="53">
        <v>95.479390330535679</v>
      </c>
    </row>
    <row r="162" spans="2:13">
      <c r="B162" s="45" t="s">
        <v>941</v>
      </c>
      <c r="C162">
        <v>1</v>
      </c>
      <c r="D162" s="53">
        <v>94.62</v>
      </c>
      <c r="E162" s="53">
        <v>94.685810810810835</v>
      </c>
      <c r="F162" s="53">
        <v>-6.5810810810830844E-2</v>
      </c>
      <c r="G162" s="53">
        <v>-0.16567826688960838</v>
      </c>
      <c r="H162" s="53">
        <v>4.6175949955299431E-2</v>
      </c>
      <c r="I162" s="53">
        <v>94.594176140943532</v>
      </c>
      <c r="J162" s="53">
        <v>94.777445480678139</v>
      </c>
      <c r="K162" s="53">
        <v>0.39989545705168222</v>
      </c>
      <c r="L162" s="53">
        <v>93.892231291085992</v>
      </c>
      <c r="M162" s="53">
        <v>95.479390330535679</v>
      </c>
    </row>
    <row r="163" spans="2:13">
      <c r="B163" s="45" t="s">
        <v>942</v>
      </c>
      <c r="C163">
        <v>1</v>
      </c>
      <c r="D163" s="53">
        <v>94.61</v>
      </c>
      <c r="E163" s="53">
        <v>94.685810810810835</v>
      </c>
      <c r="F163" s="53">
        <v>-7.581081081083596E-2</v>
      </c>
      <c r="G163" s="53">
        <v>-0.19085319861411262</v>
      </c>
      <c r="H163" s="53">
        <v>4.6175949955299431E-2</v>
      </c>
      <c r="I163" s="53">
        <v>94.594176140943532</v>
      </c>
      <c r="J163" s="53">
        <v>94.777445480678139</v>
      </c>
      <c r="K163" s="53">
        <v>0.39989545705168222</v>
      </c>
      <c r="L163" s="53">
        <v>93.892231291085992</v>
      </c>
      <c r="M163" s="53">
        <v>95.479390330535679</v>
      </c>
    </row>
    <row r="164" spans="2:13">
      <c r="B164" s="45" t="s">
        <v>943</v>
      </c>
      <c r="C164">
        <v>1</v>
      </c>
      <c r="D164" s="53">
        <v>94.6</v>
      </c>
      <c r="E164" s="53">
        <v>94.685810810810835</v>
      </c>
      <c r="F164" s="53">
        <v>-8.5810810810841076E-2</v>
      </c>
      <c r="G164" s="53">
        <v>-0.21602813033861684</v>
      </c>
      <c r="H164" s="53">
        <v>4.6175949955299431E-2</v>
      </c>
      <c r="I164" s="53">
        <v>94.594176140943532</v>
      </c>
      <c r="J164" s="53">
        <v>94.777445480678139</v>
      </c>
      <c r="K164" s="53">
        <v>0.39989545705168222</v>
      </c>
      <c r="L164" s="53">
        <v>93.892231291085992</v>
      </c>
      <c r="M164" s="53">
        <v>95.479390330535679</v>
      </c>
    </row>
    <row r="165" spans="2:13">
      <c r="B165" s="45" t="s">
        <v>944</v>
      </c>
      <c r="C165">
        <v>1</v>
      </c>
      <c r="D165" s="53">
        <v>94.59</v>
      </c>
      <c r="E165" s="53">
        <v>94.685810810810835</v>
      </c>
      <c r="F165" s="53">
        <v>-9.5810810810831981E-2</v>
      </c>
      <c r="G165" s="53">
        <v>-0.24120306206308531</v>
      </c>
      <c r="H165" s="53">
        <v>4.6175949955299431E-2</v>
      </c>
      <c r="I165" s="53">
        <v>94.594176140943532</v>
      </c>
      <c r="J165" s="53">
        <v>94.777445480678139</v>
      </c>
      <c r="K165" s="53">
        <v>0.39989545705168222</v>
      </c>
      <c r="L165" s="53">
        <v>93.892231291085992</v>
      </c>
      <c r="M165" s="53">
        <v>95.479390330535679</v>
      </c>
    </row>
    <row r="166" spans="2:13">
      <c r="B166" s="45" t="s">
        <v>945</v>
      </c>
      <c r="C166">
        <v>1</v>
      </c>
      <c r="D166" s="53">
        <v>94.58</v>
      </c>
      <c r="E166" s="53">
        <v>94.685810810810835</v>
      </c>
      <c r="F166" s="53">
        <v>-0.1058108108108371</v>
      </c>
      <c r="G166" s="53">
        <v>-0.26637799378758953</v>
      </c>
      <c r="H166" s="53">
        <v>4.6175949955299431E-2</v>
      </c>
      <c r="I166" s="53">
        <v>94.594176140943532</v>
      </c>
      <c r="J166" s="53">
        <v>94.777445480678139</v>
      </c>
      <c r="K166" s="53">
        <v>0.39989545705168222</v>
      </c>
      <c r="L166" s="53">
        <v>93.892231291085992</v>
      </c>
      <c r="M166" s="53">
        <v>95.479390330535679</v>
      </c>
    </row>
    <row r="167" spans="2:13">
      <c r="B167" s="45" t="s">
        <v>1392</v>
      </c>
      <c r="C167">
        <v>1</v>
      </c>
      <c r="D167" s="53">
        <v>94.57</v>
      </c>
      <c r="E167" s="53">
        <v>94.685810810810835</v>
      </c>
      <c r="F167" s="53">
        <v>-0.11581081081084221</v>
      </c>
      <c r="G167" s="53">
        <v>-0.29155292551209377</v>
      </c>
      <c r="H167" s="53">
        <v>4.6175949955299431E-2</v>
      </c>
      <c r="I167" s="53">
        <v>94.594176140943532</v>
      </c>
      <c r="J167" s="53">
        <v>94.777445480678139</v>
      </c>
      <c r="K167" s="53">
        <v>0.39989545705168222</v>
      </c>
      <c r="L167" s="53">
        <v>93.892231291085992</v>
      </c>
      <c r="M167" s="53">
        <v>95.479390330535679</v>
      </c>
    </row>
    <row r="168" spans="2:13">
      <c r="B168" s="45" t="s">
        <v>1393</v>
      </c>
      <c r="C168">
        <v>1</v>
      </c>
      <c r="D168" s="53">
        <v>94.57</v>
      </c>
      <c r="E168" s="53">
        <v>95.105384615384637</v>
      </c>
      <c r="F168" s="53">
        <v>-0.53538461538464333</v>
      </c>
      <c r="G168" s="53">
        <v>-1.3478271138651459</v>
      </c>
      <c r="H168" s="53">
        <v>7.7901357304335006E-2</v>
      </c>
      <c r="I168" s="53">
        <v>94.950791907152151</v>
      </c>
      <c r="J168" s="53">
        <v>95.259977323617122</v>
      </c>
      <c r="K168" s="53">
        <v>0.40478732648905547</v>
      </c>
      <c r="L168" s="53">
        <v>94.302097339969635</v>
      </c>
      <c r="M168" s="53">
        <v>95.908671890799639</v>
      </c>
    </row>
    <row r="169" spans="2:13">
      <c r="B169" s="45" t="s">
        <v>1394</v>
      </c>
      <c r="C169">
        <v>1</v>
      </c>
      <c r="D169" s="53">
        <v>94.56</v>
      </c>
      <c r="E169" s="53">
        <v>94.685810810810835</v>
      </c>
      <c r="F169" s="53">
        <v>-0.12581081081083312</v>
      </c>
      <c r="G169" s="53">
        <v>-0.31672785723656222</v>
      </c>
      <c r="H169" s="53">
        <v>4.6175949955299431E-2</v>
      </c>
      <c r="I169" s="53">
        <v>94.594176140943532</v>
      </c>
      <c r="J169" s="53">
        <v>94.777445480678139</v>
      </c>
      <c r="K169" s="53">
        <v>0.39989545705168222</v>
      </c>
      <c r="L169" s="53">
        <v>93.892231291085992</v>
      </c>
      <c r="M169" s="53">
        <v>95.479390330535679</v>
      </c>
    </row>
    <row r="170" spans="2:13">
      <c r="B170" s="45" t="s">
        <v>1395</v>
      </c>
      <c r="C170">
        <v>1</v>
      </c>
      <c r="D170" s="53">
        <v>94.56</v>
      </c>
      <c r="E170" s="53">
        <v>94.685810810810835</v>
      </c>
      <c r="F170" s="53">
        <v>-0.12581081081083312</v>
      </c>
      <c r="G170" s="53">
        <v>-0.31672785723656222</v>
      </c>
      <c r="H170" s="53">
        <v>4.6175949955299431E-2</v>
      </c>
      <c r="I170" s="53">
        <v>94.594176140943532</v>
      </c>
      <c r="J170" s="53">
        <v>94.777445480678139</v>
      </c>
      <c r="K170" s="53">
        <v>0.39989545705168222</v>
      </c>
      <c r="L170" s="53">
        <v>93.892231291085992</v>
      </c>
      <c r="M170" s="53">
        <v>95.479390330535679</v>
      </c>
    </row>
    <row r="171" spans="2:13">
      <c r="B171" s="45" t="s">
        <v>1396</v>
      </c>
      <c r="C171">
        <v>1</v>
      </c>
      <c r="D171" s="53">
        <v>94.56</v>
      </c>
      <c r="E171" s="53">
        <v>94.685810810810835</v>
      </c>
      <c r="F171" s="53">
        <v>-0.12581081081083312</v>
      </c>
      <c r="G171" s="53">
        <v>-0.31672785723656222</v>
      </c>
      <c r="H171" s="53">
        <v>4.6175949955299431E-2</v>
      </c>
      <c r="I171" s="53">
        <v>94.594176140943532</v>
      </c>
      <c r="J171" s="53">
        <v>94.777445480678139</v>
      </c>
      <c r="K171" s="53">
        <v>0.39989545705168222</v>
      </c>
      <c r="L171" s="53">
        <v>93.892231291085992</v>
      </c>
      <c r="M171" s="53">
        <v>95.479390330535679</v>
      </c>
    </row>
    <row r="172" spans="2:13">
      <c r="B172" s="45" t="s">
        <v>1397</v>
      </c>
      <c r="C172">
        <v>1</v>
      </c>
      <c r="D172" s="53">
        <v>94.55</v>
      </c>
      <c r="E172" s="53">
        <v>95.105384615384637</v>
      </c>
      <c r="F172" s="53">
        <v>-0.55538461538463935</v>
      </c>
      <c r="G172" s="53">
        <v>-1.3981769773141186</v>
      </c>
      <c r="H172" s="53">
        <v>7.7901357304335006E-2</v>
      </c>
      <c r="I172" s="53">
        <v>94.950791907152151</v>
      </c>
      <c r="J172" s="53">
        <v>95.259977323617122</v>
      </c>
      <c r="K172" s="53">
        <v>0.40478732648905547</v>
      </c>
      <c r="L172" s="53">
        <v>94.302097339969635</v>
      </c>
      <c r="M172" s="53">
        <v>95.908671890799639</v>
      </c>
    </row>
    <row r="173" spans="2:13">
      <c r="B173" s="45" t="s">
        <v>1398</v>
      </c>
      <c r="C173">
        <v>1</v>
      </c>
      <c r="D173" s="53">
        <v>94.55</v>
      </c>
      <c r="E173" s="53">
        <v>95.105384615384637</v>
      </c>
      <c r="F173" s="53">
        <v>-0.55538461538463935</v>
      </c>
      <c r="G173" s="53">
        <v>-1.3981769773141186</v>
      </c>
      <c r="H173" s="53">
        <v>7.7901357304335006E-2</v>
      </c>
      <c r="I173" s="53">
        <v>94.950791907152151</v>
      </c>
      <c r="J173" s="53">
        <v>95.259977323617122</v>
      </c>
      <c r="K173" s="53">
        <v>0.40478732648905547</v>
      </c>
      <c r="L173" s="53">
        <v>94.302097339969635</v>
      </c>
      <c r="M173" s="53">
        <v>95.908671890799639</v>
      </c>
    </row>
    <row r="174" spans="2:13">
      <c r="B174" s="45" t="s">
        <v>1399</v>
      </c>
      <c r="C174">
        <v>1</v>
      </c>
      <c r="D174" s="53">
        <v>94.54</v>
      </c>
      <c r="E174" s="53">
        <v>94.685810810810835</v>
      </c>
      <c r="F174" s="53">
        <v>-0.14581081081082914</v>
      </c>
      <c r="G174" s="53">
        <v>-0.3670777206855349</v>
      </c>
      <c r="H174" s="53">
        <v>4.6175949955299431E-2</v>
      </c>
      <c r="I174" s="53">
        <v>94.594176140943532</v>
      </c>
      <c r="J174" s="53">
        <v>94.777445480678139</v>
      </c>
      <c r="K174" s="53">
        <v>0.39989545705168222</v>
      </c>
      <c r="L174" s="53">
        <v>93.892231291085992</v>
      </c>
      <c r="M174" s="53">
        <v>95.479390330535679</v>
      </c>
    </row>
    <row r="175" spans="2:13">
      <c r="B175" s="45" t="s">
        <v>1400</v>
      </c>
      <c r="C175">
        <v>1</v>
      </c>
      <c r="D175" s="53">
        <v>94.51</v>
      </c>
      <c r="E175" s="53">
        <v>94.685810810810835</v>
      </c>
      <c r="F175" s="53">
        <v>-0.17581081081083028</v>
      </c>
      <c r="G175" s="53">
        <v>-0.44260251585901184</v>
      </c>
      <c r="H175" s="53">
        <v>4.6175949955299431E-2</v>
      </c>
      <c r="I175" s="53">
        <v>94.594176140943532</v>
      </c>
      <c r="J175" s="53">
        <v>94.777445480678139</v>
      </c>
      <c r="K175" s="53">
        <v>0.39989545705168222</v>
      </c>
      <c r="L175" s="53">
        <v>93.892231291085992</v>
      </c>
      <c r="M175" s="53">
        <v>95.479390330535679</v>
      </c>
    </row>
    <row r="176" spans="2:13">
      <c r="B176" s="45" t="s">
        <v>1401</v>
      </c>
      <c r="C176">
        <v>1</v>
      </c>
      <c r="D176" s="53">
        <v>94.5</v>
      </c>
      <c r="E176" s="53">
        <v>94.685810810810835</v>
      </c>
      <c r="F176" s="53">
        <v>-0.18581081081083539</v>
      </c>
      <c r="G176" s="53">
        <v>-0.46777744758351608</v>
      </c>
      <c r="H176" s="53">
        <v>4.6175949955299431E-2</v>
      </c>
      <c r="I176" s="53">
        <v>94.594176140943532</v>
      </c>
      <c r="J176" s="53">
        <v>94.777445480678139</v>
      </c>
      <c r="K176" s="53">
        <v>0.39989545705168222</v>
      </c>
      <c r="L176" s="53">
        <v>93.892231291085992</v>
      </c>
      <c r="M176" s="53">
        <v>95.479390330535679</v>
      </c>
    </row>
    <row r="177" spans="2:13">
      <c r="B177" s="45" t="s">
        <v>1402</v>
      </c>
      <c r="C177">
        <v>1</v>
      </c>
      <c r="D177" s="53">
        <v>94.49</v>
      </c>
      <c r="E177" s="53">
        <v>94.685810810810835</v>
      </c>
      <c r="F177" s="53">
        <v>-0.19581081081084051</v>
      </c>
      <c r="G177" s="53">
        <v>-0.49295237930802033</v>
      </c>
      <c r="H177" s="53">
        <v>4.6175949955299431E-2</v>
      </c>
      <c r="I177" s="53">
        <v>94.594176140943532</v>
      </c>
      <c r="J177" s="53">
        <v>94.777445480678139</v>
      </c>
      <c r="K177" s="53">
        <v>0.39989545705168222</v>
      </c>
      <c r="L177" s="53">
        <v>93.892231291085992</v>
      </c>
      <c r="M177" s="53">
        <v>95.479390330535679</v>
      </c>
    </row>
    <row r="178" spans="2:13">
      <c r="B178" s="45" t="s">
        <v>1403</v>
      </c>
      <c r="C178">
        <v>1</v>
      </c>
      <c r="D178" s="53">
        <v>94.47</v>
      </c>
      <c r="E178" s="53">
        <v>94.685810810810835</v>
      </c>
      <c r="F178" s="53">
        <v>-0.21581081081083653</v>
      </c>
      <c r="G178" s="53">
        <v>-0.54330224275699301</v>
      </c>
      <c r="H178" s="53">
        <v>4.6175949955299431E-2</v>
      </c>
      <c r="I178" s="53">
        <v>94.594176140943532</v>
      </c>
      <c r="J178" s="53">
        <v>94.777445480678139</v>
      </c>
      <c r="K178" s="53">
        <v>0.39989545705168222</v>
      </c>
      <c r="L178" s="53">
        <v>93.892231291085992</v>
      </c>
      <c r="M178" s="53">
        <v>95.479390330535679</v>
      </c>
    </row>
    <row r="179" spans="2:13">
      <c r="B179" s="45" t="s">
        <v>1404</v>
      </c>
      <c r="C179">
        <v>1</v>
      </c>
      <c r="D179" s="53">
        <v>94.45</v>
      </c>
      <c r="E179" s="53">
        <v>94.685810810810835</v>
      </c>
      <c r="F179" s="53">
        <v>-0.23581081081083255</v>
      </c>
      <c r="G179" s="53">
        <v>-0.59365210620596565</v>
      </c>
      <c r="H179" s="53">
        <v>4.6175949955299431E-2</v>
      </c>
      <c r="I179" s="53">
        <v>94.594176140943532</v>
      </c>
      <c r="J179" s="53">
        <v>94.777445480678139</v>
      </c>
      <c r="K179" s="53">
        <v>0.39989545705168222</v>
      </c>
      <c r="L179" s="53">
        <v>93.892231291085992</v>
      </c>
      <c r="M179" s="53">
        <v>95.479390330535679</v>
      </c>
    </row>
    <row r="180" spans="2:13">
      <c r="B180" s="45" t="s">
        <v>1405</v>
      </c>
      <c r="C180">
        <v>1</v>
      </c>
      <c r="D180" s="53">
        <v>94.44</v>
      </c>
      <c r="E180" s="53">
        <v>94.685810810810835</v>
      </c>
      <c r="F180" s="53">
        <v>-0.24581081081083767</v>
      </c>
      <c r="G180" s="53">
        <v>-0.61882703793046989</v>
      </c>
      <c r="H180" s="53">
        <v>4.6175949955299431E-2</v>
      </c>
      <c r="I180" s="53">
        <v>94.594176140943532</v>
      </c>
      <c r="J180" s="53">
        <v>94.777445480678139</v>
      </c>
      <c r="K180" s="53">
        <v>0.39989545705168222</v>
      </c>
      <c r="L180" s="53">
        <v>93.892231291085992</v>
      </c>
      <c r="M180" s="53">
        <v>95.479390330535679</v>
      </c>
    </row>
    <row r="181" spans="2:13">
      <c r="B181" s="45" t="s">
        <v>1406</v>
      </c>
      <c r="C181">
        <v>1</v>
      </c>
      <c r="D181" s="53">
        <v>94.44</v>
      </c>
      <c r="E181" s="53">
        <v>95.105384615384637</v>
      </c>
      <c r="F181" s="53">
        <v>-0.66538461538463878</v>
      </c>
      <c r="G181" s="53">
        <v>-1.6751012262835219</v>
      </c>
      <c r="H181" s="53">
        <v>7.7901357304335006E-2</v>
      </c>
      <c r="I181" s="53">
        <v>94.950791907152151</v>
      </c>
      <c r="J181" s="53">
        <v>95.259977323617122</v>
      </c>
      <c r="K181" s="53">
        <v>0.40478732648905547</v>
      </c>
      <c r="L181" s="53">
        <v>94.302097339969635</v>
      </c>
      <c r="M181" s="53">
        <v>95.908671890799639</v>
      </c>
    </row>
    <row r="182" spans="2:13">
      <c r="B182" s="45" t="s">
        <v>1407</v>
      </c>
      <c r="C182">
        <v>1</v>
      </c>
      <c r="D182" s="53">
        <v>94.44</v>
      </c>
      <c r="E182" s="53">
        <v>95.105384615384637</v>
      </c>
      <c r="F182" s="53">
        <v>-0.66538461538463878</v>
      </c>
      <c r="G182" s="53">
        <v>-1.6751012262835219</v>
      </c>
      <c r="H182" s="53">
        <v>7.7901357304335006E-2</v>
      </c>
      <c r="I182" s="53">
        <v>94.950791907152151</v>
      </c>
      <c r="J182" s="53">
        <v>95.259977323617122</v>
      </c>
      <c r="K182" s="53">
        <v>0.40478732648905547</v>
      </c>
      <c r="L182" s="53">
        <v>94.302097339969635</v>
      </c>
      <c r="M182" s="53">
        <v>95.908671890799639</v>
      </c>
    </row>
    <row r="183" spans="2:13">
      <c r="B183" s="45" t="s">
        <v>1408</v>
      </c>
      <c r="C183">
        <v>1</v>
      </c>
      <c r="D183" s="53">
        <v>94.44</v>
      </c>
      <c r="E183" s="53">
        <v>94.685810810810835</v>
      </c>
      <c r="F183" s="53">
        <v>-0.24581081081083767</v>
      </c>
      <c r="G183" s="53">
        <v>-0.61882703793046989</v>
      </c>
      <c r="H183" s="53">
        <v>4.6175949955299431E-2</v>
      </c>
      <c r="I183" s="53">
        <v>94.594176140943532</v>
      </c>
      <c r="J183" s="53">
        <v>94.777445480678139</v>
      </c>
      <c r="K183" s="53">
        <v>0.39989545705168222</v>
      </c>
      <c r="L183" s="53">
        <v>93.892231291085992</v>
      </c>
      <c r="M183" s="53">
        <v>95.479390330535679</v>
      </c>
    </row>
    <row r="184" spans="2:13">
      <c r="B184" s="45" t="s">
        <v>1409</v>
      </c>
      <c r="C184">
        <v>1</v>
      </c>
      <c r="D184" s="53">
        <v>94.42</v>
      </c>
      <c r="E184" s="53">
        <v>94.685810810810835</v>
      </c>
      <c r="F184" s="53">
        <v>-0.26581081081083369</v>
      </c>
      <c r="G184" s="53">
        <v>-0.66917690137944263</v>
      </c>
      <c r="H184" s="53">
        <v>4.6175949955299431E-2</v>
      </c>
      <c r="I184" s="53">
        <v>94.594176140943532</v>
      </c>
      <c r="J184" s="53">
        <v>94.777445480678139</v>
      </c>
      <c r="K184" s="53">
        <v>0.39989545705168222</v>
      </c>
      <c r="L184" s="53">
        <v>93.892231291085992</v>
      </c>
      <c r="M184" s="53">
        <v>95.479390330535679</v>
      </c>
    </row>
    <row r="185" spans="2:13">
      <c r="B185" s="45" t="s">
        <v>1410</v>
      </c>
      <c r="C185">
        <v>1</v>
      </c>
      <c r="D185" s="53">
        <v>94.41</v>
      </c>
      <c r="E185" s="53">
        <v>94.685810810810835</v>
      </c>
      <c r="F185" s="53">
        <v>-0.2758108108108388</v>
      </c>
      <c r="G185" s="53">
        <v>-0.69435183310394688</v>
      </c>
      <c r="H185" s="53">
        <v>4.6175949955299431E-2</v>
      </c>
      <c r="I185" s="53">
        <v>94.594176140943532</v>
      </c>
      <c r="J185" s="53">
        <v>94.777445480678139</v>
      </c>
      <c r="K185" s="53">
        <v>0.39989545705168222</v>
      </c>
      <c r="L185" s="53">
        <v>93.892231291085992</v>
      </c>
      <c r="M185" s="53">
        <v>95.479390330535679</v>
      </c>
    </row>
    <row r="186" spans="2:13">
      <c r="B186" s="45" t="s">
        <v>1411</v>
      </c>
      <c r="C186">
        <v>1</v>
      </c>
      <c r="D186" s="53">
        <v>94.4</v>
      </c>
      <c r="E186" s="53">
        <v>94.685810810810835</v>
      </c>
      <c r="F186" s="53">
        <v>-0.28581081081082971</v>
      </c>
      <c r="G186" s="53">
        <v>-0.71952676482841527</v>
      </c>
      <c r="H186" s="53">
        <v>4.6175949955299431E-2</v>
      </c>
      <c r="I186" s="53">
        <v>94.594176140943532</v>
      </c>
      <c r="J186" s="53">
        <v>94.777445480678139</v>
      </c>
      <c r="K186" s="53">
        <v>0.39989545705168222</v>
      </c>
      <c r="L186" s="53">
        <v>93.892231291085992</v>
      </c>
      <c r="M186" s="53">
        <v>95.479390330535679</v>
      </c>
    </row>
    <row r="187" spans="2:13">
      <c r="B187" s="45" t="s">
        <v>1412</v>
      </c>
      <c r="C187">
        <v>1</v>
      </c>
      <c r="D187" s="53">
        <v>94.39</v>
      </c>
      <c r="E187" s="53">
        <v>94.685810810810835</v>
      </c>
      <c r="F187" s="53">
        <v>-0.29581081081083482</v>
      </c>
      <c r="G187" s="53">
        <v>-0.74470169655291951</v>
      </c>
      <c r="H187" s="53">
        <v>4.6175949955299431E-2</v>
      </c>
      <c r="I187" s="53">
        <v>94.594176140943532</v>
      </c>
      <c r="J187" s="53">
        <v>94.777445480678139</v>
      </c>
      <c r="K187" s="53">
        <v>0.39989545705168222</v>
      </c>
      <c r="L187" s="53">
        <v>93.892231291085992</v>
      </c>
      <c r="M187" s="53">
        <v>95.479390330535679</v>
      </c>
    </row>
    <row r="188" spans="2:13">
      <c r="B188" s="45" t="s">
        <v>1413</v>
      </c>
      <c r="C188">
        <v>1</v>
      </c>
      <c r="D188" s="53">
        <v>94.38</v>
      </c>
      <c r="E188" s="53">
        <v>94.685810810810835</v>
      </c>
      <c r="F188" s="53">
        <v>-0.30581081081083994</v>
      </c>
      <c r="G188" s="53">
        <v>-0.76987662827742376</v>
      </c>
      <c r="H188" s="53">
        <v>4.6175949955299431E-2</v>
      </c>
      <c r="I188" s="53">
        <v>94.594176140943532</v>
      </c>
      <c r="J188" s="53">
        <v>94.777445480678139</v>
      </c>
      <c r="K188" s="53">
        <v>0.39989545705168222</v>
      </c>
      <c r="L188" s="53">
        <v>93.892231291085992</v>
      </c>
      <c r="M188" s="53">
        <v>95.479390330535679</v>
      </c>
    </row>
    <row r="189" spans="2:13">
      <c r="B189" s="45" t="s">
        <v>1414</v>
      </c>
      <c r="C189">
        <v>1</v>
      </c>
      <c r="D189" s="53">
        <v>94.37</v>
      </c>
      <c r="E189" s="53">
        <v>94.685810810810835</v>
      </c>
      <c r="F189" s="53">
        <v>-0.31581081081083084</v>
      </c>
      <c r="G189" s="53">
        <v>-0.79505156000189225</v>
      </c>
      <c r="H189" s="53">
        <v>4.6175949955299431E-2</v>
      </c>
      <c r="I189" s="53">
        <v>94.594176140943532</v>
      </c>
      <c r="J189" s="53">
        <v>94.777445480678139</v>
      </c>
      <c r="K189" s="53">
        <v>0.39989545705168222</v>
      </c>
      <c r="L189" s="53">
        <v>93.892231291085992</v>
      </c>
      <c r="M189" s="53">
        <v>95.479390330535679</v>
      </c>
    </row>
    <row r="190" spans="2:13">
      <c r="B190" s="45" t="s">
        <v>1415</v>
      </c>
      <c r="C190">
        <v>1</v>
      </c>
      <c r="D190" s="53">
        <v>94.33</v>
      </c>
      <c r="E190" s="53">
        <v>94.685810810810835</v>
      </c>
      <c r="F190" s="53">
        <v>-0.3558108108108371</v>
      </c>
      <c r="G190" s="53">
        <v>-0.89575128689987338</v>
      </c>
      <c r="H190" s="53">
        <v>4.6175949955299431E-2</v>
      </c>
      <c r="I190" s="53">
        <v>94.594176140943532</v>
      </c>
      <c r="J190" s="53">
        <v>94.777445480678139</v>
      </c>
      <c r="K190" s="53">
        <v>0.39989545705168222</v>
      </c>
      <c r="L190" s="53">
        <v>93.892231291085992</v>
      </c>
      <c r="M190" s="53">
        <v>95.479390330535679</v>
      </c>
    </row>
    <row r="191" spans="2:13">
      <c r="B191" s="45" t="s">
        <v>1416</v>
      </c>
      <c r="C191">
        <v>1</v>
      </c>
      <c r="D191" s="53">
        <v>94.31</v>
      </c>
      <c r="E191" s="53">
        <v>94.685810810810835</v>
      </c>
      <c r="F191" s="53">
        <v>-0.37581081081083312</v>
      </c>
      <c r="G191" s="53">
        <v>-0.94610115034884601</v>
      </c>
      <c r="H191" s="53">
        <v>4.6175949955299431E-2</v>
      </c>
      <c r="I191" s="53">
        <v>94.594176140943532</v>
      </c>
      <c r="J191" s="53">
        <v>94.777445480678139</v>
      </c>
      <c r="K191" s="53">
        <v>0.39989545705168222</v>
      </c>
      <c r="L191" s="53">
        <v>93.892231291085992</v>
      </c>
      <c r="M191" s="53">
        <v>95.479390330535679</v>
      </c>
    </row>
    <row r="192" spans="2:13">
      <c r="B192" s="45" t="s">
        <v>1417</v>
      </c>
      <c r="C192">
        <v>1</v>
      </c>
      <c r="D192" s="53">
        <v>94.31</v>
      </c>
      <c r="E192" s="53">
        <v>94.685810810810835</v>
      </c>
      <c r="F192" s="53">
        <v>-0.37581081081083312</v>
      </c>
      <c r="G192" s="53">
        <v>-0.94610115034884601</v>
      </c>
      <c r="H192" s="53">
        <v>4.6175949955299431E-2</v>
      </c>
      <c r="I192" s="53">
        <v>94.594176140943532</v>
      </c>
      <c r="J192" s="53">
        <v>94.777445480678139</v>
      </c>
      <c r="K192" s="53">
        <v>0.39989545705168222</v>
      </c>
      <c r="L192" s="53">
        <v>93.892231291085992</v>
      </c>
      <c r="M192" s="53">
        <v>95.479390330535679</v>
      </c>
    </row>
    <row r="193" spans="2:13">
      <c r="B193" s="45" t="s">
        <v>1418</v>
      </c>
      <c r="C193">
        <v>1</v>
      </c>
      <c r="D193" s="53">
        <v>94.3</v>
      </c>
      <c r="E193" s="53">
        <v>94.685810810810835</v>
      </c>
      <c r="F193" s="53">
        <v>-0.38581081081083823</v>
      </c>
      <c r="G193" s="53">
        <v>-0.97127608207335026</v>
      </c>
      <c r="H193" s="53">
        <v>4.6175949955299431E-2</v>
      </c>
      <c r="I193" s="53">
        <v>94.594176140943532</v>
      </c>
      <c r="J193" s="53">
        <v>94.777445480678139</v>
      </c>
      <c r="K193" s="53">
        <v>0.39989545705168222</v>
      </c>
      <c r="L193" s="53">
        <v>93.892231291085992</v>
      </c>
      <c r="M193" s="53">
        <v>95.479390330535679</v>
      </c>
    </row>
    <row r="194" spans="2:13">
      <c r="B194" s="45" t="s">
        <v>1419</v>
      </c>
      <c r="C194">
        <v>1</v>
      </c>
      <c r="D194" s="53">
        <v>94.29</v>
      </c>
      <c r="E194" s="53">
        <v>95.105384615384637</v>
      </c>
      <c r="F194" s="53">
        <v>-0.81538461538463025</v>
      </c>
      <c r="G194" s="53">
        <v>-2.0527252021508708</v>
      </c>
      <c r="H194" s="53">
        <v>7.7901357304335006E-2</v>
      </c>
      <c r="I194" s="53">
        <v>94.950791907152151</v>
      </c>
      <c r="J194" s="53">
        <v>95.259977323617122</v>
      </c>
      <c r="K194" s="53">
        <v>0.40478732648905547</v>
      </c>
      <c r="L194" s="53">
        <v>94.302097339969635</v>
      </c>
      <c r="M194" s="53">
        <v>95.908671890799639</v>
      </c>
    </row>
    <row r="195" spans="2:13">
      <c r="B195" s="45" t="s">
        <v>1420</v>
      </c>
      <c r="C195">
        <v>1</v>
      </c>
      <c r="D195" s="53">
        <v>94.29</v>
      </c>
      <c r="E195" s="53">
        <v>94.685810810810835</v>
      </c>
      <c r="F195" s="53">
        <v>-0.39581081081082914</v>
      </c>
      <c r="G195" s="53">
        <v>-0.99645101379781875</v>
      </c>
      <c r="H195" s="53">
        <v>4.6175949955299431E-2</v>
      </c>
      <c r="I195" s="53">
        <v>94.594176140943532</v>
      </c>
      <c r="J195" s="53">
        <v>94.777445480678139</v>
      </c>
      <c r="K195" s="53">
        <v>0.39989545705168222</v>
      </c>
      <c r="L195" s="53">
        <v>93.892231291085992</v>
      </c>
      <c r="M195" s="53">
        <v>95.479390330535679</v>
      </c>
    </row>
    <row r="196" spans="2:13">
      <c r="B196" s="45" t="s">
        <v>1421</v>
      </c>
      <c r="C196">
        <v>1</v>
      </c>
      <c r="D196" s="53">
        <v>94.26</v>
      </c>
      <c r="E196" s="53">
        <v>94.685810810810835</v>
      </c>
      <c r="F196" s="53">
        <v>-0.42581081081083028</v>
      </c>
      <c r="G196" s="53">
        <v>-1.0719758089712956</v>
      </c>
      <c r="H196" s="53">
        <v>4.6175949955299431E-2</v>
      </c>
      <c r="I196" s="53">
        <v>94.594176140943532</v>
      </c>
      <c r="J196" s="53">
        <v>94.777445480678139</v>
      </c>
      <c r="K196" s="53">
        <v>0.39989545705168222</v>
      </c>
      <c r="L196" s="53">
        <v>93.892231291085992</v>
      </c>
      <c r="M196" s="53">
        <v>95.479390330535679</v>
      </c>
    </row>
    <row r="197" spans="2:13">
      <c r="B197" s="45" t="s">
        <v>1422</v>
      </c>
      <c r="C197">
        <v>1</v>
      </c>
      <c r="D197" s="53">
        <v>94.26</v>
      </c>
      <c r="E197" s="53">
        <v>94.685810810810835</v>
      </c>
      <c r="F197" s="53">
        <v>-0.42581081081083028</v>
      </c>
      <c r="G197" s="53">
        <v>-1.0719758089712956</v>
      </c>
      <c r="H197" s="53">
        <v>4.6175949955299431E-2</v>
      </c>
      <c r="I197" s="53">
        <v>94.594176140943532</v>
      </c>
      <c r="J197" s="53">
        <v>94.777445480678139</v>
      </c>
      <c r="K197" s="53">
        <v>0.39989545705168222</v>
      </c>
      <c r="L197" s="53">
        <v>93.892231291085992</v>
      </c>
      <c r="M197" s="53">
        <v>95.479390330535679</v>
      </c>
    </row>
    <row r="198" spans="2:13">
      <c r="B198" s="45" t="s">
        <v>1423</v>
      </c>
      <c r="C198">
        <v>1</v>
      </c>
      <c r="D198" s="53">
        <v>94.26</v>
      </c>
      <c r="E198" s="53">
        <v>94.685810810810835</v>
      </c>
      <c r="F198" s="53">
        <v>-0.42581081081083028</v>
      </c>
      <c r="G198" s="53">
        <v>-1.0719758089712956</v>
      </c>
      <c r="H198" s="53">
        <v>4.6175949955299431E-2</v>
      </c>
      <c r="I198" s="53">
        <v>94.594176140943532</v>
      </c>
      <c r="J198" s="53">
        <v>94.777445480678139</v>
      </c>
      <c r="K198" s="53">
        <v>0.39989545705168222</v>
      </c>
      <c r="L198" s="53">
        <v>93.892231291085992</v>
      </c>
      <c r="M198" s="53">
        <v>95.479390330535679</v>
      </c>
    </row>
    <row r="199" spans="2:13">
      <c r="B199" s="45" t="s">
        <v>1424</v>
      </c>
      <c r="C199">
        <v>1</v>
      </c>
      <c r="D199" s="53">
        <v>94.26</v>
      </c>
      <c r="E199" s="53">
        <v>95.105384615384637</v>
      </c>
      <c r="F199" s="53">
        <v>-0.84538461538463139</v>
      </c>
      <c r="G199" s="53">
        <v>-2.1282499973243478</v>
      </c>
      <c r="H199" s="53">
        <v>7.7901357304335006E-2</v>
      </c>
      <c r="I199" s="53">
        <v>94.950791907152151</v>
      </c>
      <c r="J199" s="53">
        <v>95.259977323617122</v>
      </c>
      <c r="K199" s="53">
        <v>0.40478732648905547</v>
      </c>
      <c r="L199" s="53">
        <v>94.302097339969635</v>
      </c>
      <c r="M199" s="53">
        <v>95.908671890799639</v>
      </c>
    </row>
    <row r="200" spans="2:13">
      <c r="B200" s="45" t="s">
        <v>1425</v>
      </c>
      <c r="C200">
        <v>1</v>
      </c>
      <c r="D200" s="53">
        <v>94.25</v>
      </c>
      <c r="E200" s="53">
        <v>94.685810810810835</v>
      </c>
      <c r="F200" s="53">
        <v>-0.43581081081083539</v>
      </c>
      <c r="G200" s="53">
        <v>-1.0971507406957999</v>
      </c>
      <c r="H200" s="53">
        <v>4.6175949955299431E-2</v>
      </c>
      <c r="I200" s="53">
        <v>94.594176140943532</v>
      </c>
      <c r="J200" s="53">
        <v>94.777445480678139</v>
      </c>
      <c r="K200" s="53">
        <v>0.39989545705168222</v>
      </c>
      <c r="L200" s="53">
        <v>93.892231291085992</v>
      </c>
      <c r="M200" s="53">
        <v>95.479390330535679</v>
      </c>
    </row>
    <row r="201" spans="2:13">
      <c r="B201" s="45" t="s">
        <v>1426</v>
      </c>
      <c r="C201">
        <v>1</v>
      </c>
      <c r="D201" s="53">
        <v>94.25</v>
      </c>
      <c r="E201" s="53">
        <v>94.685810810810835</v>
      </c>
      <c r="F201" s="53">
        <v>-0.43581081081083539</v>
      </c>
      <c r="G201" s="53">
        <v>-1.0971507406957999</v>
      </c>
      <c r="H201" s="53">
        <v>4.6175949955299431E-2</v>
      </c>
      <c r="I201" s="53">
        <v>94.594176140943532</v>
      </c>
      <c r="J201" s="53">
        <v>94.777445480678139</v>
      </c>
      <c r="K201" s="53">
        <v>0.39989545705168222</v>
      </c>
      <c r="L201" s="53">
        <v>93.892231291085992</v>
      </c>
      <c r="M201" s="53">
        <v>95.479390330535679</v>
      </c>
    </row>
    <row r="202" spans="2:13" ht="16.149999999999999" thickBot="1">
      <c r="B202" s="49" t="s">
        <v>1427</v>
      </c>
      <c r="C202" s="51">
        <v>1</v>
      </c>
      <c r="D202" s="54">
        <v>94.25</v>
      </c>
      <c r="E202" s="54">
        <v>94.685810810810835</v>
      </c>
      <c r="F202" s="54">
        <v>-0.43581081081083539</v>
      </c>
      <c r="G202" s="54">
        <v>-1.0971507406957999</v>
      </c>
      <c r="H202" s="54">
        <v>4.6175949955299431E-2</v>
      </c>
      <c r="I202" s="54">
        <v>94.594176140943532</v>
      </c>
      <c r="J202" s="54">
        <v>94.777445480678139</v>
      </c>
      <c r="K202" s="54">
        <v>0.39989545705168222</v>
      </c>
      <c r="L202" s="54">
        <v>93.892231291085992</v>
      </c>
      <c r="M202" s="54">
        <v>95.479390330535679</v>
      </c>
    </row>
    <row r="221" spans="7:7">
      <c r="G221" t="s">
        <v>749</v>
      </c>
    </row>
    <row r="240" spans="7:7">
      <c r="G240" t="s">
        <v>749</v>
      </c>
    </row>
    <row r="243" spans="2:2">
      <c r="B243" s="1" t="s">
        <v>899</v>
      </c>
    </row>
    <row r="261" spans="2:11">
      <c r="G261" t="s">
        <v>749</v>
      </c>
    </row>
    <row r="264" spans="2:11">
      <c r="B264" s="1" t="s">
        <v>1428</v>
      </c>
    </row>
    <row r="265" spans="2:11" ht="16.149999999999999" thickBot="1"/>
    <row r="266" spans="2:11" ht="31.15" customHeight="1">
      <c r="B266" s="46" t="s">
        <v>901</v>
      </c>
      <c r="C266" s="47" t="s">
        <v>902</v>
      </c>
      <c r="D266" s="47" t="s">
        <v>903</v>
      </c>
      <c r="E266" s="47" t="s">
        <v>904</v>
      </c>
      <c r="F266" s="47" t="s">
        <v>905</v>
      </c>
      <c r="G266" s="47" t="s">
        <v>906</v>
      </c>
      <c r="H266" s="47" t="s">
        <v>752</v>
      </c>
      <c r="I266" s="47" t="s">
        <v>753</v>
      </c>
      <c r="J266" s="47" t="s">
        <v>752</v>
      </c>
      <c r="K266" s="47" t="s">
        <v>753</v>
      </c>
    </row>
    <row r="267" spans="2:11" ht="16.149999999999999" thickBot="1">
      <c r="B267" s="79" t="s">
        <v>1429</v>
      </c>
      <c r="C267" s="123">
        <v>-0.41957380457380122</v>
      </c>
      <c r="D267" s="123">
        <v>-4.6331803005357486</v>
      </c>
      <c r="E267" s="123">
        <v>1.9844674545084295</v>
      </c>
      <c r="F267" s="124">
        <v>1.1092201964046922E-5</v>
      </c>
      <c r="G267" s="125" t="s">
        <v>908</v>
      </c>
      <c r="H267" s="126">
        <v>-0.59928417756418728</v>
      </c>
      <c r="I267" s="123">
        <v>-0.23986343158341511</v>
      </c>
      <c r="J267" s="127" t="s">
        <v>1430</v>
      </c>
      <c r="K267" s="128"/>
    </row>
    <row r="268" spans="2:11">
      <c r="B268" t="s">
        <v>916</v>
      </c>
      <c r="E268" s="53">
        <v>2.8064607882538342</v>
      </c>
    </row>
    <row r="270" spans="2:11" ht="16.149999999999999" thickBot="1"/>
    <row r="271" spans="2:11" ht="46.9">
      <c r="B271" s="46" t="s">
        <v>13</v>
      </c>
      <c r="C271" s="47" t="s">
        <v>917</v>
      </c>
      <c r="D271" s="47" t="s">
        <v>751</v>
      </c>
      <c r="E271" s="47" t="s">
        <v>752</v>
      </c>
      <c r="F271" s="47" t="s">
        <v>753</v>
      </c>
      <c r="G271" s="136" t="s">
        <v>918</v>
      </c>
      <c r="H271" s="137"/>
    </row>
    <row r="272" spans="2:11">
      <c r="B272" s="56" t="s">
        <v>111</v>
      </c>
      <c r="C272" s="58">
        <v>94.685810810810835</v>
      </c>
      <c r="D272" s="58">
        <v>4.6175949955299417E-2</v>
      </c>
      <c r="E272" s="58">
        <v>94.594176140943532</v>
      </c>
      <c r="F272" s="58">
        <v>94.777445480678139</v>
      </c>
      <c r="G272" s="95" t="s">
        <v>919</v>
      </c>
      <c r="H272" s="95"/>
    </row>
    <row r="273" spans="2:8" ht="16.149999999999999" thickBot="1">
      <c r="B273" s="49" t="s">
        <v>1388</v>
      </c>
      <c r="C273" s="54">
        <v>95.105384615384637</v>
      </c>
      <c r="D273" s="54">
        <v>7.7901357304335006E-2</v>
      </c>
      <c r="E273" s="54">
        <v>94.950791907152151</v>
      </c>
      <c r="F273" s="54">
        <v>95.259977323617122</v>
      </c>
      <c r="G273" s="97"/>
      <c r="H273" s="97" t="s">
        <v>920</v>
      </c>
    </row>
    <row r="276" spans="2:8">
      <c r="B276" s="1" t="s">
        <v>1431</v>
      </c>
    </row>
    <row r="277" spans="2:8" ht="16.149999999999999" thickBot="1"/>
    <row r="278" spans="2:8">
      <c r="B278" s="104" t="s">
        <v>13</v>
      </c>
      <c r="C278" s="72" t="s">
        <v>922</v>
      </c>
      <c r="D278" s="138" t="s">
        <v>918</v>
      </c>
      <c r="E278" s="139"/>
    </row>
    <row r="279" spans="2:8">
      <c r="B279" s="65" t="s">
        <v>111</v>
      </c>
      <c r="C279" s="58">
        <v>94.685810810810835</v>
      </c>
      <c r="D279" s="95" t="s">
        <v>919</v>
      </c>
      <c r="E279" s="95"/>
    </row>
    <row r="280" spans="2:8" ht="16.149999999999999" thickBot="1">
      <c r="B280" s="51" t="s">
        <v>1388</v>
      </c>
      <c r="C280" s="54">
        <v>95.105384615384637</v>
      </c>
      <c r="D280" s="97"/>
      <c r="E280" s="97" t="s">
        <v>920</v>
      </c>
    </row>
    <row r="283" spans="2:8">
      <c r="B283" s="1" t="s">
        <v>1432</v>
      </c>
    </row>
    <row r="284" spans="2:8" ht="16.149999999999999" thickBot="1"/>
    <row r="285" spans="2:8" ht="31.15" customHeight="1">
      <c r="B285" s="46"/>
      <c r="C285" s="47" t="s">
        <v>9</v>
      </c>
    </row>
    <row r="286" spans="2:8">
      <c r="B286" s="56" t="s">
        <v>1388</v>
      </c>
      <c r="C286" s="110">
        <v>95.105384615384637</v>
      </c>
    </row>
    <row r="287" spans="2:8">
      <c r="B287" s="45" t="s">
        <v>111</v>
      </c>
      <c r="C287" s="109">
        <v>94.685810810810835</v>
      </c>
    </row>
    <row r="288" spans="2:8">
      <c r="B288" s="56" t="s">
        <v>924</v>
      </c>
      <c r="C288" s="66">
        <v>1.1092201963991976E-5</v>
      </c>
    </row>
    <row r="289" spans="2:3" ht="16.149999999999999" thickBot="1">
      <c r="B289" s="49" t="s">
        <v>906</v>
      </c>
      <c r="C289" s="105" t="s">
        <v>908</v>
      </c>
    </row>
    <row r="291" spans="2:3" ht="16.149999999999999" thickBot="1"/>
    <row r="292" spans="2:3" ht="31.15" customHeight="1">
      <c r="B292" s="46"/>
      <c r="C292" s="47" t="s">
        <v>9</v>
      </c>
    </row>
    <row r="293" spans="2:3">
      <c r="B293" s="56" t="s">
        <v>1388</v>
      </c>
      <c r="C293" s="129">
        <v>95.105384615384637</v>
      </c>
    </row>
    <row r="294" spans="2:3" ht="16.149999999999999" thickBot="1">
      <c r="B294" s="49" t="s">
        <v>111</v>
      </c>
      <c r="C294" s="108">
        <v>94.685810810810835</v>
      </c>
    </row>
    <row r="313" spans="7:7">
      <c r="G313" t="s">
        <v>749</v>
      </c>
    </row>
  </sheetData>
  <mergeCells count="2">
    <mergeCell ref="G271:H271"/>
    <mergeCell ref="D278:E278"/>
  </mergeCells>
  <pageMargins left="0.7" right="0.7" top="0.75" bottom="0.75" header="0.3" footer="0.3"/>
  <ignoredErrors>
    <ignoredError sqref="C21:C22"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6019" r:id="rId3" name="DD64782">
              <controlPr defaultSize="0" autoFill="0" autoPict="0" macro="[0]!GoToResultsNew1511202015550367">
                <anchor moveWithCells="1">
                  <from>
                    <xdr:col>1</xdr:col>
                    <xdr:colOff>0</xdr:colOff>
                    <xdr:row>7</xdr:row>
                    <xdr:rowOff>426720</xdr:rowOff>
                  </from>
                  <to>
                    <xdr:col>7</xdr:col>
                    <xdr:colOff>647700</xdr:colOff>
                    <xdr:row>8</xdr:row>
                    <xdr:rowOff>198120</xdr:rowOff>
                  </to>
                </anchor>
              </controlPr>
            </control>
          </mc:Choice>
        </mc:AlternateContent>
      </controls>
    </mc:Choice>
  </mc:AlternateConten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09887-6293-4BE5-9E13-40CE604CFA73}">
  <sheetPr codeName="XLSTAT_20201112_122444_1"/>
  <dimension ref="B1:G63"/>
  <sheetViews>
    <sheetView topLeftCell="A70" zoomScaleNormal="100" workbookViewId="0">
      <selection activeCell="F12" sqref="F12"/>
    </sheetView>
  </sheetViews>
  <sheetFormatPr defaultRowHeight="15.6"/>
  <cols>
    <col min="1" max="1" width="4.75" customWidth="1"/>
  </cols>
  <sheetData>
    <row r="1" spans="2:4">
      <c r="B1" t="s">
        <v>1433</v>
      </c>
    </row>
    <row r="2" spans="2:4">
      <c r="B2" t="s">
        <v>1434</v>
      </c>
    </row>
    <row r="3" spans="2:4">
      <c r="B3" t="s">
        <v>1435</v>
      </c>
    </row>
    <row r="4" spans="2:4" ht="34.15" customHeight="1"/>
    <row r="5" spans="2:4" ht="15.6" customHeight="1">
      <c r="B5" s="44"/>
    </row>
    <row r="8" spans="2:4">
      <c r="B8" t="s">
        <v>756</v>
      </c>
    </row>
    <row r="9" spans="2:4" ht="16.149999999999999" thickBot="1"/>
    <row r="10" spans="2:4" ht="31.15" customHeight="1">
      <c r="B10" s="46" t="s">
        <v>757</v>
      </c>
      <c r="C10" s="47" t="s">
        <v>1436</v>
      </c>
      <c r="D10" s="47" t="s">
        <v>1437</v>
      </c>
    </row>
    <row r="11" spans="2:4">
      <c r="B11" s="56" t="s">
        <v>759</v>
      </c>
      <c r="C11" s="65">
        <v>73</v>
      </c>
      <c r="D11" s="65">
        <v>27</v>
      </c>
    </row>
    <row r="12" spans="2:4">
      <c r="B12" s="45" t="s">
        <v>760</v>
      </c>
      <c r="C12" s="53">
        <v>94.25</v>
      </c>
      <c r="D12" s="53">
        <v>94.26</v>
      </c>
    </row>
    <row r="13" spans="2:4">
      <c r="B13" s="45" t="s">
        <v>761</v>
      </c>
      <c r="C13" s="53">
        <v>95.61</v>
      </c>
      <c r="D13" s="53">
        <v>96.34</v>
      </c>
    </row>
    <row r="14" spans="2:4">
      <c r="B14" s="45" t="s">
        <v>762</v>
      </c>
      <c r="C14" s="53">
        <v>94.44</v>
      </c>
      <c r="D14" s="53">
        <v>94.69</v>
      </c>
    </row>
    <row r="15" spans="2:4">
      <c r="B15" s="45" t="s">
        <v>763</v>
      </c>
      <c r="C15" s="53">
        <v>94.63</v>
      </c>
      <c r="D15" s="53">
        <v>95.05</v>
      </c>
    </row>
    <row r="16" spans="2:4">
      <c r="B16" s="45" t="s">
        <v>764</v>
      </c>
      <c r="C16" s="53">
        <v>94.88</v>
      </c>
      <c r="D16" s="53">
        <v>95.35</v>
      </c>
    </row>
    <row r="17" spans="2:4">
      <c r="B17" s="45" t="s">
        <v>765</v>
      </c>
      <c r="C17" s="53">
        <v>94.677123287671222</v>
      </c>
      <c r="D17" s="53">
        <v>95.113333333333344</v>
      </c>
    </row>
    <row r="18" spans="2:4">
      <c r="B18" s="45" t="s">
        <v>766</v>
      </c>
      <c r="C18" s="53">
        <v>9.0787442922375547E-2</v>
      </c>
      <c r="D18" s="53">
        <v>0.32933846153846597</v>
      </c>
    </row>
    <row r="19" spans="2:4">
      <c r="B19" s="45" t="s">
        <v>767</v>
      </c>
      <c r="C19" s="53">
        <v>0.30130954668310056</v>
      </c>
      <c r="D19" s="53">
        <v>0.5738801804719047</v>
      </c>
    </row>
    <row r="20" spans="2:4">
      <c r="B20" s="45" t="s">
        <v>768</v>
      </c>
      <c r="C20" s="53">
        <v>94.606822569002972</v>
      </c>
      <c r="D20" s="53">
        <v>94.886313894869133</v>
      </c>
    </row>
    <row r="21" spans="2:4" ht="16.149999999999999" thickBot="1">
      <c r="B21" s="49" t="s">
        <v>769</v>
      </c>
      <c r="C21" s="54">
        <v>94.747424006339472</v>
      </c>
      <c r="D21" s="54">
        <v>95.340352771797555</v>
      </c>
    </row>
    <row r="24" spans="2:4">
      <c r="B24" t="s">
        <v>770</v>
      </c>
    </row>
    <row r="42" spans="2:7">
      <c r="G42" t="s">
        <v>749</v>
      </c>
    </row>
    <row r="45" spans="2:7">
      <c r="B45" t="s">
        <v>771</v>
      </c>
    </row>
    <row r="63" spans="7:7">
      <c r="G63" t="s">
        <v>749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8913" r:id="rId3" name="DD210902">
              <controlPr defaultSize="0" autoFill="0" autoPict="0" macro="[0]!GoToResultsNew1211202012244551">
                <anchor moveWithCells="1">
                  <from>
                    <xdr:col>1</xdr:col>
                    <xdr:colOff>0</xdr:colOff>
                    <xdr:row>4</xdr:row>
                    <xdr:rowOff>0</xdr:rowOff>
                  </from>
                  <to>
                    <xdr:col>4</xdr:col>
                    <xdr:colOff>7620</xdr:colOff>
                    <xdr:row>5</xdr:row>
                    <xdr:rowOff>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D620B-C01E-F042-8B35-9241C3487682}">
  <sheetPr codeName="Sheet18"/>
  <dimension ref="A1:BE60"/>
  <sheetViews>
    <sheetView topLeftCell="A21" zoomScale="93" workbookViewId="0">
      <selection activeCell="C5" sqref="C5:C6"/>
    </sheetView>
  </sheetViews>
  <sheetFormatPr defaultColWidth="11.25" defaultRowHeight="15.6"/>
  <cols>
    <col min="1" max="1" width="12.75" bestFit="1" customWidth="1"/>
    <col min="2" max="2" width="13.75" bestFit="1" customWidth="1"/>
    <col min="3" max="3" width="15.75" bestFit="1" customWidth="1"/>
    <col min="4" max="4" width="27.25" bestFit="1" customWidth="1"/>
    <col min="5" max="5" width="36.5" customWidth="1"/>
    <col min="6" max="6" width="14.25" bestFit="1" customWidth="1"/>
    <col min="7" max="7" width="21.75" bestFit="1" customWidth="1"/>
    <col min="8" max="8" width="33.5" customWidth="1"/>
    <col min="9" max="9" width="9.75" bestFit="1" customWidth="1"/>
    <col min="10" max="10" width="8.5" bestFit="1" customWidth="1"/>
    <col min="11" max="11" width="8.75" bestFit="1" customWidth="1"/>
    <col min="12" max="12" width="6.75" bestFit="1" customWidth="1"/>
    <col min="13" max="13" width="12.25" bestFit="1" customWidth="1"/>
    <col min="14" max="14" width="9.5" bestFit="1" customWidth="1"/>
    <col min="15" max="15" width="10.25" bestFit="1" customWidth="1"/>
    <col min="16" max="16" width="9.75" bestFit="1" customWidth="1"/>
    <col min="17" max="17" width="13.25" bestFit="1" customWidth="1"/>
    <col min="18" max="18" width="18.25" bestFit="1" customWidth="1"/>
    <col min="19" max="19" width="8.25" bestFit="1" customWidth="1"/>
    <col min="20" max="20" width="9.25" bestFit="1" customWidth="1"/>
    <col min="21" max="21" width="8.25" bestFit="1" customWidth="1"/>
    <col min="22" max="22" width="7.25" bestFit="1" customWidth="1"/>
    <col min="23" max="23" width="5.75" bestFit="1" customWidth="1"/>
    <col min="24" max="24" width="4.5" bestFit="1" customWidth="1"/>
    <col min="25" max="25" width="6.25" bestFit="1" customWidth="1"/>
    <col min="26" max="26" width="6.5" bestFit="1" customWidth="1"/>
    <col min="27" max="27" width="7.25" bestFit="1" customWidth="1"/>
    <col min="28" max="28" width="5.25" bestFit="1" customWidth="1"/>
    <col min="29" max="29" width="5.75" bestFit="1" customWidth="1"/>
    <col min="30" max="30" width="9.5" bestFit="1" customWidth="1"/>
    <col min="31" max="31" width="5.75" bestFit="1" customWidth="1"/>
    <col min="32" max="32" width="7.5" bestFit="1" customWidth="1"/>
    <col min="33" max="33" width="5.75" bestFit="1" customWidth="1"/>
    <col min="34" max="34" width="12" bestFit="1" customWidth="1"/>
    <col min="35" max="35" width="8.25" bestFit="1" customWidth="1"/>
    <col min="36" max="36" width="6.25" bestFit="1" customWidth="1"/>
    <col min="37" max="37" width="7.5" bestFit="1" customWidth="1"/>
    <col min="38" max="38" width="5.75" bestFit="1" customWidth="1"/>
    <col min="39" max="39" width="8.25" bestFit="1" customWidth="1"/>
    <col min="40" max="40" width="11.5" bestFit="1" customWidth="1"/>
    <col min="41" max="41" width="9.25" bestFit="1" customWidth="1"/>
    <col min="42" max="42" width="6.5" bestFit="1" customWidth="1"/>
    <col min="43" max="43" width="10.5" bestFit="1" customWidth="1"/>
    <col min="44" max="44" width="6.5" bestFit="1" customWidth="1"/>
    <col min="45" max="46" width="8" bestFit="1" customWidth="1"/>
    <col min="47" max="47" width="7.75" bestFit="1" customWidth="1"/>
    <col min="48" max="48" width="7.25" bestFit="1" customWidth="1"/>
    <col min="49" max="50" width="7.75" bestFit="1" customWidth="1"/>
    <col min="51" max="51" width="6.75" bestFit="1" customWidth="1"/>
    <col min="52" max="52" width="10.25" bestFit="1" customWidth="1"/>
    <col min="53" max="53" width="6.75" bestFit="1" customWidth="1"/>
    <col min="54" max="55" width="10.25" bestFit="1" customWidth="1"/>
    <col min="56" max="56" width="9.5" bestFit="1" customWidth="1"/>
    <col min="57" max="57" width="8" bestFit="1" customWidth="1"/>
  </cols>
  <sheetData>
    <row r="1" spans="1:57">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row>
    <row r="2" spans="1:57">
      <c r="B2" s="16" t="s">
        <v>1321</v>
      </c>
      <c r="C2" s="16" t="s">
        <v>1322</v>
      </c>
      <c r="D2" s="16" t="s">
        <v>1323</v>
      </c>
      <c r="E2" s="16" t="s">
        <v>1324</v>
      </c>
      <c r="F2" s="16" t="s">
        <v>1325</v>
      </c>
      <c r="G2" s="16" t="s">
        <v>1326</v>
      </c>
      <c r="H2" s="16" t="s">
        <v>1327</v>
      </c>
    </row>
    <row r="3" spans="1:57" ht="31.15">
      <c r="B3" s="141" t="s">
        <v>1438</v>
      </c>
      <c r="D3" t="s">
        <v>0</v>
      </c>
      <c r="E3" s="19" t="s">
        <v>1331</v>
      </c>
      <c r="F3" t="s">
        <v>1332</v>
      </c>
      <c r="G3" t="s">
        <v>1329</v>
      </c>
      <c r="H3" t="s">
        <v>1329</v>
      </c>
    </row>
    <row r="4" spans="1:57">
      <c r="B4" s="142"/>
      <c r="D4" t="s">
        <v>2</v>
      </c>
      <c r="E4" s="19" t="s">
        <v>1334</v>
      </c>
      <c r="F4" t="s">
        <v>1335</v>
      </c>
      <c r="G4" t="s">
        <v>1336</v>
      </c>
      <c r="H4" t="s">
        <v>1329</v>
      </c>
    </row>
    <row r="5" spans="1:57" ht="33" customHeight="1">
      <c r="B5" s="142"/>
      <c r="C5" s="143" t="s">
        <v>1439</v>
      </c>
      <c r="D5" t="s">
        <v>3</v>
      </c>
      <c r="E5" s="140" t="s">
        <v>1337</v>
      </c>
      <c r="F5" s="149" t="s">
        <v>1338</v>
      </c>
      <c r="G5" s="144" t="s">
        <v>1339</v>
      </c>
      <c r="H5" s="140" t="s">
        <v>1340</v>
      </c>
    </row>
    <row r="6" spans="1:57" ht="31.15" customHeight="1">
      <c r="B6" s="13" t="s">
        <v>1356</v>
      </c>
      <c r="C6" s="143"/>
      <c r="D6" t="s">
        <v>19</v>
      </c>
      <c r="E6" s="140"/>
      <c r="F6" s="149"/>
      <c r="G6" s="144"/>
      <c r="H6" s="140"/>
    </row>
    <row r="7" spans="1:57" ht="31.15">
      <c r="B7" s="142" t="s">
        <v>1438</v>
      </c>
      <c r="D7" t="s">
        <v>4</v>
      </c>
      <c r="E7" s="19" t="s">
        <v>1342</v>
      </c>
      <c r="F7" t="s">
        <v>1338</v>
      </c>
      <c r="G7" s="20" t="s">
        <v>1343</v>
      </c>
    </row>
    <row r="8" spans="1:57" ht="31.15">
      <c r="B8" s="142"/>
      <c r="D8" t="s">
        <v>6</v>
      </c>
      <c r="E8" s="19" t="s">
        <v>1348</v>
      </c>
      <c r="F8" t="s">
        <v>1338</v>
      </c>
      <c r="G8" s="20" t="s">
        <v>1349</v>
      </c>
      <c r="H8" t="s">
        <v>1440</v>
      </c>
    </row>
    <row r="9" spans="1:57" ht="36" customHeight="1">
      <c r="B9" s="142"/>
      <c r="D9" t="s">
        <v>8</v>
      </c>
      <c r="E9" s="19" t="s">
        <v>1353</v>
      </c>
      <c r="F9" t="s">
        <v>1358</v>
      </c>
      <c r="G9" t="s">
        <v>1441</v>
      </c>
    </row>
    <row r="10" spans="1:57" ht="36" customHeight="1">
      <c r="B10" s="142"/>
      <c r="D10" t="s">
        <v>9</v>
      </c>
      <c r="E10" s="19" t="s">
        <v>1442</v>
      </c>
      <c r="F10" t="s">
        <v>1354</v>
      </c>
      <c r="G10" t="s">
        <v>1441</v>
      </c>
    </row>
    <row r="11" spans="1:57" ht="34.15" customHeight="1">
      <c r="B11" s="142"/>
      <c r="C11" s="142" t="s">
        <v>1359</v>
      </c>
      <c r="D11" t="s">
        <v>1359</v>
      </c>
      <c r="E11" s="33" t="s">
        <v>1443</v>
      </c>
      <c r="F11" t="s">
        <v>1358</v>
      </c>
      <c r="G11" t="s">
        <v>1444</v>
      </c>
      <c r="H11" s="143" t="s">
        <v>1361</v>
      </c>
    </row>
    <row r="12" spans="1:57">
      <c r="B12" s="142"/>
      <c r="C12" s="142"/>
      <c r="D12" t="s">
        <v>11</v>
      </c>
      <c r="E12" s="33" t="s">
        <v>1445</v>
      </c>
      <c r="F12" t="s">
        <v>1354</v>
      </c>
      <c r="G12" t="s">
        <v>1446</v>
      </c>
      <c r="H12" s="143"/>
    </row>
    <row r="13" spans="1:57" ht="34.15" customHeight="1">
      <c r="B13" s="142"/>
      <c r="C13" s="140" t="s">
        <v>1447</v>
      </c>
      <c r="D13" t="s">
        <v>1</v>
      </c>
      <c r="E13" s="143" t="s">
        <v>1448</v>
      </c>
      <c r="F13" s="144" t="s">
        <v>1366</v>
      </c>
      <c r="G13" s="144" t="s">
        <v>1329</v>
      </c>
    </row>
    <row r="14" spans="1:57">
      <c r="B14" s="142" t="s">
        <v>1356</v>
      </c>
      <c r="C14" s="140"/>
      <c r="D14" t="s">
        <v>1449</v>
      </c>
      <c r="E14" s="143"/>
      <c r="F14" s="144"/>
      <c r="G14" s="144"/>
    </row>
    <row r="15" spans="1:57" ht="46.9">
      <c r="B15" s="142"/>
      <c r="D15" t="s">
        <v>13</v>
      </c>
      <c r="E15" s="19" t="s">
        <v>1450</v>
      </c>
      <c r="F15" t="s">
        <v>1369</v>
      </c>
      <c r="G15" t="s">
        <v>1329</v>
      </c>
    </row>
    <row r="16" spans="1:57" ht="46.9">
      <c r="B16" s="142"/>
      <c r="D16" t="s">
        <v>14</v>
      </c>
      <c r="E16" s="19" t="s">
        <v>1451</v>
      </c>
      <c r="F16" t="s">
        <v>1452</v>
      </c>
      <c r="G16" t="s">
        <v>1329</v>
      </c>
    </row>
    <row r="17" spans="2:8" ht="62.45">
      <c r="B17" s="142"/>
      <c r="D17" t="s">
        <v>15</v>
      </c>
      <c r="E17" s="19" t="s">
        <v>1453</v>
      </c>
      <c r="F17" t="s">
        <v>1452</v>
      </c>
      <c r="G17" t="s">
        <v>1329</v>
      </c>
    </row>
    <row r="18" spans="2:8" ht="62.45">
      <c r="B18" s="142"/>
      <c r="D18" t="s">
        <v>17</v>
      </c>
      <c r="E18" s="19" t="s">
        <v>1454</v>
      </c>
      <c r="F18" t="s">
        <v>1452</v>
      </c>
      <c r="G18" t="s">
        <v>1329</v>
      </c>
      <c r="H18" s="34" t="s">
        <v>1455</v>
      </c>
    </row>
    <row r="19" spans="2:8" ht="46.9">
      <c r="B19" s="142"/>
      <c r="D19" t="s">
        <v>20</v>
      </c>
      <c r="E19" t="s">
        <v>1456</v>
      </c>
      <c r="F19" t="s">
        <v>1338</v>
      </c>
      <c r="G19" t="s">
        <v>1339</v>
      </c>
      <c r="H19" s="34" t="s">
        <v>1457</v>
      </c>
    </row>
    <row r="20" spans="2:8" ht="31.15">
      <c r="B20" s="142"/>
      <c r="D20" t="s">
        <v>18</v>
      </c>
      <c r="E20" s="19" t="s">
        <v>1378</v>
      </c>
      <c r="F20" t="s">
        <v>1369</v>
      </c>
    </row>
    <row r="21" spans="2:8" ht="31.15">
      <c r="B21" s="142"/>
      <c r="C21" s="142" t="s">
        <v>1458</v>
      </c>
      <c r="D21" t="s">
        <v>21</v>
      </c>
      <c r="E21" s="19" t="s">
        <v>1380</v>
      </c>
      <c r="F21" t="s">
        <v>1338</v>
      </c>
      <c r="G21" t="s">
        <v>23</v>
      </c>
    </row>
    <row r="22" spans="2:8">
      <c r="B22" s="142"/>
      <c r="C22" s="142"/>
      <c r="D22" t="s">
        <v>22</v>
      </c>
      <c r="E22" s="19" t="s">
        <v>1459</v>
      </c>
      <c r="F22" t="s">
        <v>1338</v>
      </c>
      <c r="G22" t="s">
        <v>23</v>
      </c>
    </row>
    <row r="23" spans="2:8">
      <c r="B23" s="142"/>
      <c r="C23" s="142"/>
      <c r="D23" t="s">
        <v>23</v>
      </c>
      <c r="E23" s="19" t="s">
        <v>1460</v>
      </c>
      <c r="F23" t="s">
        <v>1383</v>
      </c>
      <c r="G23" t="s">
        <v>1461</v>
      </c>
      <c r="H23" t="s">
        <v>1462</v>
      </c>
    </row>
    <row r="24" spans="2:8">
      <c r="B24" s="142"/>
      <c r="C24" s="142" t="s">
        <v>1463</v>
      </c>
      <c r="D24" s="13" t="s">
        <v>24</v>
      </c>
      <c r="E24" s="142" t="s">
        <v>1369</v>
      </c>
      <c r="F24" s="142" t="s">
        <v>1366</v>
      </c>
      <c r="G24" s="142" t="s">
        <v>1329</v>
      </c>
      <c r="H24" s="143" t="s">
        <v>1464</v>
      </c>
    </row>
    <row r="25" spans="2:8">
      <c r="B25" s="142"/>
      <c r="C25" s="142"/>
      <c r="D25" s="13" t="s">
        <v>25</v>
      </c>
      <c r="E25" s="142"/>
      <c r="F25" s="142"/>
      <c r="G25" s="142"/>
      <c r="H25" s="143"/>
    </row>
    <row r="26" spans="2:8">
      <c r="B26" s="142"/>
      <c r="C26" s="142"/>
      <c r="D26" s="13" t="s">
        <v>26</v>
      </c>
      <c r="E26" s="142"/>
      <c r="F26" s="142"/>
      <c r="G26" s="142"/>
      <c r="H26" s="143"/>
    </row>
    <row r="27" spans="2:8">
      <c r="B27" s="142"/>
      <c r="C27" s="142"/>
      <c r="D27" s="13" t="s">
        <v>27</v>
      </c>
      <c r="E27" s="142"/>
      <c r="F27" s="142"/>
      <c r="G27" s="142"/>
      <c r="H27" s="143"/>
    </row>
    <row r="28" spans="2:8">
      <c r="B28" s="142"/>
      <c r="C28" s="142"/>
      <c r="D28" s="13" t="s">
        <v>28</v>
      </c>
      <c r="E28" s="142"/>
      <c r="F28" s="142"/>
      <c r="G28" s="142"/>
      <c r="H28" s="143"/>
    </row>
    <row r="29" spans="2:8">
      <c r="B29" s="142"/>
      <c r="C29" s="142"/>
      <c r="D29" s="13" t="s">
        <v>29</v>
      </c>
      <c r="E29" s="142"/>
      <c r="F29" s="142"/>
      <c r="G29" s="142"/>
      <c r="H29" s="143"/>
    </row>
    <row r="30" spans="2:8">
      <c r="B30" s="142"/>
      <c r="C30" s="142"/>
      <c r="D30" s="13" t="s">
        <v>30</v>
      </c>
      <c r="E30" s="142"/>
      <c r="F30" s="142"/>
      <c r="G30" s="142"/>
      <c r="H30" s="143"/>
    </row>
    <row r="31" spans="2:8">
      <c r="B31" s="142"/>
      <c r="C31" s="142"/>
      <c r="D31" s="13" t="s">
        <v>31</v>
      </c>
      <c r="E31" s="142"/>
      <c r="F31" s="142"/>
      <c r="G31" s="142"/>
      <c r="H31" s="143"/>
    </row>
    <row r="32" spans="2:8">
      <c r="B32" s="142"/>
      <c r="C32" s="142"/>
      <c r="D32" s="13" t="s">
        <v>32</v>
      </c>
      <c r="E32" s="142"/>
      <c r="F32" s="142"/>
      <c r="G32" s="142"/>
      <c r="H32" s="143"/>
    </row>
    <row r="33" spans="2:8">
      <c r="B33" s="142"/>
      <c r="C33" s="142"/>
      <c r="D33" s="13" t="s">
        <v>33</v>
      </c>
      <c r="E33" s="142"/>
      <c r="F33" s="142"/>
      <c r="G33" s="142"/>
      <c r="H33" s="143"/>
    </row>
    <row r="34" spans="2:8">
      <c r="B34" s="142"/>
      <c r="C34" s="142"/>
      <c r="D34" s="13" t="s">
        <v>34</v>
      </c>
      <c r="E34" s="142"/>
      <c r="F34" s="142"/>
      <c r="G34" s="142"/>
      <c r="H34" s="143"/>
    </row>
    <row r="35" spans="2:8">
      <c r="B35" s="142"/>
      <c r="C35" s="142"/>
      <c r="D35" s="13" t="s">
        <v>35</v>
      </c>
      <c r="E35" s="142"/>
      <c r="F35" s="142"/>
      <c r="G35" s="142"/>
      <c r="H35" s="143"/>
    </row>
    <row r="36" spans="2:8">
      <c r="B36" s="142"/>
      <c r="C36" s="142"/>
      <c r="D36" s="13" t="s">
        <v>36</v>
      </c>
      <c r="E36" s="142"/>
      <c r="F36" s="142"/>
      <c r="G36" s="142"/>
      <c r="H36" s="143"/>
    </row>
    <row r="37" spans="2:8">
      <c r="B37" s="142"/>
      <c r="C37" s="142"/>
      <c r="D37" s="13" t="s">
        <v>37</v>
      </c>
      <c r="E37" s="142"/>
      <c r="F37" s="142"/>
      <c r="G37" s="142"/>
      <c r="H37" s="143"/>
    </row>
    <row r="38" spans="2:8">
      <c r="B38" s="142"/>
      <c r="C38" s="142"/>
      <c r="D38" s="13" t="s">
        <v>38</v>
      </c>
      <c r="E38" s="142"/>
      <c r="F38" s="142"/>
      <c r="G38" s="142"/>
      <c r="H38" s="143"/>
    </row>
    <row r="39" spans="2:8">
      <c r="B39" s="142"/>
      <c r="C39" s="142"/>
      <c r="D39" s="13" t="s">
        <v>39</v>
      </c>
      <c r="E39" s="142"/>
      <c r="F39" s="142"/>
      <c r="G39" s="142"/>
      <c r="H39" s="143"/>
    </row>
    <row r="40" spans="2:8">
      <c r="B40" s="142"/>
      <c r="C40" s="142"/>
      <c r="D40" s="13" t="s">
        <v>40</v>
      </c>
      <c r="E40" s="142"/>
      <c r="F40" s="142"/>
      <c r="G40" s="142"/>
      <c r="H40" s="143"/>
    </row>
    <row r="41" spans="2:8">
      <c r="B41" s="142"/>
      <c r="C41" s="142"/>
      <c r="D41" s="13" t="s">
        <v>41</v>
      </c>
      <c r="E41" s="142"/>
      <c r="F41" s="142"/>
      <c r="G41" s="142"/>
      <c r="H41" s="143"/>
    </row>
    <row r="42" spans="2:8">
      <c r="B42" s="142"/>
      <c r="C42" s="142"/>
      <c r="D42" s="13" t="s">
        <v>42</v>
      </c>
      <c r="E42" s="142"/>
      <c r="F42" s="142"/>
      <c r="G42" s="142"/>
      <c r="H42" s="143"/>
    </row>
    <row r="43" spans="2:8">
      <c r="B43" s="142"/>
      <c r="C43" s="142"/>
      <c r="D43" s="13" t="s">
        <v>43</v>
      </c>
      <c r="E43" s="142"/>
      <c r="F43" s="142"/>
      <c r="G43" s="142"/>
      <c r="H43" s="143"/>
    </row>
    <row r="44" spans="2:8">
      <c r="B44" s="142"/>
      <c r="C44" s="142"/>
      <c r="D44" s="13" t="s">
        <v>44</v>
      </c>
      <c r="E44" s="142"/>
      <c r="F44" s="142"/>
      <c r="G44" s="142"/>
      <c r="H44" s="143"/>
    </row>
    <row r="45" spans="2:8">
      <c r="B45" s="142"/>
      <c r="C45" s="142"/>
      <c r="D45" s="13" t="s">
        <v>45</v>
      </c>
      <c r="E45" s="142"/>
      <c r="F45" s="142"/>
      <c r="G45" s="142"/>
      <c r="H45" s="143"/>
    </row>
    <row r="46" spans="2:8">
      <c r="B46" s="142"/>
      <c r="C46" s="142"/>
      <c r="D46" s="13" t="s">
        <v>46</v>
      </c>
      <c r="E46" s="142"/>
      <c r="F46" s="142"/>
      <c r="G46" s="142"/>
      <c r="H46" s="143"/>
    </row>
    <row r="47" spans="2:8">
      <c r="B47" s="142"/>
      <c r="C47" s="142"/>
      <c r="D47" s="13" t="s">
        <v>47</v>
      </c>
      <c r="E47" s="142"/>
      <c r="F47" s="142"/>
      <c r="G47" s="142"/>
      <c r="H47" s="143"/>
    </row>
    <row r="48" spans="2:8">
      <c r="B48" s="142"/>
      <c r="C48" s="142"/>
      <c r="D48" s="13" t="s">
        <v>48</v>
      </c>
      <c r="E48" s="142"/>
      <c r="F48" s="142"/>
      <c r="G48" s="142"/>
      <c r="H48" s="143"/>
    </row>
    <row r="49" spans="2:8">
      <c r="B49" s="142"/>
      <c r="C49" s="142"/>
      <c r="D49" s="13" t="s">
        <v>49</v>
      </c>
      <c r="E49" s="142"/>
      <c r="F49" s="142"/>
      <c r="G49" s="142"/>
      <c r="H49" s="143"/>
    </row>
    <row r="50" spans="2:8">
      <c r="B50" s="142"/>
      <c r="C50" s="142"/>
      <c r="D50" s="13" t="s">
        <v>50</v>
      </c>
      <c r="E50" s="142"/>
      <c r="F50" s="142"/>
      <c r="G50" s="142"/>
      <c r="H50" s="143"/>
    </row>
    <row r="51" spans="2:8">
      <c r="B51" s="142"/>
      <c r="C51" s="142"/>
      <c r="D51" s="13" t="s">
        <v>51</v>
      </c>
      <c r="E51" s="142"/>
      <c r="F51" s="142"/>
      <c r="G51" s="142"/>
      <c r="H51" s="143"/>
    </row>
    <row r="52" spans="2:8">
      <c r="B52" s="142"/>
      <c r="C52" s="142"/>
      <c r="D52" s="13" t="s">
        <v>52</v>
      </c>
      <c r="E52" s="142"/>
      <c r="F52" s="142"/>
      <c r="G52" s="142"/>
      <c r="H52" s="143"/>
    </row>
    <row r="53" spans="2:8">
      <c r="B53" s="142"/>
      <c r="C53" s="142"/>
      <c r="D53" s="13" t="s">
        <v>53</v>
      </c>
      <c r="E53" s="142"/>
      <c r="F53" s="142"/>
      <c r="G53" s="142"/>
      <c r="H53" s="143"/>
    </row>
    <row r="54" spans="2:8">
      <c r="B54" s="142"/>
      <c r="C54" s="142"/>
      <c r="D54" s="13" t="s">
        <v>54</v>
      </c>
      <c r="E54" s="142"/>
      <c r="F54" s="142"/>
      <c r="G54" s="142"/>
      <c r="H54" s="143"/>
    </row>
    <row r="55" spans="2:8">
      <c r="B55" s="142"/>
      <c r="C55" s="142"/>
      <c r="D55" s="13" t="s">
        <v>55</v>
      </c>
      <c r="E55" s="142"/>
      <c r="F55" s="142"/>
      <c r="G55" s="142"/>
      <c r="H55" s="143"/>
    </row>
    <row r="56" spans="2:8">
      <c r="B56" s="142"/>
      <c r="C56" s="142"/>
      <c r="D56" s="13" t="s">
        <v>56</v>
      </c>
      <c r="E56" s="142"/>
      <c r="F56" s="142"/>
      <c r="G56" s="142"/>
      <c r="H56" s="143"/>
    </row>
    <row r="57" spans="2:8">
      <c r="B57" s="142"/>
      <c r="C57" s="142"/>
      <c r="D57" s="13" t="s">
        <v>57</v>
      </c>
      <c r="E57" s="142"/>
      <c r="F57" s="142"/>
      <c r="G57" s="142"/>
      <c r="H57" s="143"/>
    </row>
    <row r="58" spans="2:8">
      <c r="B58" s="142"/>
      <c r="C58" s="142"/>
      <c r="D58" s="13" t="s">
        <v>58</v>
      </c>
      <c r="E58" s="142"/>
      <c r="F58" s="142"/>
      <c r="G58" s="142"/>
      <c r="H58" s="143"/>
    </row>
    <row r="59" spans="2:8">
      <c r="B59" s="142"/>
      <c r="C59" s="142"/>
      <c r="D59" s="13" t="s">
        <v>59</v>
      </c>
      <c r="E59" s="142"/>
      <c r="F59" s="142"/>
      <c r="G59" s="142"/>
      <c r="H59" s="143"/>
    </row>
    <row r="60" spans="2:8">
      <c r="B60" s="142"/>
      <c r="C60" s="142"/>
      <c r="D60" s="13" t="s">
        <v>60</v>
      </c>
      <c r="E60" s="142"/>
      <c r="F60" s="142"/>
      <c r="G60" s="142"/>
      <c r="H60" s="143"/>
    </row>
  </sheetData>
  <mergeCells count="20">
    <mergeCell ref="C13:C14"/>
    <mergeCell ref="C5:C6"/>
    <mergeCell ref="C24:C60"/>
    <mergeCell ref="B3:B5"/>
    <mergeCell ref="B7:B13"/>
    <mergeCell ref="B14:B60"/>
    <mergeCell ref="C11:C12"/>
    <mergeCell ref="C21:C23"/>
    <mergeCell ref="H24:H60"/>
    <mergeCell ref="G24:G60"/>
    <mergeCell ref="F24:F60"/>
    <mergeCell ref="E24:E60"/>
    <mergeCell ref="E5:E6"/>
    <mergeCell ref="F5:F6"/>
    <mergeCell ref="G5:G6"/>
    <mergeCell ref="H5:H6"/>
    <mergeCell ref="E13:E14"/>
    <mergeCell ref="F13:F14"/>
    <mergeCell ref="G13:G14"/>
    <mergeCell ref="H11:H1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A589-89DD-4247-A2AB-20908B17ED7A}">
  <sheetPr codeName="XLSTAT_20201112_122444_1_HID">
    <tabColor rgb="FF007800"/>
  </sheetPr>
  <dimension ref="A1:D73"/>
  <sheetViews>
    <sheetView workbookViewId="0"/>
  </sheetViews>
  <sheetFormatPr defaultRowHeight="15.6"/>
  <sheetData>
    <row r="1" spans="1:4">
      <c r="A1">
        <v>1.2</v>
      </c>
      <c r="B1">
        <v>94.25</v>
      </c>
      <c r="C1">
        <v>2.1333333333333333</v>
      </c>
      <c r="D1">
        <v>94.26</v>
      </c>
    </row>
    <row r="2" spans="1:4">
      <c r="A2">
        <v>0.8</v>
      </c>
      <c r="B2">
        <v>94.25</v>
      </c>
      <c r="C2">
        <v>1.8666666666666667</v>
      </c>
      <c r="D2">
        <v>94.29</v>
      </c>
    </row>
    <row r="3" spans="1:4">
      <c r="A3">
        <v>1.1428571428571428</v>
      </c>
      <c r="B3">
        <v>94.25</v>
      </c>
      <c r="C3">
        <v>2.1333333333333333</v>
      </c>
      <c r="D3">
        <v>94.44</v>
      </c>
    </row>
    <row r="4" spans="1:4">
      <c r="A4">
        <v>0.8571428571428571</v>
      </c>
      <c r="B4">
        <v>94.26</v>
      </c>
      <c r="C4">
        <v>1.8666666666666667</v>
      </c>
      <c r="D4">
        <v>94.44</v>
      </c>
    </row>
    <row r="5" spans="1:4">
      <c r="A5">
        <v>1.0857142857142856</v>
      </c>
      <c r="B5">
        <v>94.26</v>
      </c>
      <c r="C5">
        <v>2</v>
      </c>
      <c r="D5">
        <v>94.55</v>
      </c>
    </row>
    <row r="6" spans="1:4">
      <c r="A6">
        <v>0.91428571428571426</v>
      </c>
      <c r="B6">
        <v>94.26</v>
      </c>
      <c r="C6">
        <v>1.8</v>
      </c>
      <c r="D6">
        <v>94.55</v>
      </c>
    </row>
    <row r="7" spans="1:4">
      <c r="A7">
        <v>1.0285714285714285</v>
      </c>
      <c r="B7">
        <v>94.29</v>
      </c>
      <c r="C7">
        <v>2.2000000000000002</v>
      </c>
      <c r="D7">
        <v>94.57</v>
      </c>
    </row>
    <row r="8" spans="1:4">
      <c r="A8">
        <v>0.97142857142857142</v>
      </c>
      <c r="B8">
        <v>94.3</v>
      </c>
      <c r="C8">
        <v>2</v>
      </c>
      <c r="D8">
        <v>94.81</v>
      </c>
    </row>
    <row r="9" spans="1:4">
      <c r="A9">
        <v>1</v>
      </c>
      <c r="B9">
        <v>94.31</v>
      </c>
      <c r="C9">
        <v>2</v>
      </c>
      <c r="D9">
        <v>94.87</v>
      </c>
    </row>
    <row r="10" spans="1:4">
      <c r="A10">
        <v>0.92500000000000004</v>
      </c>
      <c r="B10">
        <v>94.31</v>
      </c>
      <c r="C10">
        <v>1.8</v>
      </c>
      <c r="D10">
        <v>94.88</v>
      </c>
    </row>
    <row r="11" spans="1:4">
      <c r="A11">
        <v>1.075</v>
      </c>
      <c r="B11">
        <v>94.33</v>
      </c>
      <c r="C11">
        <v>2.2000000000000002</v>
      </c>
      <c r="D11">
        <v>94.89</v>
      </c>
    </row>
    <row r="12" spans="1:4">
      <c r="A12">
        <v>1</v>
      </c>
      <c r="B12">
        <v>94.37</v>
      </c>
      <c r="C12">
        <v>2</v>
      </c>
      <c r="D12">
        <v>94.96</v>
      </c>
    </row>
    <row r="13" spans="1:4">
      <c r="A13">
        <v>0.875</v>
      </c>
      <c r="B13">
        <v>94.38</v>
      </c>
      <c r="C13">
        <v>2.1333333333333333</v>
      </c>
      <c r="D13">
        <v>95.04</v>
      </c>
    </row>
    <row r="14" spans="1:4">
      <c r="A14">
        <v>1.125</v>
      </c>
      <c r="B14">
        <v>94.39</v>
      </c>
      <c r="C14">
        <v>1.8666666666666667</v>
      </c>
      <c r="D14">
        <v>95.05</v>
      </c>
    </row>
    <row r="15" spans="1:4">
      <c r="A15">
        <v>0.9375</v>
      </c>
      <c r="B15">
        <v>94.4</v>
      </c>
      <c r="C15">
        <v>2</v>
      </c>
      <c r="D15">
        <v>95.18</v>
      </c>
    </row>
    <row r="16" spans="1:4">
      <c r="A16">
        <v>1.0625</v>
      </c>
      <c r="B16">
        <v>94.41</v>
      </c>
      <c r="C16">
        <v>1.8</v>
      </c>
      <c r="D16">
        <v>95.23</v>
      </c>
    </row>
    <row r="17" spans="1:4">
      <c r="A17">
        <v>1.1000000000000001</v>
      </c>
      <c r="B17">
        <v>94.42</v>
      </c>
      <c r="C17">
        <v>2.2000000000000002</v>
      </c>
      <c r="D17">
        <v>95.23</v>
      </c>
    </row>
    <row r="18" spans="1:4">
      <c r="A18">
        <v>0.9</v>
      </c>
      <c r="B18">
        <v>94.44</v>
      </c>
      <c r="C18">
        <v>2</v>
      </c>
      <c r="D18">
        <v>95.29</v>
      </c>
    </row>
    <row r="19" spans="1:4">
      <c r="A19">
        <v>1.0333333333333334</v>
      </c>
      <c r="B19">
        <v>94.44</v>
      </c>
      <c r="C19">
        <v>1.8</v>
      </c>
      <c r="D19">
        <v>95.3</v>
      </c>
    </row>
    <row r="20" spans="1:4">
      <c r="A20">
        <v>0.96666666666666667</v>
      </c>
      <c r="B20">
        <v>94.45</v>
      </c>
      <c r="C20">
        <v>2.2000000000000002</v>
      </c>
      <c r="D20">
        <v>95.32</v>
      </c>
    </row>
    <row r="21" spans="1:4">
      <c r="A21">
        <v>1.1000000000000001</v>
      </c>
      <c r="B21">
        <v>94.47</v>
      </c>
      <c r="C21">
        <v>2</v>
      </c>
      <c r="D21">
        <v>95.38</v>
      </c>
    </row>
    <row r="22" spans="1:4">
      <c r="A22">
        <v>0.9</v>
      </c>
      <c r="B22">
        <v>94.49</v>
      </c>
      <c r="C22">
        <v>1.8</v>
      </c>
      <c r="D22">
        <v>95.38</v>
      </c>
    </row>
    <row r="23" spans="1:4">
      <c r="A23">
        <v>1.0333333333333334</v>
      </c>
      <c r="B23">
        <v>94.5</v>
      </c>
      <c r="C23">
        <v>2.2000000000000002</v>
      </c>
      <c r="D23">
        <v>95.39</v>
      </c>
    </row>
    <row r="24" spans="1:4">
      <c r="A24">
        <v>0.96666666666666667</v>
      </c>
      <c r="B24">
        <v>94.51</v>
      </c>
      <c r="C24">
        <v>2</v>
      </c>
      <c r="D24">
        <v>96.08</v>
      </c>
    </row>
    <row r="25" spans="1:4">
      <c r="A25">
        <v>1</v>
      </c>
      <c r="B25">
        <v>94.54</v>
      </c>
      <c r="C25">
        <v>2</v>
      </c>
      <c r="D25">
        <v>96.16</v>
      </c>
    </row>
    <row r="26" spans="1:4">
      <c r="A26">
        <v>0.875</v>
      </c>
      <c r="B26">
        <v>94.56</v>
      </c>
      <c r="C26">
        <v>2</v>
      </c>
      <c r="D26">
        <v>96.18</v>
      </c>
    </row>
    <row r="27" spans="1:4">
      <c r="A27">
        <v>1.125</v>
      </c>
      <c r="B27">
        <v>94.56</v>
      </c>
      <c r="C27">
        <v>2</v>
      </c>
      <c r="D27">
        <v>96.34</v>
      </c>
    </row>
    <row r="28" spans="1:4">
      <c r="A28">
        <v>0.9375</v>
      </c>
      <c r="B28">
        <v>94.56</v>
      </c>
    </row>
    <row r="29" spans="1:4">
      <c r="A29">
        <v>1.0625</v>
      </c>
      <c r="B29">
        <v>94.57</v>
      </c>
    </row>
    <row r="30" spans="1:4">
      <c r="A30">
        <v>1.2</v>
      </c>
      <c r="B30">
        <v>94.58</v>
      </c>
    </row>
    <row r="31" spans="1:4">
      <c r="A31">
        <v>0.8</v>
      </c>
      <c r="B31">
        <v>94.59</v>
      </c>
    </row>
    <row r="32" spans="1:4">
      <c r="A32">
        <v>1.1428571428571428</v>
      </c>
      <c r="B32">
        <v>94.6</v>
      </c>
    </row>
    <row r="33" spans="1:2">
      <c r="A33">
        <v>0.8571428571428571</v>
      </c>
      <c r="B33">
        <v>94.61</v>
      </c>
    </row>
    <row r="34" spans="1:2">
      <c r="A34">
        <v>1.0857142857142856</v>
      </c>
      <c r="B34">
        <v>94.62</v>
      </c>
    </row>
    <row r="35" spans="1:2">
      <c r="A35">
        <v>0.91428571428571426</v>
      </c>
      <c r="B35">
        <v>94.62</v>
      </c>
    </row>
    <row r="36" spans="1:2">
      <c r="A36">
        <v>1.0285714285714285</v>
      </c>
      <c r="B36">
        <v>94.62</v>
      </c>
    </row>
    <row r="37" spans="1:2">
      <c r="A37">
        <v>0.97142857142857142</v>
      </c>
      <c r="B37">
        <v>94.63</v>
      </c>
    </row>
    <row r="38" spans="1:2">
      <c r="A38">
        <v>1</v>
      </c>
      <c r="B38">
        <v>94.64</v>
      </c>
    </row>
    <row r="39" spans="1:2">
      <c r="A39">
        <v>0.875</v>
      </c>
      <c r="B39">
        <v>94.64</v>
      </c>
    </row>
    <row r="40" spans="1:2">
      <c r="A40">
        <v>1.125</v>
      </c>
      <c r="B40">
        <v>94.67</v>
      </c>
    </row>
    <row r="41" spans="1:2">
      <c r="A41">
        <v>0.9375</v>
      </c>
      <c r="B41">
        <v>94.68</v>
      </c>
    </row>
    <row r="42" spans="1:2">
      <c r="A42">
        <v>1.0625</v>
      </c>
      <c r="B42">
        <v>94.68</v>
      </c>
    </row>
    <row r="43" spans="1:2">
      <c r="A43">
        <v>1</v>
      </c>
      <c r="B43">
        <v>94.71</v>
      </c>
    </row>
    <row r="44" spans="1:2">
      <c r="A44">
        <v>0.92500000000000004</v>
      </c>
      <c r="B44">
        <v>94.71</v>
      </c>
    </row>
    <row r="45" spans="1:2">
      <c r="A45">
        <v>1.075</v>
      </c>
      <c r="B45">
        <v>94.71</v>
      </c>
    </row>
    <row r="46" spans="1:2">
      <c r="A46">
        <v>1</v>
      </c>
      <c r="B46">
        <v>94.74</v>
      </c>
    </row>
    <row r="47" spans="1:2">
      <c r="A47">
        <v>0.92500000000000004</v>
      </c>
      <c r="B47">
        <v>94.75</v>
      </c>
    </row>
    <row r="48" spans="1:2">
      <c r="A48">
        <v>1.075</v>
      </c>
      <c r="B48">
        <v>94.79</v>
      </c>
    </row>
    <row r="49" spans="1:2">
      <c r="A49">
        <v>1</v>
      </c>
      <c r="B49">
        <v>94.81</v>
      </c>
    </row>
    <row r="50" spans="1:2">
      <c r="A50">
        <v>0.875</v>
      </c>
      <c r="B50">
        <v>94.82</v>
      </c>
    </row>
    <row r="51" spans="1:2">
      <c r="A51">
        <v>1.125</v>
      </c>
      <c r="B51">
        <v>94.83</v>
      </c>
    </row>
    <row r="52" spans="1:2">
      <c r="A52">
        <v>0.9375</v>
      </c>
      <c r="B52">
        <v>94.84</v>
      </c>
    </row>
    <row r="53" spans="1:2">
      <c r="A53">
        <v>1.0625</v>
      </c>
      <c r="B53">
        <v>94.84</v>
      </c>
    </row>
    <row r="54" spans="1:2">
      <c r="A54">
        <v>1.1499999999999999</v>
      </c>
      <c r="B54">
        <v>94.86</v>
      </c>
    </row>
    <row r="55" spans="1:2">
      <c r="A55">
        <v>0.85</v>
      </c>
      <c r="B55">
        <v>94.88</v>
      </c>
    </row>
    <row r="56" spans="1:2">
      <c r="A56">
        <v>1.0900000000000001</v>
      </c>
      <c r="B56">
        <v>94.89</v>
      </c>
    </row>
    <row r="57" spans="1:2">
      <c r="A57">
        <v>0.91</v>
      </c>
      <c r="B57">
        <v>94.89</v>
      </c>
    </row>
    <row r="58" spans="1:2">
      <c r="A58">
        <v>1.03</v>
      </c>
      <c r="B58">
        <v>94.89</v>
      </c>
    </row>
    <row r="59" spans="1:2">
      <c r="A59">
        <v>0.97</v>
      </c>
      <c r="B59">
        <v>94.9</v>
      </c>
    </row>
    <row r="60" spans="1:2">
      <c r="A60">
        <v>1.1000000000000001</v>
      </c>
      <c r="B60">
        <v>94.91</v>
      </c>
    </row>
    <row r="61" spans="1:2">
      <c r="A61">
        <v>0.9</v>
      </c>
      <c r="B61">
        <v>94.91</v>
      </c>
    </row>
    <row r="62" spans="1:2">
      <c r="A62">
        <v>1.0333333333333334</v>
      </c>
      <c r="B62">
        <v>94.92</v>
      </c>
    </row>
    <row r="63" spans="1:2">
      <c r="A63">
        <v>0.96666666666666667</v>
      </c>
      <c r="B63">
        <v>94.93</v>
      </c>
    </row>
    <row r="64" spans="1:2">
      <c r="A64">
        <v>1</v>
      </c>
      <c r="B64">
        <v>95.02</v>
      </c>
    </row>
    <row r="65" spans="1:2">
      <c r="A65">
        <v>0.92500000000000004</v>
      </c>
      <c r="B65">
        <v>95.02</v>
      </c>
    </row>
    <row r="66" spans="1:2">
      <c r="A66">
        <v>1.075</v>
      </c>
      <c r="B66">
        <v>95.06</v>
      </c>
    </row>
    <row r="67" spans="1:2">
      <c r="A67">
        <v>1</v>
      </c>
      <c r="B67">
        <v>95.12</v>
      </c>
    </row>
    <row r="68" spans="1:2">
      <c r="A68">
        <v>1</v>
      </c>
      <c r="B68">
        <v>95.14</v>
      </c>
    </row>
    <row r="69" spans="1:2">
      <c r="A69">
        <v>1</v>
      </c>
      <c r="B69">
        <v>95.21</v>
      </c>
    </row>
    <row r="70" spans="1:2">
      <c r="A70">
        <v>1.05</v>
      </c>
      <c r="B70">
        <v>95.29</v>
      </c>
    </row>
    <row r="71" spans="1:2">
      <c r="A71">
        <v>0.95</v>
      </c>
      <c r="B71">
        <v>95.31</v>
      </c>
    </row>
    <row r="72" spans="1:2">
      <c r="A72">
        <v>1</v>
      </c>
      <c r="B72">
        <v>95.41</v>
      </c>
    </row>
    <row r="73" spans="1:2">
      <c r="A73">
        <v>1</v>
      </c>
      <c r="B73">
        <v>95.61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CFD2-D2FB-4DCD-AD24-35387FA7DA20}">
  <sheetPr codeName="XLSTAT_20201115_160743_1"/>
  <dimension ref="B1:N309"/>
  <sheetViews>
    <sheetView topLeftCell="A64" zoomScaleNormal="100" workbookViewId="0">
      <selection activeCell="L88" sqref="L88"/>
    </sheetView>
  </sheetViews>
  <sheetFormatPr defaultRowHeight="15.6"/>
  <cols>
    <col min="1" max="1" width="4.75" customWidth="1"/>
    <col min="6" max="6" width="14.75" customWidth="1"/>
  </cols>
  <sheetData>
    <row r="1" spans="2:9">
      <c r="B1" t="s">
        <v>1465</v>
      </c>
    </row>
    <row r="2" spans="2:9">
      <c r="B2" t="s">
        <v>1386</v>
      </c>
    </row>
    <row r="3" spans="2:9">
      <c r="B3" t="s">
        <v>1466</v>
      </c>
    </row>
    <row r="4" spans="2:9">
      <c r="B4" t="s">
        <v>1467</v>
      </c>
    </row>
    <row r="5" spans="2:9">
      <c r="B5" t="s">
        <v>1468</v>
      </c>
    </row>
    <row r="6" spans="2:9">
      <c r="B6" t="s">
        <v>781</v>
      </c>
    </row>
    <row r="7" spans="2:9">
      <c r="B7" t="s">
        <v>782</v>
      </c>
    </row>
    <row r="8" spans="2:9">
      <c r="B8" t="s">
        <v>783</v>
      </c>
    </row>
    <row r="9" spans="2:9">
      <c r="B9" t="s">
        <v>784</v>
      </c>
    </row>
    <row r="10" spans="2:9" ht="34.15" customHeight="1"/>
    <row r="11" spans="2:9" ht="16.149999999999999" customHeight="1">
      <c r="B11" s="44"/>
    </row>
    <row r="14" spans="2:9">
      <c r="B14" t="s">
        <v>785</v>
      </c>
    </row>
    <row r="15" spans="2:9" ht="16.149999999999999" thickBot="1"/>
    <row r="16" spans="2:9" ht="31.15" customHeight="1">
      <c r="B16" s="46" t="s">
        <v>786</v>
      </c>
      <c r="C16" s="47" t="s">
        <v>787</v>
      </c>
      <c r="D16" s="47" t="s">
        <v>788</v>
      </c>
      <c r="E16" s="47" t="s">
        <v>789</v>
      </c>
      <c r="F16" s="47" t="s">
        <v>760</v>
      </c>
      <c r="G16" s="47" t="s">
        <v>761</v>
      </c>
      <c r="H16" s="47" t="s">
        <v>765</v>
      </c>
      <c r="I16" s="47" t="s">
        <v>790</v>
      </c>
    </row>
    <row r="17" spans="2:9">
      <c r="B17" s="48" t="s">
        <v>9</v>
      </c>
      <c r="C17" s="50">
        <v>100</v>
      </c>
      <c r="D17" s="50">
        <v>0</v>
      </c>
      <c r="E17" s="50">
        <v>100</v>
      </c>
      <c r="F17" s="52">
        <v>94.25</v>
      </c>
      <c r="G17" s="52">
        <v>96.34</v>
      </c>
      <c r="H17" s="52">
        <v>94.794900000000027</v>
      </c>
      <c r="I17" s="52">
        <v>0.43635194534001814</v>
      </c>
    </row>
    <row r="18" spans="2:9" ht="16.149999999999999" thickBot="1">
      <c r="B18" s="49" t="s">
        <v>5</v>
      </c>
      <c r="C18" s="51">
        <v>100</v>
      </c>
      <c r="D18" s="51">
        <v>0</v>
      </c>
      <c r="E18" s="51">
        <v>100</v>
      </c>
      <c r="F18" s="54">
        <v>40</v>
      </c>
      <c r="G18" s="54">
        <v>61.1</v>
      </c>
      <c r="H18" s="54">
        <v>49.494</v>
      </c>
      <c r="I18" s="54">
        <v>5.6775798656921701</v>
      </c>
    </row>
    <row r="21" spans="2:9">
      <c r="B21" t="s">
        <v>791</v>
      </c>
    </row>
    <row r="22" spans="2:9" ht="16.149999999999999" thickBot="1"/>
    <row r="23" spans="2:9" ht="31.15">
      <c r="B23" s="47" t="s">
        <v>786</v>
      </c>
      <c r="C23" s="47" t="s">
        <v>792</v>
      </c>
      <c r="D23" s="47" t="s">
        <v>793</v>
      </c>
      <c r="E23" s="47" t="s">
        <v>794</v>
      </c>
      <c r="F23" s="47" t="s">
        <v>795</v>
      </c>
    </row>
    <row r="24" spans="2:9">
      <c r="B24" s="83" t="s">
        <v>16</v>
      </c>
      <c r="C24" s="56" t="s">
        <v>111</v>
      </c>
      <c r="D24" s="65">
        <v>74</v>
      </c>
      <c r="E24" s="65">
        <v>74</v>
      </c>
      <c r="F24" s="58">
        <v>74</v>
      </c>
    </row>
    <row r="25" spans="2:9" ht="16.149999999999999" thickBot="1">
      <c r="B25" s="75" t="s">
        <v>796</v>
      </c>
      <c r="C25" s="49" t="s">
        <v>1388</v>
      </c>
      <c r="D25" s="51">
        <v>26</v>
      </c>
      <c r="E25" s="51">
        <v>26</v>
      </c>
      <c r="F25" s="54">
        <v>26</v>
      </c>
    </row>
    <row r="28" spans="2:9">
      <c r="B28" t="s">
        <v>797</v>
      </c>
    </row>
    <row r="29" spans="2:9" ht="16.149999999999999" thickBot="1"/>
    <row r="30" spans="2:9" ht="31.15" customHeight="1">
      <c r="B30" s="46"/>
      <c r="C30" s="47" t="s">
        <v>5</v>
      </c>
      <c r="D30" s="85" t="s">
        <v>1389</v>
      </c>
      <c r="E30" s="85" t="s">
        <v>1390</v>
      </c>
      <c r="F30" s="55" t="s">
        <v>9</v>
      </c>
    </row>
    <row r="31" spans="2:9">
      <c r="B31" s="56" t="s">
        <v>5</v>
      </c>
      <c r="C31" s="61">
        <v>1</v>
      </c>
      <c r="D31" s="87">
        <v>-0.17577803526377248</v>
      </c>
      <c r="E31" s="87">
        <v>0.17577803526377245</v>
      </c>
      <c r="F31" s="52">
        <v>0.2007174456459819</v>
      </c>
    </row>
    <row r="32" spans="2:9">
      <c r="B32" s="84" t="s">
        <v>1389</v>
      </c>
      <c r="C32" s="88">
        <v>-0.17577803526377248</v>
      </c>
      <c r="D32" s="90">
        <v>1</v>
      </c>
      <c r="E32" s="88">
        <v>-0.99999999999999978</v>
      </c>
      <c r="F32" s="59">
        <v>-0.42389313771644233</v>
      </c>
    </row>
    <row r="33" spans="2:6">
      <c r="B33" s="84" t="s">
        <v>1390</v>
      </c>
      <c r="C33" s="88">
        <v>0.17577803526377245</v>
      </c>
      <c r="D33" s="88">
        <v>-0.99999999999999978</v>
      </c>
      <c r="E33" s="90">
        <v>1</v>
      </c>
      <c r="F33" s="59">
        <v>0.42389313771637066</v>
      </c>
    </row>
    <row r="34" spans="2:6" ht="16.149999999999999" thickBot="1">
      <c r="B34" s="57" t="s">
        <v>9</v>
      </c>
      <c r="C34" s="60">
        <v>0.2007174456459819</v>
      </c>
      <c r="D34" s="60">
        <v>-0.42389313771644233</v>
      </c>
      <c r="E34" s="60">
        <v>0.42389313771637066</v>
      </c>
      <c r="F34" s="62">
        <v>1</v>
      </c>
    </row>
    <row r="37" spans="2:6">
      <c r="B37" t="s">
        <v>1469</v>
      </c>
    </row>
    <row r="38" spans="2:6" ht="16.149999999999999" thickBot="1"/>
    <row r="39" spans="2:6" ht="31.15" customHeight="1">
      <c r="B39" s="46"/>
      <c r="C39" s="47" t="s">
        <v>5</v>
      </c>
      <c r="D39" s="47" t="s">
        <v>1389</v>
      </c>
      <c r="E39" s="47" t="s">
        <v>1390</v>
      </c>
    </row>
    <row r="40" spans="2:6">
      <c r="B40" s="56" t="s">
        <v>1470</v>
      </c>
      <c r="C40" s="58">
        <v>0.96910208231880801</v>
      </c>
      <c r="D40" s="58">
        <v>0.96910208231880801</v>
      </c>
      <c r="E40" s="58">
        <v>0.96910208231880801</v>
      </c>
    </row>
    <row r="41" spans="2:6" ht="16.149999999999999" thickBot="1">
      <c r="B41" s="49" t="s">
        <v>1471</v>
      </c>
      <c r="C41" s="54">
        <v>1.0318830371381118</v>
      </c>
      <c r="D41" s="54">
        <v>1.0318830371381118</v>
      </c>
      <c r="E41" s="54">
        <v>1.0318830371381118</v>
      </c>
    </row>
    <row r="44" spans="2:6">
      <c r="B44" s="1" t="s">
        <v>801</v>
      </c>
    </row>
    <row r="46" spans="2:6">
      <c r="B46" t="s">
        <v>802</v>
      </c>
    </row>
    <row r="47" spans="2:6" ht="16.149999999999999" thickBot="1"/>
    <row r="48" spans="2:6">
      <c r="B48" s="63" t="s">
        <v>787</v>
      </c>
      <c r="C48" s="64">
        <v>100</v>
      </c>
    </row>
    <row r="49" spans="2:3">
      <c r="B49" s="45" t="s">
        <v>803</v>
      </c>
      <c r="C49">
        <v>100</v>
      </c>
    </row>
    <row r="50" spans="2:3">
      <c r="B50" s="45" t="s">
        <v>804</v>
      </c>
      <c r="C50">
        <v>97</v>
      </c>
    </row>
    <row r="51" spans="2:3">
      <c r="B51" s="45" t="s">
        <v>805</v>
      </c>
      <c r="C51" s="53">
        <v>0.19612126747103309</v>
      </c>
    </row>
    <row r="52" spans="2:3">
      <c r="B52" s="45" t="s">
        <v>806</v>
      </c>
      <c r="C52" s="53">
        <v>0.1795464482436317</v>
      </c>
    </row>
    <row r="53" spans="2:3">
      <c r="B53" s="45" t="s">
        <v>807</v>
      </c>
      <c r="C53" s="53">
        <v>0.15621683418988533</v>
      </c>
    </row>
    <row r="54" spans="2:3">
      <c r="B54" s="45" t="s">
        <v>808</v>
      </c>
      <c r="C54" s="53">
        <v>0.39524275349446364</v>
      </c>
    </row>
    <row r="55" spans="2:3">
      <c r="B55" s="45" t="s">
        <v>809</v>
      </c>
      <c r="C55" s="53">
        <v>0.31231646842428124</v>
      </c>
    </row>
    <row r="56" spans="2:3">
      <c r="B56" s="45" t="s">
        <v>810</v>
      </c>
      <c r="C56" s="53">
        <v>0.3698477379865463</v>
      </c>
    </row>
    <row r="57" spans="2:3">
      <c r="B57" s="45" t="s">
        <v>811</v>
      </c>
      <c r="C57" s="53">
        <v>3</v>
      </c>
    </row>
    <row r="58" spans="2:3">
      <c r="B58" s="45" t="s">
        <v>812</v>
      </c>
      <c r="C58" s="53">
        <v>-182.69694815656621</v>
      </c>
    </row>
    <row r="59" spans="2:3">
      <c r="B59" s="45" t="s">
        <v>813</v>
      </c>
      <c r="C59" s="53">
        <v>-174.88143759860193</v>
      </c>
    </row>
    <row r="60" spans="2:3" ht="16.149999999999999" thickBot="1">
      <c r="B60" s="49" t="s">
        <v>814</v>
      </c>
      <c r="C60" s="54">
        <v>0.85360319021117115</v>
      </c>
    </row>
    <row r="63" spans="2:3">
      <c r="B63" t="s">
        <v>815</v>
      </c>
    </row>
    <row r="64" spans="2:3" ht="16.149999999999999" thickBot="1"/>
    <row r="65" spans="2:8" ht="31.15">
      <c r="B65" s="46" t="s">
        <v>816</v>
      </c>
      <c r="C65" s="47" t="s">
        <v>804</v>
      </c>
      <c r="D65" s="47" t="s">
        <v>817</v>
      </c>
      <c r="E65" s="47" t="s">
        <v>818</v>
      </c>
      <c r="F65" s="47" t="s">
        <v>819</v>
      </c>
      <c r="G65" s="47" t="s">
        <v>820</v>
      </c>
    </row>
    <row r="66" spans="2:8">
      <c r="B66" s="56" t="s">
        <v>821</v>
      </c>
      <c r="C66" s="65">
        <v>2</v>
      </c>
      <c r="D66" s="58">
        <v>3.6968660835809182</v>
      </c>
      <c r="E66" s="58">
        <v>1.8484330417904591</v>
      </c>
      <c r="F66" s="58">
        <v>11.832483044328271</v>
      </c>
      <c r="G66" s="71">
        <v>2.521977141013586E-5</v>
      </c>
    </row>
    <row r="67" spans="2:8">
      <c r="B67" s="45" t="s">
        <v>822</v>
      </c>
      <c r="C67">
        <v>97</v>
      </c>
      <c r="D67" s="53">
        <v>15.153032916418876</v>
      </c>
      <c r="E67" s="53">
        <v>0.15621683418988533</v>
      </c>
      <c r="F67" s="53"/>
      <c r="G67" s="68"/>
    </row>
    <row r="68" spans="2:8" ht="16.149999999999999" thickBot="1">
      <c r="B68" s="49" t="s">
        <v>823</v>
      </c>
      <c r="C68" s="51">
        <v>99</v>
      </c>
      <c r="D68" s="54">
        <v>18.849898999999795</v>
      </c>
      <c r="E68" s="54"/>
      <c r="F68" s="54"/>
      <c r="G68" s="69"/>
    </row>
    <row r="69" spans="2:8">
      <c r="B69" s="70" t="s">
        <v>824</v>
      </c>
    </row>
    <row r="72" spans="2:8">
      <c r="B72" t="s">
        <v>825</v>
      </c>
    </row>
    <row r="73" spans="2:8" ht="16.149999999999999" thickBot="1"/>
    <row r="74" spans="2:8" ht="46.9">
      <c r="B74" s="46" t="s">
        <v>816</v>
      </c>
      <c r="C74" s="47" t="s">
        <v>826</v>
      </c>
      <c r="D74" s="47" t="s">
        <v>751</v>
      </c>
      <c r="E74" s="47" t="s">
        <v>827</v>
      </c>
      <c r="F74" s="47" t="s">
        <v>828</v>
      </c>
      <c r="G74" s="47" t="s">
        <v>752</v>
      </c>
      <c r="H74" s="47" t="s">
        <v>753</v>
      </c>
    </row>
    <row r="75" spans="2:8">
      <c r="B75" s="56" t="s">
        <v>829</v>
      </c>
      <c r="C75" s="58">
        <v>94.593238117134021</v>
      </c>
      <c r="D75" s="58">
        <v>0.37183872197776607</v>
      </c>
      <c r="E75" s="58">
        <v>254.39318856843042</v>
      </c>
      <c r="F75" s="71">
        <v>7.9543366423021904E-139</v>
      </c>
      <c r="G75" s="58">
        <v>93.855241184166957</v>
      </c>
      <c r="H75" s="58">
        <v>95.331235050101085</v>
      </c>
    </row>
    <row r="76" spans="2:8">
      <c r="B76" s="45" t="s">
        <v>5</v>
      </c>
      <c r="C76" s="53">
        <v>1.0008876243624126E-2</v>
      </c>
      <c r="D76" s="53">
        <v>7.1071961796671688E-3</v>
      </c>
      <c r="E76" s="53">
        <v>1.4082735287733177</v>
      </c>
      <c r="F76" s="67">
        <v>0.16224719750595318</v>
      </c>
      <c r="G76" s="53">
        <v>-4.0969408017109254E-3</v>
      </c>
      <c r="H76" s="53">
        <v>2.4114693288959176E-2</v>
      </c>
    </row>
    <row r="77" spans="2:8">
      <c r="B77" s="45" t="s">
        <v>1389</v>
      </c>
      <c r="C77" s="53">
        <v>-0.39691545667016825</v>
      </c>
      <c r="D77" s="53">
        <v>9.153277286931448E-2</v>
      </c>
      <c r="E77" s="53">
        <v>-4.3363206885129832</v>
      </c>
      <c r="F77" s="134">
        <v>3.5463754076703324E-5</v>
      </c>
      <c r="G77" s="53">
        <v>-0.57858267326404345</v>
      </c>
      <c r="H77" s="53">
        <v>-0.21524824007629303</v>
      </c>
    </row>
    <row r="78" spans="2:8" ht="16.149999999999999" thickBot="1">
      <c r="B78" s="49" t="s">
        <v>1390</v>
      </c>
      <c r="C78" s="54">
        <v>0</v>
      </c>
      <c r="D78" s="54">
        <v>0</v>
      </c>
      <c r="E78" s="54"/>
      <c r="F78" s="69"/>
      <c r="G78" s="54"/>
      <c r="H78" s="54"/>
    </row>
    <row r="81" spans="2:8">
      <c r="B81" t="s">
        <v>830</v>
      </c>
    </row>
    <row r="83" spans="2:8">
      <c r="B83" t="s">
        <v>1472</v>
      </c>
    </row>
    <row r="86" spans="2:8">
      <c r="B86" t="s">
        <v>832</v>
      </c>
    </row>
    <row r="87" spans="2:8" ht="16.149999999999999" thickBot="1"/>
    <row r="88" spans="2:8" ht="46.9">
      <c r="B88" s="46" t="s">
        <v>816</v>
      </c>
      <c r="C88" s="47" t="s">
        <v>826</v>
      </c>
      <c r="D88" s="47" t="s">
        <v>751</v>
      </c>
      <c r="E88" s="47" t="s">
        <v>827</v>
      </c>
      <c r="F88" s="47" t="s">
        <v>828</v>
      </c>
      <c r="G88" s="47" t="s">
        <v>752</v>
      </c>
      <c r="H88" s="47" t="s">
        <v>753</v>
      </c>
    </row>
    <row r="89" spans="2:8">
      <c r="B89" s="56" t="s">
        <v>5</v>
      </c>
      <c r="C89" s="58">
        <v>0.13023018424891952</v>
      </c>
      <c r="D89" s="58">
        <v>9.247506367769126E-2</v>
      </c>
      <c r="E89" s="58">
        <v>1.4082735287733177</v>
      </c>
      <c r="F89" s="66">
        <v>0.16224719750595318</v>
      </c>
      <c r="G89" s="58">
        <v>-5.3307218760308889E-2</v>
      </c>
      <c r="H89" s="58">
        <v>0.31376758725814791</v>
      </c>
    </row>
    <row r="90" spans="2:8">
      <c r="B90" s="45" t="s">
        <v>1389</v>
      </c>
      <c r="C90" s="53">
        <v>-0.40100153179712805</v>
      </c>
      <c r="D90" s="53">
        <v>9.2475063677691247E-2</v>
      </c>
      <c r="E90" s="53">
        <v>-4.3363206885129832</v>
      </c>
      <c r="F90" s="135">
        <v>3.5463754076703324E-5</v>
      </c>
      <c r="G90" s="53">
        <v>-0.58453893480635644</v>
      </c>
      <c r="H90" s="53">
        <v>-0.21746412878789967</v>
      </c>
    </row>
    <row r="91" spans="2:8" ht="16.149999999999999" thickBot="1">
      <c r="B91" s="49" t="s">
        <v>1390</v>
      </c>
      <c r="C91" s="54">
        <v>0</v>
      </c>
      <c r="D91" s="54">
        <v>0</v>
      </c>
      <c r="E91" s="54"/>
      <c r="F91" s="69"/>
      <c r="G91" s="54"/>
      <c r="H91" s="54"/>
    </row>
    <row r="110" spans="7:7">
      <c r="G110" t="s">
        <v>749</v>
      </c>
    </row>
    <row r="113" spans="2:14">
      <c r="B113" t="s">
        <v>833</v>
      </c>
    </row>
    <row r="114" spans="2:14" ht="16.149999999999999" thickBot="1"/>
    <row r="115" spans="2:14" ht="78">
      <c r="B115" s="46" t="s">
        <v>834</v>
      </c>
      <c r="C115" s="47" t="s">
        <v>835</v>
      </c>
      <c r="D115" s="47" t="s">
        <v>5</v>
      </c>
      <c r="E115" s="47" t="s">
        <v>9</v>
      </c>
      <c r="F115" s="47" t="s">
        <v>836</v>
      </c>
      <c r="G115" s="47" t="s">
        <v>837</v>
      </c>
      <c r="H115" s="47" t="s">
        <v>838</v>
      </c>
      <c r="I115" s="47" t="s">
        <v>839</v>
      </c>
      <c r="J115" s="47" t="s">
        <v>840</v>
      </c>
      <c r="K115" s="47" t="s">
        <v>841</v>
      </c>
      <c r="L115" s="47" t="s">
        <v>842</v>
      </c>
      <c r="M115" s="47" t="s">
        <v>843</v>
      </c>
      <c r="N115" s="47" t="s">
        <v>844</v>
      </c>
    </row>
    <row r="116" spans="2:14">
      <c r="B116" s="56" t="s">
        <v>62</v>
      </c>
      <c r="C116" s="65">
        <v>1</v>
      </c>
      <c r="D116" s="58">
        <v>57</v>
      </c>
      <c r="E116" s="58">
        <v>96.34</v>
      </c>
      <c r="F116" s="58">
        <v>95.163744063020602</v>
      </c>
      <c r="G116" s="58">
        <v>1.1762559369794019</v>
      </c>
      <c r="H116" s="58">
        <v>2.9760341627512679</v>
      </c>
      <c r="I116" s="58">
        <v>8.7895666859833327E-2</v>
      </c>
      <c r="J116" s="58">
        <v>94.989295495053739</v>
      </c>
      <c r="K116" s="58">
        <v>95.338192630987464</v>
      </c>
      <c r="L116" s="58">
        <v>0.40489811365653477</v>
      </c>
      <c r="M116" s="58">
        <v>94.36013338887318</v>
      </c>
      <c r="N116" s="58">
        <v>95.967354737168023</v>
      </c>
    </row>
    <row r="117" spans="2:14">
      <c r="B117" s="45" t="s">
        <v>77</v>
      </c>
      <c r="C117">
        <v>1</v>
      </c>
      <c r="D117" s="53">
        <v>57.1</v>
      </c>
      <c r="E117" s="53">
        <v>96.18</v>
      </c>
      <c r="F117" s="53">
        <v>95.164744950644959</v>
      </c>
      <c r="G117" s="53">
        <v>1.0152550493550478</v>
      </c>
      <c r="H117" s="53">
        <v>2.5686873203338036</v>
      </c>
      <c r="I117" s="53">
        <v>8.823297804784179E-2</v>
      </c>
      <c r="J117" s="53">
        <v>94.989626913342349</v>
      </c>
      <c r="K117" s="53">
        <v>95.339862987947569</v>
      </c>
      <c r="L117" s="53">
        <v>0.40497147134715089</v>
      </c>
      <c r="M117" s="53">
        <v>94.360988681788086</v>
      </c>
      <c r="N117" s="53">
        <v>95.968501219501832</v>
      </c>
    </row>
    <row r="118" spans="2:14">
      <c r="B118" s="45" t="s">
        <v>86</v>
      </c>
      <c r="C118">
        <v>1</v>
      </c>
      <c r="D118" s="53">
        <v>57</v>
      </c>
      <c r="E118" s="53">
        <v>96.16</v>
      </c>
      <c r="F118" s="53">
        <v>95.163744063020602</v>
      </c>
      <c r="G118" s="53">
        <v>0.99625593697939507</v>
      </c>
      <c r="H118" s="53">
        <v>2.5206178435181612</v>
      </c>
      <c r="I118" s="53">
        <v>8.7895666859833327E-2</v>
      </c>
      <c r="J118" s="53">
        <v>94.989295495053739</v>
      </c>
      <c r="K118" s="53">
        <v>95.338192630987464</v>
      </c>
      <c r="L118" s="53">
        <v>0.40489811365653477</v>
      </c>
      <c r="M118" s="53">
        <v>94.36013338887318</v>
      </c>
      <c r="N118" s="53">
        <v>95.967354737168023</v>
      </c>
    </row>
    <row r="119" spans="2:14">
      <c r="B119" s="45" t="s">
        <v>95</v>
      </c>
      <c r="C119">
        <v>1</v>
      </c>
      <c r="D119" s="53">
        <v>53</v>
      </c>
      <c r="E119" s="53">
        <v>96.08</v>
      </c>
      <c r="F119" s="53">
        <v>95.123708558046104</v>
      </c>
      <c r="G119" s="53">
        <v>0.95629144195389415</v>
      </c>
      <c r="H119" s="53">
        <v>2.4195040478263681</v>
      </c>
      <c r="I119" s="53">
        <v>7.8597979936412057E-2</v>
      </c>
      <c r="J119" s="53">
        <v>94.967713324892443</v>
      </c>
      <c r="K119" s="53">
        <v>95.279703791199765</v>
      </c>
      <c r="L119" s="53">
        <v>0.40298198054003598</v>
      </c>
      <c r="M119" s="53">
        <v>94.32390087772248</v>
      </c>
      <c r="N119" s="53">
        <v>95.923516238369729</v>
      </c>
    </row>
    <row r="120" spans="2:14">
      <c r="B120" s="45" t="s">
        <v>105</v>
      </c>
      <c r="C120">
        <v>1</v>
      </c>
      <c r="D120" s="53">
        <v>57.1</v>
      </c>
      <c r="E120" s="53">
        <v>95.61</v>
      </c>
      <c r="F120" s="53">
        <v>94.767829493974787</v>
      </c>
      <c r="G120" s="53">
        <v>0.84217050602521226</v>
      </c>
      <c r="H120" s="53">
        <v>2.1307677334481707</v>
      </c>
      <c r="I120" s="53">
        <v>7.4182240368512883E-2</v>
      </c>
      <c r="J120" s="53">
        <v>94.620598281524934</v>
      </c>
      <c r="K120" s="53">
        <v>94.91506070642464</v>
      </c>
      <c r="L120" s="53">
        <v>0.40214405251846896</v>
      </c>
      <c r="M120" s="53">
        <v>93.969684868823776</v>
      </c>
      <c r="N120" s="53">
        <v>95.565974119125798</v>
      </c>
    </row>
    <row r="121" spans="2:14">
      <c r="B121" s="45" t="s">
        <v>115</v>
      </c>
      <c r="C121">
        <v>1</v>
      </c>
      <c r="D121" s="53">
        <v>54.5</v>
      </c>
      <c r="E121" s="53">
        <v>95.41</v>
      </c>
      <c r="F121" s="53">
        <v>94.741806415741365</v>
      </c>
      <c r="G121" s="53">
        <v>0.66819358425863129</v>
      </c>
      <c r="H121" s="53">
        <v>1.6905903482123956</v>
      </c>
      <c r="I121" s="53">
        <v>6.0762204590713333E-2</v>
      </c>
      <c r="J121" s="53">
        <v>94.621210259456859</v>
      </c>
      <c r="K121" s="53">
        <v>94.862402572025871</v>
      </c>
      <c r="L121" s="53">
        <v>0.39988608339952147</v>
      </c>
      <c r="M121" s="53">
        <v>93.948143234254033</v>
      </c>
      <c r="N121" s="53">
        <v>95.535469597228698</v>
      </c>
    </row>
    <row r="122" spans="2:14">
      <c r="B122" s="45" t="s">
        <v>126</v>
      </c>
      <c r="C122">
        <v>1</v>
      </c>
      <c r="D122" s="53">
        <v>54.4</v>
      </c>
      <c r="E122" s="53">
        <v>95.39</v>
      </c>
      <c r="F122" s="53">
        <v>95.13772098478718</v>
      </c>
      <c r="G122" s="53">
        <v>0.25227901521282092</v>
      </c>
      <c r="H122" s="53">
        <v>0.63828878071095296</v>
      </c>
      <c r="I122" s="53">
        <v>8.0842933744268264E-2</v>
      </c>
      <c r="J122" s="53">
        <v>94.97727013975954</v>
      </c>
      <c r="K122" s="53">
        <v>95.298171829814819</v>
      </c>
      <c r="L122" s="53">
        <v>0.40342584712220098</v>
      </c>
      <c r="M122" s="53">
        <v>94.337032352166432</v>
      </c>
      <c r="N122" s="53">
        <v>95.938409617407927</v>
      </c>
    </row>
    <row r="123" spans="2:14">
      <c r="B123" s="45" t="s">
        <v>136</v>
      </c>
      <c r="C123">
        <v>1</v>
      </c>
      <c r="D123" s="53">
        <v>57</v>
      </c>
      <c r="E123" s="53">
        <v>95.38</v>
      </c>
      <c r="F123" s="53">
        <v>95.163744063020602</v>
      </c>
      <c r="G123" s="53">
        <v>0.21625593697939394</v>
      </c>
      <c r="H123" s="53">
        <v>0.54714712684143652</v>
      </c>
      <c r="I123" s="53">
        <v>8.7895666859833327E-2</v>
      </c>
      <c r="J123" s="53">
        <v>94.989295495053739</v>
      </c>
      <c r="K123" s="53">
        <v>95.338192630987464</v>
      </c>
      <c r="L123" s="53">
        <v>0.40489811365653477</v>
      </c>
      <c r="M123" s="53">
        <v>94.36013338887318</v>
      </c>
      <c r="N123" s="53">
        <v>95.967354737168023</v>
      </c>
    </row>
    <row r="124" spans="2:14">
      <c r="B124" s="45" t="s">
        <v>144</v>
      </c>
      <c r="C124">
        <v>1</v>
      </c>
      <c r="D124" s="53">
        <v>43</v>
      </c>
      <c r="E124" s="53">
        <v>95.38</v>
      </c>
      <c r="F124" s="53">
        <v>95.023619795609861</v>
      </c>
      <c r="G124" s="53">
        <v>0.35638020439013474</v>
      </c>
      <c r="H124" s="53">
        <v>0.90167422739384073</v>
      </c>
      <c r="I124" s="53">
        <v>9.6846998913429377E-2</v>
      </c>
      <c r="J124" s="53">
        <v>94.831405311370517</v>
      </c>
      <c r="K124" s="53">
        <v>95.215834279849204</v>
      </c>
      <c r="L124" s="53">
        <v>0.40693509972527941</v>
      </c>
      <c r="M124" s="53">
        <v>94.215966267982211</v>
      </c>
      <c r="N124" s="53">
        <v>95.831273323237511</v>
      </c>
    </row>
    <row r="125" spans="2:14">
      <c r="B125" s="45" t="s">
        <v>151</v>
      </c>
      <c r="C125">
        <v>1</v>
      </c>
      <c r="D125" s="53">
        <v>43</v>
      </c>
      <c r="E125" s="53">
        <v>95.32</v>
      </c>
      <c r="F125" s="53">
        <v>94.626704338939689</v>
      </c>
      <c r="G125" s="53">
        <v>0.69329566106030427</v>
      </c>
      <c r="H125" s="53">
        <v>1.754100878335308</v>
      </c>
      <c r="I125" s="53">
        <v>6.2230158492692776E-2</v>
      </c>
      <c r="J125" s="53">
        <v>94.503194700509923</v>
      </c>
      <c r="K125" s="53">
        <v>94.750213977369455</v>
      </c>
      <c r="L125" s="53">
        <v>0.40011176790480807</v>
      </c>
      <c r="M125" s="53">
        <v>93.832593236181992</v>
      </c>
      <c r="N125" s="53">
        <v>95.420815441697385</v>
      </c>
    </row>
    <row r="126" spans="2:14">
      <c r="B126" s="45" t="s">
        <v>160</v>
      </c>
      <c r="C126">
        <v>1</v>
      </c>
      <c r="D126" s="53">
        <v>46.3</v>
      </c>
      <c r="E126" s="53">
        <v>95.31</v>
      </c>
      <c r="F126" s="53">
        <v>94.659733630543641</v>
      </c>
      <c r="G126" s="53">
        <v>0.65026636945636085</v>
      </c>
      <c r="H126" s="53">
        <v>1.6452328694382234</v>
      </c>
      <c r="I126" s="53">
        <v>4.9537080100962111E-2</v>
      </c>
      <c r="J126" s="53">
        <v>94.561416239099827</v>
      </c>
      <c r="K126" s="53">
        <v>94.758051021987455</v>
      </c>
      <c r="L126" s="53">
        <v>0.39833498025507935</v>
      </c>
      <c r="M126" s="53">
        <v>93.869148959430987</v>
      </c>
      <c r="N126" s="53">
        <v>95.450318301656296</v>
      </c>
    </row>
    <row r="127" spans="2:14">
      <c r="B127" s="45" t="s">
        <v>171</v>
      </c>
      <c r="C127">
        <v>1</v>
      </c>
      <c r="D127" s="53">
        <v>43</v>
      </c>
      <c r="E127" s="53">
        <v>95.3</v>
      </c>
      <c r="F127" s="53">
        <v>95.023619795609861</v>
      </c>
      <c r="G127" s="53">
        <v>0.27638020439013644</v>
      </c>
      <c r="H127" s="53">
        <v>0.69926697440136076</v>
      </c>
      <c r="I127" s="53">
        <v>9.6846998913429377E-2</v>
      </c>
      <c r="J127" s="53">
        <v>94.831405311370517</v>
      </c>
      <c r="K127" s="53">
        <v>95.215834279849204</v>
      </c>
      <c r="L127" s="53">
        <v>0.40693509972527941</v>
      </c>
      <c r="M127" s="53">
        <v>94.215966267982211</v>
      </c>
      <c r="N127" s="53">
        <v>95.831273323237511</v>
      </c>
    </row>
    <row r="128" spans="2:14">
      <c r="B128" s="45" t="s">
        <v>180</v>
      </c>
      <c r="C128">
        <v>1</v>
      </c>
      <c r="D128" s="53">
        <v>52.8</v>
      </c>
      <c r="E128" s="53">
        <v>95.29</v>
      </c>
      <c r="F128" s="53">
        <v>95.121706782797375</v>
      </c>
      <c r="G128" s="53">
        <v>0.16829321720263124</v>
      </c>
      <c r="H128" s="53">
        <v>0.42579709739065108</v>
      </c>
      <c r="I128" s="53">
        <v>7.8375202962943535E-2</v>
      </c>
      <c r="J128" s="53">
        <v>94.966153700268279</v>
      </c>
      <c r="K128" s="53">
        <v>95.277259865326471</v>
      </c>
      <c r="L128" s="53">
        <v>0.40293858915394037</v>
      </c>
      <c r="M128" s="53">
        <v>94.321985222363807</v>
      </c>
      <c r="N128" s="53">
        <v>95.921428343230943</v>
      </c>
    </row>
    <row r="129" spans="2:14">
      <c r="B129" s="45" t="s">
        <v>189</v>
      </c>
      <c r="C129">
        <v>1</v>
      </c>
      <c r="D129" s="53">
        <v>49.6</v>
      </c>
      <c r="E129" s="53">
        <v>95.29</v>
      </c>
      <c r="F129" s="53">
        <v>94.692762922147608</v>
      </c>
      <c r="G129" s="53">
        <v>0.5972370778523981</v>
      </c>
      <c r="H129" s="53">
        <v>1.5110639539170296</v>
      </c>
      <c r="I129" s="53">
        <v>4.6210480600970709E-2</v>
      </c>
      <c r="J129" s="53">
        <v>94.601047909862018</v>
      </c>
      <c r="K129" s="53">
        <v>94.784477934433198</v>
      </c>
      <c r="L129" s="53">
        <v>0.39793497296324432</v>
      </c>
      <c r="M129" s="53">
        <v>93.902972154781637</v>
      </c>
      <c r="N129" s="53">
        <v>95.48255368951358</v>
      </c>
    </row>
    <row r="130" spans="2:14">
      <c r="B130" s="45" t="s">
        <v>197</v>
      </c>
      <c r="C130">
        <v>1</v>
      </c>
      <c r="D130" s="53">
        <v>50.6</v>
      </c>
      <c r="E130" s="53">
        <v>95.23</v>
      </c>
      <c r="F130" s="53">
        <v>95.099687255061397</v>
      </c>
      <c r="G130" s="53">
        <v>0.13031274493860678</v>
      </c>
      <c r="H130" s="53">
        <v>0.3297030591616707</v>
      </c>
      <c r="I130" s="53">
        <v>7.7618985673942709E-2</v>
      </c>
      <c r="J130" s="53">
        <v>94.945635054519443</v>
      </c>
      <c r="K130" s="53">
        <v>95.253739455603352</v>
      </c>
      <c r="L130" s="53">
        <v>0.40279218106479808</v>
      </c>
      <c r="M130" s="53">
        <v>94.300256274156965</v>
      </c>
      <c r="N130" s="53">
        <v>95.89911823596583</v>
      </c>
    </row>
    <row r="131" spans="2:14">
      <c r="B131" s="45" t="s">
        <v>207</v>
      </c>
      <c r="C131">
        <v>1</v>
      </c>
      <c r="D131" s="53">
        <v>46</v>
      </c>
      <c r="E131" s="53">
        <v>95.23</v>
      </c>
      <c r="F131" s="53">
        <v>95.053646424340727</v>
      </c>
      <c r="G131" s="53">
        <v>0.17635357565927734</v>
      </c>
      <c r="H131" s="53">
        <v>0.44619053505745704</v>
      </c>
      <c r="I131" s="53">
        <v>8.5779220011259455E-2</v>
      </c>
      <c r="J131" s="53">
        <v>94.883398417506186</v>
      </c>
      <c r="K131" s="53">
        <v>95.223894431175268</v>
      </c>
      <c r="L131" s="53">
        <v>0.40444395010387457</v>
      </c>
      <c r="M131" s="53">
        <v>94.250937139126506</v>
      </c>
      <c r="N131" s="53">
        <v>95.856355709554947</v>
      </c>
    </row>
    <row r="132" spans="2:14">
      <c r="B132" s="45" t="s">
        <v>213</v>
      </c>
      <c r="C132">
        <v>1</v>
      </c>
      <c r="D132" s="53">
        <v>43</v>
      </c>
      <c r="E132" s="53">
        <v>95.21</v>
      </c>
      <c r="F132" s="53">
        <v>94.626704338939689</v>
      </c>
      <c r="G132" s="53">
        <v>0.58329566106030484</v>
      </c>
      <c r="H132" s="53">
        <v>1.4757909054706435</v>
      </c>
      <c r="I132" s="53">
        <v>6.2230158492692776E-2</v>
      </c>
      <c r="J132" s="53">
        <v>94.503194700509923</v>
      </c>
      <c r="K132" s="53">
        <v>94.750213977369455</v>
      </c>
      <c r="L132" s="53">
        <v>0.40011176790480807</v>
      </c>
      <c r="M132" s="53">
        <v>93.832593236181992</v>
      </c>
      <c r="N132" s="53">
        <v>95.420815441697385</v>
      </c>
    </row>
    <row r="133" spans="2:14">
      <c r="B133" s="45" t="s">
        <v>219</v>
      </c>
      <c r="C133">
        <v>1</v>
      </c>
      <c r="D133" s="53">
        <v>58</v>
      </c>
      <c r="E133" s="53">
        <v>95.18</v>
      </c>
      <c r="F133" s="53">
        <v>95.173752939264219</v>
      </c>
      <c r="G133" s="53">
        <v>6.2470607357880681E-3</v>
      </c>
      <c r="H133" s="53">
        <v>1.5805630035100882E-2</v>
      </c>
      <c r="I133" s="53">
        <v>9.146152683548818E-2</v>
      </c>
      <c r="J133" s="53">
        <v>94.992227126325588</v>
      </c>
      <c r="K133" s="53">
        <v>95.35527875220285</v>
      </c>
      <c r="L133" s="53">
        <v>0.40568712708313048</v>
      </c>
      <c r="M133" s="53">
        <v>94.368576291874945</v>
      </c>
      <c r="N133" s="53">
        <v>95.978929586653493</v>
      </c>
    </row>
    <row r="134" spans="2:14">
      <c r="B134" s="45" t="s">
        <v>227</v>
      </c>
      <c r="C134">
        <v>1</v>
      </c>
      <c r="D134" s="53">
        <v>52.5</v>
      </c>
      <c r="E134" s="53">
        <v>95.14</v>
      </c>
      <c r="F134" s="53">
        <v>94.721788663254117</v>
      </c>
      <c r="G134" s="53">
        <v>0.41821133674588395</v>
      </c>
      <c r="H134" s="53">
        <v>1.0581125980131145</v>
      </c>
      <c r="I134" s="53">
        <v>5.2571023316495408E-2</v>
      </c>
      <c r="J134" s="53">
        <v>94.617449734365394</v>
      </c>
      <c r="K134" s="53">
        <v>94.826127592142839</v>
      </c>
      <c r="L134" s="53">
        <v>0.3987236470068321</v>
      </c>
      <c r="M134" s="53">
        <v>93.930432596227618</v>
      </c>
      <c r="N134" s="53">
        <v>95.513144730280615</v>
      </c>
    </row>
    <row r="135" spans="2:14">
      <c r="B135" s="45" t="s">
        <v>236</v>
      </c>
      <c r="C135">
        <v>1</v>
      </c>
      <c r="D135" s="53">
        <v>43</v>
      </c>
      <c r="E135" s="53">
        <v>95.12</v>
      </c>
      <c r="F135" s="53">
        <v>94.626704338939689</v>
      </c>
      <c r="G135" s="53">
        <v>0.49329566106031564</v>
      </c>
      <c r="H135" s="53">
        <v>1.2480827458541259</v>
      </c>
      <c r="I135" s="53">
        <v>6.2230158492692776E-2</v>
      </c>
      <c r="J135" s="53">
        <v>94.503194700509923</v>
      </c>
      <c r="K135" s="53">
        <v>94.750213977369455</v>
      </c>
      <c r="L135" s="53">
        <v>0.40011176790480807</v>
      </c>
      <c r="M135" s="53">
        <v>93.832593236181992</v>
      </c>
      <c r="N135" s="53">
        <v>95.420815441697385</v>
      </c>
    </row>
    <row r="136" spans="2:14">
      <c r="B136" s="45" t="s">
        <v>243</v>
      </c>
      <c r="C136">
        <v>1</v>
      </c>
      <c r="D136" s="53">
        <v>48.8</v>
      </c>
      <c r="E136" s="53">
        <v>95.06</v>
      </c>
      <c r="F136" s="53">
        <v>94.684755821152706</v>
      </c>
      <c r="G136" s="53">
        <v>0.37524417884729644</v>
      </c>
      <c r="H136" s="53">
        <v>0.94940179302377181</v>
      </c>
      <c r="I136" s="53">
        <v>4.5952143649129001E-2</v>
      </c>
      <c r="J136" s="53">
        <v>94.593553536205235</v>
      </c>
      <c r="K136" s="53">
        <v>94.775958106100177</v>
      </c>
      <c r="L136" s="53">
        <v>0.39790505613253463</v>
      </c>
      <c r="M136" s="53">
        <v>93.895024430414296</v>
      </c>
      <c r="N136" s="53">
        <v>95.474487211891116</v>
      </c>
    </row>
    <row r="137" spans="2:14">
      <c r="B137" s="45" t="s">
        <v>251</v>
      </c>
      <c r="C137">
        <v>1</v>
      </c>
      <c r="D137" s="53">
        <v>59.6</v>
      </c>
      <c r="E137" s="53">
        <v>95.05</v>
      </c>
      <c r="F137" s="53">
        <v>95.189767141254023</v>
      </c>
      <c r="G137" s="53">
        <v>-0.13976714125402623</v>
      </c>
      <c r="H137" s="53">
        <v>-0.35362353899799964</v>
      </c>
      <c r="I137" s="53">
        <v>9.7972659556530894E-2</v>
      </c>
      <c r="J137" s="53">
        <v>94.995318532236723</v>
      </c>
      <c r="K137" s="53">
        <v>95.384215750271323</v>
      </c>
      <c r="L137" s="53">
        <v>0.40720446487049378</v>
      </c>
      <c r="M137" s="53">
        <v>94.381578998377165</v>
      </c>
      <c r="N137" s="53">
        <v>95.997955284130882</v>
      </c>
    </row>
    <row r="138" spans="2:14">
      <c r="B138" s="45" t="s">
        <v>77</v>
      </c>
      <c r="C138">
        <v>1</v>
      </c>
      <c r="D138" s="53">
        <v>54</v>
      </c>
      <c r="E138" s="53">
        <v>95.04</v>
      </c>
      <c r="F138" s="53">
        <v>95.133717434289721</v>
      </c>
      <c r="G138" s="53">
        <v>-9.3717434289715129E-2</v>
      </c>
      <c r="H138" s="53">
        <v>-0.23711360540106113</v>
      </c>
      <c r="I138" s="53">
        <v>8.008187802579525E-2</v>
      </c>
      <c r="J138" s="53">
        <v>94.974777074192389</v>
      </c>
      <c r="K138" s="53">
        <v>95.292657794387054</v>
      </c>
      <c r="L138" s="53">
        <v>0.40327402765120351</v>
      </c>
      <c r="M138" s="53">
        <v>94.333330121293159</v>
      </c>
      <c r="N138" s="53">
        <v>95.934104747286284</v>
      </c>
    </row>
    <row r="139" spans="2:14">
      <c r="B139" s="45" t="s">
        <v>267</v>
      </c>
      <c r="C139">
        <v>1</v>
      </c>
      <c r="D139" s="53">
        <v>59.1</v>
      </c>
      <c r="E139" s="53">
        <v>95.02</v>
      </c>
      <c r="F139" s="53">
        <v>94.787847246462036</v>
      </c>
      <c r="G139" s="53">
        <v>0.23215275353796017</v>
      </c>
      <c r="H139" s="53">
        <v>0.58736751397824694</v>
      </c>
      <c r="I139" s="53">
        <v>8.579488895580839E-2</v>
      </c>
      <c r="J139" s="53">
        <v>94.617568141109956</v>
      </c>
      <c r="K139" s="53">
        <v>94.958126351814116</v>
      </c>
      <c r="L139" s="53">
        <v>0.40444727364741229</v>
      </c>
      <c r="M139" s="53">
        <v>93.985131364933892</v>
      </c>
      <c r="N139" s="53">
        <v>95.59056312799018</v>
      </c>
    </row>
    <row r="140" spans="2:14">
      <c r="B140" s="45" t="s">
        <v>276</v>
      </c>
      <c r="C140">
        <v>1</v>
      </c>
      <c r="D140" s="53">
        <v>42.4</v>
      </c>
      <c r="E140" s="53">
        <v>95.02</v>
      </c>
      <c r="F140" s="53">
        <v>94.620699013193516</v>
      </c>
      <c r="G140" s="53">
        <v>0.3993009868064803</v>
      </c>
      <c r="H140" s="53">
        <v>1.0102676982085985</v>
      </c>
      <c r="I140" s="53">
        <v>6.5182292996194421E-2</v>
      </c>
      <c r="J140" s="53">
        <v>94.491330204966417</v>
      </c>
      <c r="K140" s="53">
        <v>94.750067821420615</v>
      </c>
      <c r="L140" s="53">
        <v>0.40058153416018449</v>
      </c>
      <c r="M140" s="53">
        <v>93.825655554456773</v>
      </c>
      <c r="N140" s="53">
        <v>95.415742471930258</v>
      </c>
    </row>
    <row r="141" spans="2:14">
      <c r="B141" s="45" t="s">
        <v>285</v>
      </c>
      <c r="C141">
        <v>1</v>
      </c>
      <c r="D141" s="53">
        <v>52</v>
      </c>
      <c r="E141" s="53">
        <v>94.96</v>
      </c>
      <c r="F141" s="53">
        <v>95.113699681802473</v>
      </c>
      <c r="G141" s="53">
        <v>-0.15369968180247895</v>
      </c>
      <c r="H141" s="53">
        <v>-0.3888741297432336</v>
      </c>
      <c r="I141" s="53">
        <v>7.7738035652462081E-2</v>
      </c>
      <c r="J141" s="53">
        <v>94.95941120000785</v>
      </c>
      <c r="K141" s="53">
        <v>95.267988163597096</v>
      </c>
      <c r="L141" s="53">
        <v>0.40281513921026951</v>
      </c>
      <c r="M141" s="53">
        <v>94.314223135334416</v>
      </c>
      <c r="N141" s="53">
        <v>95.91317622827053</v>
      </c>
    </row>
    <row r="142" spans="2:14">
      <c r="B142" s="45" t="s">
        <v>294</v>
      </c>
      <c r="C142">
        <v>1</v>
      </c>
      <c r="D142" s="53">
        <v>52</v>
      </c>
      <c r="E142" s="53">
        <v>94.93</v>
      </c>
      <c r="F142" s="53">
        <v>94.716784225132301</v>
      </c>
      <c r="G142" s="53">
        <v>0.21321577486770593</v>
      </c>
      <c r="H142" s="53">
        <v>0.53945524107045406</v>
      </c>
      <c r="I142" s="53">
        <v>5.0938880395222652E-2</v>
      </c>
      <c r="J142" s="53">
        <v>94.615684648142306</v>
      </c>
      <c r="K142" s="53">
        <v>94.817883802122296</v>
      </c>
      <c r="L142" s="53">
        <v>0.39851173599506973</v>
      </c>
      <c r="M142" s="53">
        <v>93.92584874280422</v>
      </c>
      <c r="N142" s="53">
        <v>95.507719707460382</v>
      </c>
    </row>
    <row r="143" spans="2:14">
      <c r="B143" s="45" t="s">
        <v>303</v>
      </c>
      <c r="C143">
        <v>1</v>
      </c>
      <c r="D143" s="53">
        <v>51.1</v>
      </c>
      <c r="E143" s="53">
        <v>94.92</v>
      </c>
      <c r="F143" s="53">
        <v>94.707776236513041</v>
      </c>
      <c r="G143" s="53">
        <v>0.21222376348696059</v>
      </c>
      <c r="H143" s="53">
        <v>0.53694536233902979</v>
      </c>
      <c r="I143" s="53">
        <v>4.8521311125010173E-2</v>
      </c>
      <c r="J143" s="53">
        <v>94.611474865307443</v>
      </c>
      <c r="K143" s="53">
        <v>94.804077607718639</v>
      </c>
      <c r="L143" s="53">
        <v>0.39820993436022584</v>
      </c>
      <c r="M143" s="53">
        <v>93.917439746887212</v>
      </c>
      <c r="N143" s="53">
        <v>95.498112726138871</v>
      </c>
    </row>
    <row r="144" spans="2:14">
      <c r="B144" s="45" t="s">
        <v>313</v>
      </c>
      <c r="C144">
        <v>1</v>
      </c>
      <c r="D144" s="53">
        <v>53.1</v>
      </c>
      <c r="E144" s="53">
        <v>94.91</v>
      </c>
      <c r="F144" s="53">
        <v>94.72779398900029</v>
      </c>
      <c r="G144" s="53">
        <v>0.18220601099970679</v>
      </c>
      <c r="H144" s="53">
        <v>0.46099772706461284</v>
      </c>
      <c r="I144" s="53">
        <v>5.4770266726273054E-2</v>
      </c>
      <c r="J144" s="53">
        <v>94.61909017072449</v>
      </c>
      <c r="K144" s="53">
        <v>94.836497807276089</v>
      </c>
      <c r="L144" s="53">
        <v>0.39901956882733514</v>
      </c>
      <c r="M144" s="53">
        <v>93.935850599075394</v>
      </c>
      <c r="N144" s="53">
        <v>95.519737378925186</v>
      </c>
    </row>
    <row r="145" spans="2:14">
      <c r="B145" s="45" t="s">
        <v>320</v>
      </c>
      <c r="C145">
        <v>1</v>
      </c>
      <c r="D145" s="53">
        <v>42.8</v>
      </c>
      <c r="E145" s="53">
        <v>94.91</v>
      </c>
      <c r="F145" s="53">
        <v>94.62470256369096</v>
      </c>
      <c r="G145" s="53">
        <v>0.28529743630903681</v>
      </c>
      <c r="H145" s="53">
        <v>0.7218283796138798</v>
      </c>
      <c r="I145" s="53">
        <v>6.3197557007857938E-2</v>
      </c>
      <c r="J145" s="53">
        <v>94.49927290699803</v>
      </c>
      <c r="K145" s="53">
        <v>94.75013222038389</v>
      </c>
      <c r="L145" s="53">
        <v>0.4002633700473312</v>
      </c>
      <c r="M145" s="53">
        <v>93.83029057264595</v>
      </c>
      <c r="N145" s="53">
        <v>95.41911455473597</v>
      </c>
    </row>
    <row r="146" spans="2:14">
      <c r="B146" s="45" t="s">
        <v>327</v>
      </c>
      <c r="C146">
        <v>1</v>
      </c>
      <c r="D146" s="53">
        <v>50</v>
      </c>
      <c r="E146" s="53">
        <v>94.9</v>
      </c>
      <c r="F146" s="53">
        <v>94.696766472645052</v>
      </c>
      <c r="G146" s="53">
        <v>0.20323352735495348</v>
      </c>
      <c r="H146" s="53">
        <v>0.51419924984861298</v>
      </c>
      <c r="I146" s="53">
        <v>4.6599988166322048E-2</v>
      </c>
      <c r="J146" s="53">
        <v>94.604278395663371</v>
      </c>
      <c r="K146" s="53">
        <v>94.789254549626733</v>
      </c>
      <c r="L146" s="53">
        <v>0.39798039284239456</v>
      </c>
      <c r="M146" s="53">
        <v>93.906885559391824</v>
      </c>
      <c r="N146" s="53">
        <v>95.48664738589828</v>
      </c>
    </row>
    <row r="147" spans="2:14">
      <c r="B147" s="45" t="s">
        <v>336</v>
      </c>
      <c r="C147">
        <v>1</v>
      </c>
      <c r="D147" s="53">
        <v>43.7</v>
      </c>
      <c r="E147" s="53">
        <v>94.89</v>
      </c>
      <c r="F147" s="53">
        <v>95.030626008980391</v>
      </c>
      <c r="G147" s="53">
        <v>-0.14062600898039079</v>
      </c>
      <c r="H147" s="53">
        <v>-0.35579655221271655</v>
      </c>
      <c r="I147" s="53">
        <v>9.3948856404880793E-2</v>
      </c>
      <c r="J147" s="53">
        <v>94.844163535374136</v>
      </c>
      <c r="K147" s="53">
        <v>95.217088482586647</v>
      </c>
      <c r="L147" s="53">
        <v>0.40625511911811063</v>
      </c>
      <c r="M147" s="53">
        <v>94.224322054629823</v>
      </c>
      <c r="N147" s="53">
        <v>95.836929963330959</v>
      </c>
    </row>
    <row r="148" spans="2:14">
      <c r="B148" s="45" t="s">
        <v>236</v>
      </c>
      <c r="C148">
        <v>1</v>
      </c>
      <c r="D148" s="53">
        <v>43</v>
      </c>
      <c r="E148" s="53">
        <v>94.89</v>
      </c>
      <c r="F148" s="53">
        <v>94.626704338939689</v>
      </c>
      <c r="G148" s="53">
        <v>0.26329566106031166</v>
      </c>
      <c r="H148" s="53">
        <v>0.66616189350072363</v>
      </c>
      <c r="I148" s="53">
        <v>6.2230158492692776E-2</v>
      </c>
      <c r="J148" s="53">
        <v>94.503194700509923</v>
      </c>
      <c r="K148" s="53">
        <v>94.750213977369455</v>
      </c>
      <c r="L148" s="53">
        <v>0.40011176790480807</v>
      </c>
      <c r="M148" s="53">
        <v>93.832593236181992</v>
      </c>
      <c r="N148" s="53">
        <v>95.420815441697385</v>
      </c>
    </row>
    <row r="149" spans="2:14">
      <c r="B149" s="45" t="s">
        <v>349</v>
      </c>
      <c r="C149">
        <v>1</v>
      </c>
      <c r="D149" s="53">
        <v>50</v>
      </c>
      <c r="E149" s="53">
        <v>94.89</v>
      </c>
      <c r="F149" s="53">
        <v>94.696766472645052</v>
      </c>
      <c r="G149" s="53">
        <v>0.19323352735494836</v>
      </c>
      <c r="H149" s="53">
        <v>0.48889834322453957</v>
      </c>
      <c r="I149" s="53">
        <v>4.6599988166322048E-2</v>
      </c>
      <c r="J149" s="53">
        <v>94.604278395663371</v>
      </c>
      <c r="K149" s="53">
        <v>94.789254549626733</v>
      </c>
      <c r="L149" s="53">
        <v>0.39798039284239456</v>
      </c>
      <c r="M149" s="53">
        <v>93.906885559391824</v>
      </c>
      <c r="N149" s="53">
        <v>95.48664738589828</v>
      </c>
    </row>
    <row r="150" spans="2:14">
      <c r="B150" s="45" t="s">
        <v>353</v>
      </c>
      <c r="C150">
        <v>1</v>
      </c>
      <c r="D150" s="53">
        <v>58.4</v>
      </c>
      <c r="E150" s="53">
        <v>94.89</v>
      </c>
      <c r="F150" s="53">
        <v>94.780841033091505</v>
      </c>
      <c r="G150" s="53">
        <v>0.10915896690849536</v>
      </c>
      <c r="H150" s="53">
        <v>0.2761820828930755</v>
      </c>
      <c r="I150" s="53">
        <v>8.1636887925035415E-2</v>
      </c>
      <c r="J150" s="53">
        <v>94.618814408792673</v>
      </c>
      <c r="K150" s="53">
        <v>94.942867657390337</v>
      </c>
      <c r="L150" s="53">
        <v>0.40358569803694744</v>
      </c>
      <c r="M150" s="53">
        <v>93.979835140653961</v>
      </c>
      <c r="N150" s="53">
        <v>95.581846925529049</v>
      </c>
    </row>
    <row r="151" spans="2:14">
      <c r="B151" s="45" t="s">
        <v>360</v>
      </c>
      <c r="C151">
        <v>1</v>
      </c>
      <c r="D151" s="53">
        <v>43</v>
      </c>
      <c r="E151" s="53">
        <v>94.88</v>
      </c>
      <c r="F151" s="53">
        <v>95.023619795609861</v>
      </c>
      <c r="G151" s="53">
        <v>-0.14361979560986526</v>
      </c>
      <c r="H151" s="53">
        <v>-0.36337110380918602</v>
      </c>
      <c r="I151" s="53">
        <v>9.6846998913429377E-2</v>
      </c>
      <c r="J151" s="53">
        <v>94.831405311370517</v>
      </c>
      <c r="K151" s="53">
        <v>95.215834279849204</v>
      </c>
      <c r="L151" s="53">
        <v>0.40693509972527941</v>
      </c>
      <c r="M151" s="53">
        <v>94.215966267982211</v>
      </c>
      <c r="N151" s="53">
        <v>95.831273323237511</v>
      </c>
    </row>
    <row r="152" spans="2:14">
      <c r="B152" s="45" t="s">
        <v>367</v>
      </c>
      <c r="C152">
        <v>1</v>
      </c>
      <c r="D152" s="53">
        <v>42.9</v>
      </c>
      <c r="E152" s="53">
        <v>94.88</v>
      </c>
      <c r="F152" s="53">
        <v>94.625703451315317</v>
      </c>
      <c r="G152" s="53">
        <v>0.25429654868467821</v>
      </c>
      <c r="H152" s="53">
        <v>0.64339332330919075</v>
      </c>
      <c r="I152" s="53">
        <v>6.271169585107865E-2</v>
      </c>
      <c r="J152" s="53">
        <v>94.501238094525434</v>
      </c>
      <c r="K152" s="53">
        <v>94.750168808105201</v>
      </c>
      <c r="L152" s="53">
        <v>0.40018694504744096</v>
      </c>
      <c r="M152" s="53">
        <v>93.831443142739573</v>
      </c>
      <c r="N152" s="53">
        <v>95.419963759891061</v>
      </c>
    </row>
    <row r="153" spans="2:14">
      <c r="B153" s="45" t="s">
        <v>373</v>
      </c>
      <c r="C153">
        <v>1</v>
      </c>
      <c r="D153" s="53">
        <v>43.7</v>
      </c>
      <c r="E153" s="53">
        <v>94.87</v>
      </c>
      <c r="F153" s="53">
        <v>95.030626008980391</v>
      </c>
      <c r="G153" s="53">
        <v>-0.16062600898038681</v>
      </c>
      <c r="H153" s="53">
        <v>-0.40639836546082758</v>
      </c>
      <c r="I153" s="53">
        <v>9.3948856404880793E-2</v>
      </c>
      <c r="J153" s="53">
        <v>94.844163535374136</v>
      </c>
      <c r="K153" s="53">
        <v>95.217088482586647</v>
      </c>
      <c r="L153" s="53">
        <v>0.40625511911811063</v>
      </c>
      <c r="M153" s="53">
        <v>94.224322054629823</v>
      </c>
      <c r="N153" s="53">
        <v>95.836929963330959</v>
      </c>
    </row>
    <row r="154" spans="2:14">
      <c r="B154" s="45" t="s">
        <v>380</v>
      </c>
      <c r="C154">
        <v>1</v>
      </c>
      <c r="D154" s="53">
        <v>50.6</v>
      </c>
      <c r="E154" s="53">
        <v>94.86</v>
      </c>
      <c r="F154" s="53">
        <v>94.702771798391225</v>
      </c>
      <c r="G154" s="53">
        <v>0.15722820160877404</v>
      </c>
      <c r="H154" s="53">
        <v>0.39780160475725562</v>
      </c>
      <c r="I154" s="53">
        <v>4.7498334804665691E-2</v>
      </c>
      <c r="J154" s="53">
        <v>94.608500752007359</v>
      </c>
      <c r="K154" s="53">
        <v>94.797042844775092</v>
      </c>
      <c r="L154" s="53">
        <v>0.39808658103370109</v>
      </c>
      <c r="M154" s="53">
        <v>93.912680130972632</v>
      </c>
      <c r="N154" s="53">
        <v>95.492863465809819</v>
      </c>
    </row>
    <row r="155" spans="2:14">
      <c r="B155" s="45" t="s">
        <v>388</v>
      </c>
      <c r="C155">
        <v>1</v>
      </c>
      <c r="D155" s="53">
        <v>43</v>
      </c>
      <c r="E155" s="53">
        <v>94.84</v>
      </c>
      <c r="F155" s="53">
        <v>94.626704338939689</v>
      </c>
      <c r="G155" s="53">
        <v>0.2132956610603145</v>
      </c>
      <c r="H155" s="53">
        <v>0.53965736038042822</v>
      </c>
      <c r="I155" s="53">
        <v>6.2230158492692776E-2</v>
      </c>
      <c r="J155" s="53">
        <v>94.503194700509923</v>
      </c>
      <c r="K155" s="53">
        <v>94.750213977369455</v>
      </c>
      <c r="L155" s="53">
        <v>0.40011176790480807</v>
      </c>
      <c r="M155" s="53">
        <v>93.832593236181992</v>
      </c>
      <c r="N155" s="53">
        <v>95.420815441697385</v>
      </c>
    </row>
    <row r="156" spans="2:14">
      <c r="B156" s="45" t="s">
        <v>393</v>
      </c>
      <c r="C156">
        <v>1</v>
      </c>
      <c r="D156" s="53">
        <v>46</v>
      </c>
      <c r="E156" s="53">
        <v>94.84</v>
      </c>
      <c r="F156" s="53">
        <v>94.656730967670555</v>
      </c>
      <c r="G156" s="53">
        <v>0.18326903232944858</v>
      </c>
      <c r="H156" s="53">
        <v>0.46368726740493099</v>
      </c>
      <c r="I156" s="53">
        <v>5.0372922491523968E-2</v>
      </c>
      <c r="J156" s="53">
        <v>94.556754660454345</v>
      </c>
      <c r="K156" s="53">
        <v>94.756707274886764</v>
      </c>
      <c r="L156" s="53">
        <v>0.39843978906507616</v>
      </c>
      <c r="M156" s="53">
        <v>93.865938280082602</v>
      </c>
      <c r="N156" s="53">
        <v>95.447523655258507</v>
      </c>
    </row>
    <row r="157" spans="2:14">
      <c r="B157" s="45" t="s">
        <v>397</v>
      </c>
      <c r="C157">
        <v>1</v>
      </c>
      <c r="D157" s="53">
        <v>50</v>
      </c>
      <c r="E157" s="53">
        <v>94.83</v>
      </c>
      <c r="F157" s="53">
        <v>94.696766472645052</v>
      </c>
      <c r="G157" s="53">
        <v>0.13323352735494609</v>
      </c>
      <c r="H157" s="53">
        <v>0.33709290348017057</v>
      </c>
      <c r="I157" s="53">
        <v>4.6599988166322048E-2</v>
      </c>
      <c r="J157" s="53">
        <v>94.604278395663371</v>
      </c>
      <c r="K157" s="53">
        <v>94.789254549626733</v>
      </c>
      <c r="L157" s="53">
        <v>0.39798039284239456</v>
      </c>
      <c r="M157" s="53">
        <v>93.906885559391824</v>
      </c>
      <c r="N157" s="53">
        <v>95.48664738589828</v>
      </c>
    </row>
    <row r="158" spans="2:14">
      <c r="B158" s="45" t="s">
        <v>403</v>
      </c>
      <c r="C158">
        <v>1</v>
      </c>
      <c r="D158" s="53">
        <v>58.1</v>
      </c>
      <c r="E158" s="53">
        <v>94.82</v>
      </c>
      <c r="F158" s="53">
        <v>94.777838370218404</v>
      </c>
      <c r="G158" s="53">
        <v>4.2161629781588772E-2</v>
      </c>
      <c r="H158" s="53">
        <v>0.10667274582221872</v>
      </c>
      <c r="I158" s="53">
        <v>7.9883487911954501E-2</v>
      </c>
      <c r="J158" s="53">
        <v>94.61929175957988</v>
      </c>
      <c r="K158" s="53">
        <v>94.936384980856928</v>
      </c>
      <c r="L158" s="53">
        <v>0.40323467835847737</v>
      </c>
      <c r="M158" s="53">
        <v>93.977529154675466</v>
      </c>
      <c r="N158" s="53">
        <v>95.578147585761343</v>
      </c>
    </row>
    <row r="159" spans="2:14">
      <c r="B159" s="45" t="s">
        <v>412</v>
      </c>
      <c r="C159">
        <v>1</v>
      </c>
      <c r="D159" s="53">
        <v>43</v>
      </c>
      <c r="E159" s="53">
        <v>94.81</v>
      </c>
      <c r="F159" s="53">
        <v>95.023619795609861</v>
      </c>
      <c r="G159" s="53">
        <v>-0.21361979560985844</v>
      </c>
      <c r="H159" s="53">
        <v>-0.54047745017759252</v>
      </c>
      <c r="I159" s="53">
        <v>9.6846998913429377E-2</v>
      </c>
      <c r="J159" s="53">
        <v>94.831405311370517</v>
      </c>
      <c r="K159" s="53">
        <v>95.215834279849204</v>
      </c>
      <c r="L159" s="53">
        <v>0.40693509972527941</v>
      </c>
      <c r="M159" s="53">
        <v>94.215966267982211</v>
      </c>
      <c r="N159" s="53">
        <v>95.831273323237511</v>
      </c>
    </row>
    <row r="160" spans="2:14">
      <c r="B160" s="45" t="s">
        <v>419</v>
      </c>
      <c r="C160">
        <v>1</v>
      </c>
      <c r="D160" s="53">
        <v>45.8</v>
      </c>
      <c r="E160" s="53">
        <v>94.81</v>
      </c>
      <c r="F160" s="53">
        <v>94.65472919242184</v>
      </c>
      <c r="G160" s="53">
        <v>0.15527080757816236</v>
      </c>
      <c r="H160" s="53">
        <v>0.39284922039775566</v>
      </c>
      <c r="I160" s="53">
        <v>5.0972102379922876E-2</v>
      </c>
      <c r="J160" s="53">
        <v>94.553563678988525</v>
      </c>
      <c r="K160" s="53">
        <v>94.755894705855155</v>
      </c>
      <c r="L160" s="53">
        <v>0.39851598388385212</v>
      </c>
      <c r="M160" s="53">
        <v>93.863785279210404</v>
      </c>
      <c r="N160" s="53">
        <v>95.445673105633276</v>
      </c>
    </row>
    <row r="161" spans="2:14">
      <c r="B161" s="45" t="s">
        <v>424</v>
      </c>
      <c r="C161">
        <v>1</v>
      </c>
      <c r="D161" s="53">
        <v>49</v>
      </c>
      <c r="E161" s="53">
        <v>94.79</v>
      </c>
      <c r="F161" s="53">
        <v>94.686757596401435</v>
      </c>
      <c r="G161" s="53">
        <v>0.10324240359857129</v>
      </c>
      <c r="H161" s="53">
        <v>0.26121264130910232</v>
      </c>
      <c r="I161" s="53">
        <v>4.5950955270826085E-2</v>
      </c>
      <c r="J161" s="53">
        <v>94.595557670055939</v>
      </c>
      <c r="K161" s="53">
        <v>94.777957522746931</v>
      </c>
      <c r="L161" s="53">
        <v>0.39790491889418356</v>
      </c>
      <c r="M161" s="53">
        <v>93.897026478043159</v>
      </c>
      <c r="N161" s="53">
        <v>95.476488714759711</v>
      </c>
    </row>
    <row r="162" spans="2:14">
      <c r="B162" s="45" t="s">
        <v>431</v>
      </c>
      <c r="C162">
        <v>1</v>
      </c>
      <c r="D162" s="53">
        <v>61.1</v>
      </c>
      <c r="E162" s="53">
        <v>94.75</v>
      </c>
      <c r="F162" s="53">
        <v>94.807864998949285</v>
      </c>
      <c r="G162" s="53">
        <v>-5.7864998949284541E-2</v>
      </c>
      <c r="H162" s="53">
        <v>-0.14640369352172092</v>
      </c>
      <c r="I162" s="53">
        <v>9.8094949187393782E-2</v>
      </c>
      <c r="J162" s="53">
        <v>94.613173678866204</v>
      </c>
      <c r="K162" s="53">
        <v>95.002556319032365</v>
      </c>
      <c r="L162" s="53">
        <v>0.40723390483352767</v>
      </c>
      <c r="M162" s="53">
        <v>93.999618425895193</v>
      </c>
      <c r="N162" s="53">
        <v>95.616111572003376</v>
      </c>
    </row>
    <row r="163" spans="2:14">
      <c r="B163" s="45" t="s">
        <v>437</v>
      </c>
      <c r="C163">
        <v>1</v>
      </c>
      <c r="D163" s="53">
        <v>56</v>
      </c>
      <c r="E163" s="53">
        <v>94.74</v>
      </c>
      <c r="F163" s="53">
        <v>94.756819730106798</v>
      </c>
      <c r="G163" s="53">
        <v>-1.6819730106803377E-2</v>
      </c>
      <c r="H163" s="53">
        <v>-4.2555442087413194E-2</v>
      </c>
      <c r="I163" s="53">
        <v>6.8216453399633004E-2</v>
      </c>
      <c r="J163" s="53">
        <v>94.621428953376906</v>
      </c>
      <c r="K163" s="53">
        <v>94.89221050683669</v>
      </c>
      <c r="L163" s="53">
        <v>0.40108642298675434</v>
      </c>
      <c r="M163" s="53">
        <v>93.960774206809603</v>
      </c>
      <c r="N163" s="53">
        <v>95.552865253403994</v>
      </c>
    </row>
    <row r="164" spans="2:14">
      <c r="B164" s="45" t="s">
        <v>444</v>
      </c>
      <c r="C164">
        <v>1</v>
      </c>
      <c r="D164" s="53">
        <v>48.8</v>
      </c>
      <c r="E164" s="53">
        <v>94.71</v>
      </c>
      <c r="F164" s="53">
        <v>94.684755821152706</v>
      </c>
      <c r="G164" s="53">
        <v>2.5244178847287913E-2</v>
      </c>
      <c r="H164" s="53">
        <v>6.3870061181631563E-2</v>
      </c>
      <c r="I164" s="53">
        <v>4.5952143649129001E-2</v>
      </c>
      <c r="J164" s="53">
        <v>94.593553536205235</v>
      </c>
      <c r="K164" s="53">
        <v>94.775958106100177</v>
      </c>
      <c r="L164" s="53">
        <v>0.39790505613253463</v>
      </c>
      <c r="M164" s="53">
        <v>93.895024430414296</v>
      </c>
      <c r="N164" s="53">
        <v>95.474487211891116</v>
      </c>
    </row>
    <row r="165" spans="2:14">
      <c r="B165" s="45" t="s">
        <v>431</v>
      </c>
      <c r="C165">
        <v>1</v>
      </c>
      <c r="D165" s="53">
        <v>58.7</v>
      </c>
      <c r="E165" s="53">
        <v>94.71</v>
      </c>
      <c r="F165" s="53">
        <v>94.783843695964592</v>
      </c>
      <c r="G165" s="53">
        <v>-7.3843695964598055E-2</v>
      </c>
      <c r="H165" s="53">
        <v>-0.18683124563758111</v>
      </c>
      <c r="I165" s="53">
        <v>8.3407934286533814E-2</v>
      </c>
      <c r="J165" s="53">
        <v>94.618302034888586</v>
      </c>
      <c r="K165" s="53">
        <v>94.949385357040597</v>
      </c>
      <c r="L165" s="53">
        <v>0.4039476670211527</v>
      </c>
      <c r="M165" s="53">
        <v>93.982119395291477</v>
      </c>
      <c r="N165" s="53">
        <v>95.585567996637707</v>
      </c>
    </row>
    <row r="166" spans="2:14">
      <c r="B166" s="45" t="s">
        <v>453</v>
      </c>
      <c r="C166">
        <v>1</v>
      </c>
      <c r="D166" s="53">
        <v>40</v>
      </c>
      <c r="E166" s="53">
        <v>94.71</v>
      </c>
      <c r="F166" s="53">
        <v>94.596677710208809</v>
      </c>
      <c r="G166" s="53">
        <v>0.11332228979118497</v>
      </c>
      <c r="H166" s="53">
        <v>0.28671566724314995</v>
      </c>
      <c r="I166" s="53">
        <v>7.8211087496385112E-2</v>
      </c>
      <c r="J166" s="53">
        <v>94.441450351451365</v>
      </c>
      <c r="K166" s="53">
        <v>94.751905068966252</v>
      </c>
      <c r="L166" s="53">
        <v>0.40290669937003099</v>
      </c>
      <c r="M166" s="53">
        <v>93.797019442168761</v>
      </c>
      <c r="N166" s="53">
        <v>95.396335978248857</v>
      </c>
    </row>
    <row r="167" spans="2:14">
      <c r="B167" s="45" t="s">
        <v>460</v>
      </c>
      <c r="C167">
        <v>1</v>
      </c>
      <c r="D167" s="53">
        <v>40.1</v>
      </c>
      <c r="E167" s="53">
        <v>94.68</v>
      </c>
      <c r="F167" s="53">
        <v>94.59767859783318</v>
      </c>
      <c r="G167" s="53">
        <v>8.2321402166826374E-2</v>
      </c>
      <c r="H167" s="53">
        <v>0.20828061093846087</v>
      </c>
      <c r="I167" s="53">
        <v>7.7637059057537941E-2</v>
      </c>
      <c r="J167" s="53">
        <v>94.443590526627759</v>
      </c>
      <c r="K167" s="53">
        <v>94.751766669038602</v>
      </c>
      <c r="L167" s="53">
        <v>0.40279566423807117</v>
      </c>
      <c r="M167" s="53">
        <v>93.798240703793994</v>
      </c>
      <c r="N167" s="53">
        <v>95.397116491872367</v>
      </c>
    </row>
    <row r="168" spans="2:14">
      <c r="B168" s="45" t="s">
        <v>467</v>
      </c>
      <c r="C168">
        <v>1</v>
      </c>
      <c r="D168" s="53">
        <v>50</v>
      </c>
      <c r="E168" s="53">
        <v>94.68</v>
      </c>
      <c r="F168" s="53">
        <v>94.696766472645052</v>
      </c>
      <c r="G168" s="53">
        <v>-1.6766472645045383E-2</v>
      </c>
      <c r="H168" s="53">
        <v>-4.2420695880715849E-2</v>
      </c>
      <c r="I168" s="53">
        <v>4.6599988166322048E-2</v>
      </c>
      <c r="J168" s="53">
        <v>94.604278395663371</v>
      </c>
      <c r="K168" s="53">
        <v>94.789254549626733</v>
      </c>
      <c r="L168" s="53">
        <v>0.39798039284239456</v>
      </c>
      <c r="M168" s="53">
        <v>93.906885559391824</v>
      </c>
      <c r="N168" s="53">
        <v>95.48664738589828</v>
      </c>
    </row>
    <row r="169" spans="2:14">
      <c r="B169" s="45" t="s">
        <v>472</v>
      </c>
      <c r="C169">
        <v>1</v>
      </c>
      <c r="D169" s="53">
        <v>52.8</v>
      </c>
      <c r="E169" s="53">
        <v>94.67</v>
      </c>
      <c r="F169" s="53">
        <v>94.724791326127203</v>
      </c>
      <c r="G169" s="53">
        <v>-5.4791326127201501E-2</v>
      </c>
      <c r="H169" s="53">
        <v>-0.13862702261527735</v>
      </c>
      <c r="I169" s="53">
        <v>5.3639548875126015E-2</v>
      </c>
      <c r="J169" s="53">
        <v>94.618331669787409</v>
      </c>
      <c r="K169" s="53">
        <v>94.831250982466997</v>
      </c>
      <c r="L169" s="53">
        <v>0.39886593661706982</v>
      </c>
      <c r="M169" s="53">
        <v>93.933152853612143</v>
      </c>
      <c r="N169" s="53">
        <v>95.516429798642264</v>
      </c>
    </row>
    <row r="170" spans="2:14">
      <c r="B170" s="45" t="s">
        <v>477</v>
      </c>
      <c r="C170">
        <v>1</v>
      </c>
      <c r="D170" s="53">
        <v>42.2</v>
      </c>
      <c r="E170" s="53">
        <v>94.64</v>
      </c>
      <c r="F170" s="53">
        <v>94.618697237944787</v>
      </c>
      <c r="G170" s="53">
        <v>2.1302762055213975E-2</v>
      </c>
      <c r="H170" s="53">
        <v>5.3897919359354868E-2</v>
      </c>
      <c r="I170" s="53">
        <v>6.6198133228862491E-2</v>
      </c>
      <c r="J170" s="53">
        <v>94.487312268054623</v>
      </c>
      <c r="K170" s="53">
        <v>94.75008220783495</v>
      </c>
      <c r="L170" s="53">
        <v>0.40074808425352648</v>
      </c>
      <c r="M170" s="53">
        <v>93.82332322337615</v>
      </c>
      <c r="N170" s="53">
        <v>95.414071252513423</v>
      </c>
    </row>
    <row r="171" spans="2:14">
      <c r="B171" s="45" t="s">
        <v>484</v>
      </c>
      <c r="C171">
        <v>1</v>
      </c>
      <c r="D171" s="53">
        <v>54.9</v>
      </c>
      <c r="E171" s="53">
        <v>94.64</v>
      </c>
      <c r="F171" s="53">
        <v>94.745809966238809</v>
      </c>
      <c r="G171" s="53">
        <v>-0.10580996623880878</v>
      </c>
      <c r="H171" s="53">
        <v>-0.26770880757030985</v>
      </c>
      <c r="I171" s="53">
        <v>6.2659427523674108E-2</v>
      </c>
      <c r="J171" s="53">
        <v>94.621448347610212</v>
      </c>
      <c r="K171" s="53">
        <v>94.870171584867407</v>
      </c>
      <c r="L171" s="53">
        <v>0.40017875761649307</v>
      </c>
      <c r="M171" s="53">
        <v>93.951565907447105</v>
      </c>
      <c r="N171" s="53">
        <v>95.540054025030514</v>
      </c>
    </row>
    <row r="172" spans="2:14">
      <c r="B172" s="45" t="s">
        <v>491</v>
      </c>
      <c r="C172">
        <v>1</v>
      </c>
      <c r="D172" s="53">
        <v>49.1</v>
      </c>
      <c r="E172" s="53">
        <v>94.63</v>
      </c>
      <c r="F172" s="53">
        <v>94.687758484025792</v>
      </c>
      <c r="G172" s="53">
        <v>-5.7758484025796974E-2</v>
      </c>
      <c r="H172" s="53">
        <v>-0.14613420110839812</v>
      </c>
      <c r="I172" s="53">
        <v>4.5966847288052982E-2</v>
      </c>
      <c r="J172" s="53">
        <v>94.596527016425227</v>
      </c>
      <c r="K172" s="53">
        <v>94.778989951626357</v>
      </c>
      <c r="L172" s="53">
        <v>0.39790675445321172</v>
      </c>
      <c r="M172" s="53">
        <v>93.898023722590949</v>
      </c>
      <c r="N172" s="53">
        <v>95.477493245460636</v>
      </c>
    </row>
    <row r="173" spans="2:14">
      <c r="B173" s="45" t="s">
        <v>499</v>
      </c>
      <c r="C173">
        <v>1</v>
      </c>
      <c r="D173" s="53">
        <v>49.9</v>
      </c>
      <c r="E173" s="53">
        <v>94.62</v>
      </c>
      <c r="F173" s="53">
        <v>94.695765585020695</v>
      </c>
      <c r="G173" s="53">
        <v>-7.5765585020690196E-2</v>
      </c>
      <c r="H173" s="53">
        <v>-0.19169379919258023</v>
      </c>
      <c r="I173" s="53">
        <v>4.6486621032756296E-2</v>
      </c>
      <c r="J173" s="53">
        <v>94.603502510417542</v>
      </c>
      <c r="K173" s="53">
        <v>94.788028659623848</v>
      </c>
      <c r="L173" s="53">
        <v>0.39796713447837428</v>
      </c>
      <c r="M173" s="53">
        <v>93.905910985949944</v>
      </c>
      <c r="N173" s="53">
        <v>95.485620184091445</v>
      </c>
    </row>
    <row r="174" spans="2:14">
      <c r="B174" s="45" t="s">
        <v>397</v>
      </c>
      <c r="C174">
        <v>1</v>
      </c>
      <c r="D174" s="53">
        <v>57.8</v>
      </c>
      <c r="E174" s="53">
        <v>94.62</v>
      </c>
      <c r="F174" s="53">
        <v>94.774835707345318</v>
      </c>
      <c r="G174" s="53">
        <v>-0.15483570734531327</v>
      </c>
      <c r="H174" s="53">
        <v>-0.39174837736141349</v>
      </c>
      <c r="I174" s="53">
        <v>7.8148922031148288E-2</v>
      </c>
      <c r="J174" s="53">
        <v>94.619731729828104</v>
      </c>
      <c r="K174" s="53">
        <v>94.929939684862532</v>
      </c>
      <c r="L174" s="53">
        <v>0.40289463660430602</v>
      </c>
      <c r="M174" s="53">
        <v>93.975201380556101</v>
      </c>
      <c r="N174" s="53">
        <v>95.574470034134535</v>
      </c>
    </row>
    <row r="175" spans="2:14">
      <c r="B175" s="45" t="s">
        <v>512</v>
      </c>
      <c r="C175">
        <v>1</v>
      </c>
      <c r="D175" s="53">
        <v>46.7</v>
      </c>
      <c r="E175" s="53">
        <v>94.62</v>
      </c>
      <c r="F175" s="53">
        <v>94.6637371810411</v>
      </c>
      <c r="G175" s="53">
        <v>-4.3737181041095141E-2</v>
      </c>
      <c r="H175" s="53">
        <v>-0.11065903335203789</v>
      </c>
      <c r="I175" s="53">
        <v>4.8546064490976315E-2</v>
      </c>
      <c r="J175" s="53">
        <v>94.567386681256139</v>
      </c>
      <c r="K175" s="53">
        <v>94.760087680826061</v>
      </c>
      <c r="L175" s="53">
        <v>0.39821295128040146</v>
      </c>
      <c r="M175" s="53">
        <v>93.873394703663848</v>
      </c>
      <c r="N175" s="53">
        <v>95.454079658418351</v>
      </c>
    </row>
    <row r="176" spans="2:14">
      <c r="B176" s="45" t="s">
        <v>520</v>
      </c>
      <c r="C176">
        <v>1</v>
      </c>
      <c r="D176" s="53">
        <v>42.8</v>
      </c>
      <c r="E176" s="53">
        <v>94.61</v>
      </c>
      <c r="F176" s="53">
        <v>94.62470256369096</v>
      </c>
      <c r="G176" s="53">
        <v>-1.4702563690960346E-2</v>
      </c>
      <c r="H176" s="53">
        <v>-3.7198819107929056E-2</v>
      </c>
      <c r="I176" s="53">
        <v>6.3197557007857938E-2</v>
      </c>
      <c r="J176" s="53">
        <v>94.49927290699803</v>
      </c>
      <c r="K176" s="53">
        <v>94.75013222038389</v>
      </c>
      <c r="L176" s="53">
        <v>0.4002633700473312</v>
      </c>
      <c r="M176" s="53">
        <v>93.83029057264595</v>
      </c>
      <c r="N176" s="53">
        <v>95.41911455473597</v>
      </c>
    </row>
    <row r="177" spans="2:14">
      <c r="B177" s="45" t="s">
        <v>528</v>
      </c>
      <c r="C177">
        <v>1</v>
      </c>
      <c r="D177" s="53">
        <v>43.1</v>
      </c>
      <c r="E177" s="53">
        <v>94.6</v>
      </c>
      <c r="F177" s="53">
        <v>94.627705226564046</v>
      </c>
      <c r="G177" s="53">
        <v>-2.7705226564052055E-2</v>
      </c>
      <c r="H177" s="53">
        <v>-7.0096735029552257E-2</v>
      </c>
      <c r="I177" s="53">
        <v>6.1753046081014146E-2</v>
      </c>
      <c r="J177" s="53">
        <v>94.505142524200068</v>
      </c>
      <c r="K177" s="53">
        <v>94.750267928928025</v>
      </c>
      <c r="L177" s="53">
        <v>0.40003783932294351</v>
      </c>
      <c r="M177" s="53">
        <v>93.833740851576891</v>
      </c>
      <c r="N177" s="53">
        <v>95.421669601551201</v>
      </c>
    </row>
    <row r="178" spans="2:14">
      <c r="B178" s="45" t="s">
        <v>537</v>
      </c>
      <c r="C178">
        <v>1</v>
      </c>
      <c r="D178" s="53">
        <v>41.7</v>
      </c>
      <c r="E178" s="53">
        <v>94.59</v>
      </c>
      <c r="F178" s="53">
        <v>94.613692799822971</v>
      </c>
      <c r="G178" s="53">
        <v>-2.3692799822967459E-2</v>
      </c>
      <c r="H178" s="53">
        <v>-5.9944931598345762E-2</v>
      </c>
      <c r="I178" s="53">
        <v>6.8800624510139158E-2</v>
      </c>
      <c r="J178" s="53">
        <v>94.47714260514546</v>
      </c>
      <c r="K178" s="53">
        <v>94.750242994500482</v>
      </c>
      <c r="L178" s="53">
        <v>0.40118619134121564</v>
      </c>
      <c r="M178" s="53">
        <v>93.817449263959446</v>
      </c>
      <c r="N178" s="53">
        <v>95.409936335686496</v>
      </c>
    </row>
    <row r="179" spans="2:14">
      <c r="B179" s="45" t="s">
        <v>544</v>
      </c>
      <c r="C179">
        <v>1</v>
      </c>
      <c r="D179" s="53">
        <v>51.4</v>
      </c>
      <c r="E179" s="53">
        <v>94.58</v>
      </c>
      <c r="F179" s="53">
        <v>94.710778899386128</v>
      </c>
      <c r="G179" s="53">
        <v>-0.13077889938612941</v>
      </c>
      <c r="H179" s="53">
        <v>-0.33088247217658678</v>
      </c>
      <c r="I179" s="53">
        <v>4.9248107219903324E-2</v>
      </c>
      <c r="J179" s="53">
        <v>94.613035039119481</v>
      </c>
      <c r="K179" s="53">
        <v>94.808522759652774</v>
      </c>
      <c r="L179" s="53">
        <v>0.39829914669081135</v>
      </c>
      <c r="M179" s="53">
        <v>93.92026534797931</v>
      </c>
      <c r="N179" s="53">
        <v>95.501292450792945</v>
      </c>
    </row>
    <row r="180" spans="2:14">
      <c r="B180" s="45" t="s">
        <v>550</v>
      </c>
      <c r="C180">
        <v>1</v>
      </c>
      <c r="D180" s="53">
        <v>40.9</v>
      </c>
      <c r="E180" s="53">
        <v>94.57</v>
      </c>
      <c r="F180" s="53">
        <v>94.605685698828083</v>
      </c>
      <c r="G180" s="53">
        <v>-3.5685698828089585E-2</v>
      </c>
      <c r="H180" s="53">
        <v>-9.0288053386384098E-2</v>
      </c>
      <c r="I180" s="53">
        <v>7.3131331206406899E-2</v>
      </c>
      <c r="J180" s="53">
        <v>94.460540250158658</v>
      </c>
      <c r="K180" s="53">
        <v>94.750831147497507</v>
      </c>
      <c r="L180" s="53">
        <v>0.40195152169621962</v>
      </c>
      <c r="M180" s="53">
        <v>93.807923194064017</v>
      </c>
      <c r="N180" s="53">
        <v>95.403448203592149</v>
      </c>
    </row>
    <row r="181" spans="2:14">
      <c r="B181" s="45" t="s">
        <v>555</v>
      </c>
      <c r="C181">
        <v>1</v>
      </c>
      <c r="D181" s="53">
        <v>46</v>
      </c>
      <c r="E181" s="53">
        <v>94.57</v>
      </c>
      <c r="F181" s="53">
        <v>95.053646424340727</v>
      </c>
      <c r="G181" s="53">
        <v>-0.48364642434073346</v>
      </c>
      <c r="H181" s="53">
        <v>-1.2236693021305656</v>
      </c>
      <c r="I181" s="53">
        <v>8.5779220011259455E-2</v>
      </c>
      <c r="J181" s="53">
        <v>94.883398417506186</v>
      </c>
      <c r="K181" s="53">
        <v>95.223894431175268</v>
      </c>
      <c r="L181" s="53">
        <v>0.40444395010387457</v>
      </c>
      <c r="M181" s="53">
        <v>94.250937139126506</v>
      </c>
      <c r="N181" s="53">
        <v>95.856355709554947</v>
      </c>
    </row>
    <row r="182" spans="2:14">
      <c r="B182" s="45" t="s">
        <v>561</v>
      </c>
      <c r="C182">
        <v>1</v>
      </c>
      <c r="D182" s="53">
        <v>44.8</v>
      </c>
      <c r="E182" s="53">
        <v>94.56</v>
      </c>
      <c r="F182" s="53">
        <v>94.644720316178208</v>
      </c>
      <c r="G182" s="53">
        <v>-8.472031617820619E-2</v>
      </c>
      <c r="H182" s="53">
        <v>-0.21435008087856799</v>
      </c>
      <c r="I182" s="53">
        <v>5.4427836715546206E-2</v>
      </c>
      <c r="J182" s="53">
        <v>94.536696126684291</v>
      </c>
      <c r="K182" s="53">
        <v>94.752744505672126</v>
      </c>
      <c r="L182" s="53">
        <v>0.39897271034422832</v>
      </c>
      <c r="M182" s="53">
        <v>93.852869927371202</v>
      </c>
      <c r="N182" s="53">
        <v>95.436570704985215</v>
      </c>
    </row>
    <row r="183" spans="2:14">
      <c r="B183" s="45" t="s">
        <v>567</v>
      </c>
      <c r="C183">
        <v>1</v>
      </c>
      <c r="D183" s="53">
        <v>44</v>
      </c>
      <c r="E183" s="53">
        <v>94.56</v>
      </c>
      <c r="F183" s="53">
        <v>94.636713215183306</v>
      </c>
      <c r="G183" s="53">
        <v>-7.6713215183303873E-2</v>
      </c>
      <c r="H183" s="53">
        <v>-0.19409138941842341</v>
      </c>
      <c r="I183" s="53">
        <v>5.7675942839196408E-2</v>
      </c>
      <c r="J183" s="53">
        <v>94.522242434155146</v>
      </c>
      <c r="K183" s="53">
        <v>94.751183996211466</v>
      </c>
      <c r="L183" s="53">
        <v>0.39942877784690928</v>
      </c>
      <c r="M183" s="53">
        <v>93.843957658629336</v>
      </c>
      <c r="N183" s="53">
        <v>95.429468771737277</v>
      </c>
    </row>
    <row r="184" spans="2:14">
      <c r="B184" s="45" t="s">
        <v>573</v>
      </c>
      <c r="C184">
        <v>1</v>
      </c>
      <c r="D184" s="53">
        <v>48.6</v>
      </c>
      <c r="E184" s="53">
        <v>94.56</v>
      </c>
      <c r="F184" s="53">
        <v>94.682754045903977</v>
      </c>
      <c r="G184" s="53">
        <v>-0.12275404590397443</v>
      </c>
      <c r="H184" s="53">
        <v>-0.31057886531420975</v>
      </c>
      <c r="I184" s="53">
        <v>4.5997279273907232E-2</v>
      </c>
      <c r="J184" s="53">
        <v>94.591462179235492</v>
      </c>
      <c r="K184" s="53">
        <v>94.774045912572461</v>
      </c>
      <c r="L184" s="53">
        <v>0.39791027115480088</v>
      </c>
      <c r="M184" s="53">
        <v>93.893012304789949</v>
      </c>
      <c r="N184" s="53">
        <v>95.472495787018005</v>
      </c>
    </row>
    <row r="185" spans="2:14">
      <c r="B185" s="45" t="s">
        <v>580</v>
      </c>
      <c r="C185">
        <v>1</v>
      </c>
      <c r="D185" s="53">
        <v>46</v>
      </c>
      <c r="E185" s="53">
        <v>94.55</v>
      </c>
      <c r="F185" s="53">
        <v>95.053646424340727</v>
      </c>
      <c r="G185" s="53">
        <v>-0.50364642434072948</v>
      </c>
      <c r="H185" s="53">
        <v>-1.2742711153786765</v>
      </c>
      <c r="I185" s="53">
        <v>8.5779220011259455E-2</v>
      </c>
      <c r="J185" s="53">
        <v>94.883398417506186</v>
      </c>
      <c r="K185" s="53">
        <v>95.223894431175268</v>
      </c>
      <c r="L185" s="53">
        <v>0.40444395010387457</v>
      </c>
      <c r="M185" s="53">
        <v>94.250937139126506</v>
      </c>
      <c r="N185" s="53">
        <v>95.856355709554947</v>
      </c>
    </row>
    <row r="186" spans="2:14">
      <c r="B186" s="45" t="s">
        <v>588</v>
      </c>
      <c r="C186">
        <v>1</v>
      </c>
      <c r="D186" s="53">
        <v>57</v>
      </c>
      <c r="E186" s="53">
        <v>94.55</v>
      </c>
      <c r="F186" s="53">
        <v>95.163744063020602</v>
      </c>
      <c r="G186" s="53">
        <v>-0.61374406302060436</v>
      </c>
      <c r="H186" s="53">
        <v>-1.5528281229555836</v>
      </c>
      <c r="I186" s="53">
        <v>8.7895666859833327E-2</v>
      </c>
      <c r="J186" s="53">
        <v>94.989295495053739</v>
      </c>
      <c r="K186" s="53">
        <v>95.338192630987464</v>
      </c>
      <c r="L186" s="53">
        <v>0.40489811365653477</v>
      </c>
      <c r="M186" s="53">
        <v>94.36013338887318</v>
      </c>
      <c r="N186" s="53">
        <v>95.967354737168023</v>
      </c>
    </row>
    <row r="187" spans="2:14">
      <c r="B187" s="45" t="s">
        <v>353</v>
      </c>
      <c r="C187">
        <v>1</v>
      </c>
      <c r="D187" s="53">
        <v>49.2</v>
      </c>
      <c r="E187" s="53">
        <v>94.54</v>
      </c>
      <c r="F187" s="53">
        <v>94.68875937165015</v>
      </c>
      <c r="G187" s="53">
        <v>-0.14875937165014363</v>
      </c>
      <c r="H187" s="53">
        <v>-0.37637469715742017</v>
      </c>
      <c r="I187" s="53">
        <v>4.5993717545504346E-2</v>
      </c>
      <c r="J187" s="53">
        <v>94.597474574026606</v>
      </c>
      <c r="K187" s="53">
        <v>94.780044169273694</v>
      </c>
      <c r="L187" s="53">
        <v>0.39790985944500162</v>
      </c>
      <c r="M187" s="53">
        <v>93.899018447666109</v>
      </c>
      <c r="N187" s="53">
        <v>95.478500295634191</v>
      </c>
    </row>
    <row r="188" spans="2:14">
      <c r="B188" s="45" t="s">
        <v>597</v>
      </c>
      <c r="C188">
        <v>1</v>
      </c>
      <c r="D188" s="53">
        <v>45.9</v>
      </c>
      <c r="E188" s="53">
        <v>94.51</v>
      </c>
      <c r="F188" s="53">
        <v>94.655730080046197</v>
      </c>
      <c r="G188" s="53">
        <v>-0.14573008004619226</v>
      </c>
      <c r="H188" s="53">
        <v>-0.36871031475655774</v>
      </c>
      <c r="I188" s="53">
        <v>5.0668413714145898E-2</v>
      </c>
      <c r="J188" s="53">
        <v>94.555167304549187</v>
      </c>
      <c r="K188" s="53">
        <v>94.756292855543208</v>
      </c>
      <c r="L188" s="53">
        <v>0.39847725448034443</v>
      </c>
      <c r="M188" s="53">
        <v>93.864863033979887</v>
      </c>
      <c r="N188" s="53">
        <v>95.446597126112508</v>
      </c>
    </row>
    <row r="189" spans="2:14">
      <c r="B189" s="45" t="s">
        <v>604</v>
      </c>
      <c r="C189">
        <v>1</v>
      </c>
      <c r="D189" s="53">
        <v>44.5</v>
      </c>
      <c r="E189" s="53">
        <v>94.5</v>
      </c>
      <c r="F189" s="53">
        <v>94.641717653305122</v>
      </c>
      <c r="G189" s="53">
        <v>-0.14171765330512187</v>
      </c>
      <c r="H189" s="53">
        <v>-0.35855851132538724</v>
      </c>
      <c r="I189" s="53">
        <v>5.5599994952560496E-2</v>
      </c>
      <c r="J189" s="53">
        <v>94.531367054180521</v>
      </c>
      <c r="K189" s="53">
        <v>94.752068252429723</v>
      </c>
      <c r="L189" s="53">
        <v>0.39913430525151566</v>
      </c>
      <c r="M189" s="53">
        <v>93.849546543338874</v>
      </c>
      <c r="N189" s="53">
        <v>95.433888763271369</v>
      </c>
    </row>
    <row r="190" spans="2:14">
      <c r="B190" s="45" t="s">
        <v>611</v>
      </c>
      <c r="C190">
        <v>1</v>
      </c>
      <c r="D190" s="53">
        <v>46.3</v>
      </c>
      <c r="E190" s="53">
        <v>94.49</v>
      </c>
      <c r="F190" s="53">
        <v>94.659733630543641</v>
      </c>
      <c r="G190" s="53">
        <v>-0.16973363054364654</v>
      </c>
      <c r="H190" s="53">
        <v>-0.42944147373475899</v>
      </c>
      <c r="I190" s="53">
        <v>4.9537080100962111E-2</v>
      </c>
      <c r="J190" s="53">
        <v>94.561416239099827</v>
      </c>
      <c r="K190" s="53">
        <v>94.758051021987455</v>
      </c>
      <c r="L190" s="53">
        <v>0.39833498025507935</v>
      </c>
      <c r="M190" s="53">
        <v>93.869148959430987</v>
      </c>
      <c r="N190" s="53">
        <v>95.450318301656296</v>
      </c>
    </row>
    <row r="191" spans="2:14">
      <c r="B191" s="45" t="s">
        <v>604</v>
      </c>
      <c r="C191">
        <v>1</v>
      </c>
      <c r="D191" s="53">
        <v>53.5</v>
      </c>
      <c r="E191" s="53">
        <v>94.47</v>
      </c>
      <c r="F191" s="53">
        <v>94.731797539497734</v>
      </c>
      <c r="G191" s="53">
        <v>-0.26179753949773499</v>
      </c>
      <c r="H191" s="53">
        <v>-0.66237151012409923</v>
      </c>
      <c r="I191" s="53">
        <v>5.6368136053069277E-2</v>
      </c>
      <c r="J191" s="53">
        <v>94.619922392920813</v>
      </c>
      <c r="K191" s="53">
        <v>94.843672686074655</v>
      </c>
      <c r="L191" s="53">
        <v>0.39924203304760214</v>
      </c>
      <c r="M191" s="53">
        <v>93.939412619676816</v>
      </c>
      <c r="N191" s="53">
        <v>95.524182459318652</v>
      </c>
    </row>
    <row r="192" spans="2:14">
      <c r="B192" s="45" t="s">
        <v>622</v>
      </c>
      <c r="C192">
        <v>1</v>
      </c>
      <c r="D192" s="53">
        <v>57.4</v>
      </c>
      <c r="E192" s="53">
        <v>94.45</v>
      </c>
      <c r="F192" s="53">
        <v>94.770832156847874</v>
      </c>
      <c r="G192" s="53">
        <v>-0.32083215684787092</v>
      </c>
      <c r="H192" s="53">
        <v>-0.81173444424039254</v>
      </c>
      <c r="I192" s="53">
        <v>7.5867695843985339E-2</v>
      </c>
      <c r="J192" s="53">
        <v>94.62025578183686</v>
      </c>
      <c r="K192" s="53">
        <v>94.921408531858887</v>
      </c>
      <c r="L192" s="53">
        <v>0.40245837233502896</v>
      </c>
      <c r="M192" s="53">
        <v>93.972063693869117</v>
      </c>
      <c r="N192" s="53">
        <v>95.56960061982663</v>
      </c>
    </row>
    <row r="193" spans="2:14">
      <c r="B193" s="45" t="s">
        <v>499</v>
      </c>
      <c r="C193">
        <v>1</v>
      </c>
      <c r="D193" s="53">
        <v>48.3</v>
      </c>
      <c r="E193" s="53">
        <v>94.44</v>
      </c>
      <c r="F193" s="53">
        <v>94.67975138303089</v>
      </c>
      <c r="G193" s="53">
        <v>-0.23975138303089238</v>
      </c>
      <c r="H193" s="53">
        <v>-0.60659273550539794</v>
      </c>
      <c r="I193" s="53">
        <v>4.6147067384717966E-2</v>
      </c>
      <c r="J193" s="53">
        <v>94.588162228425887</v>
      </c>
      <c r="K193" s="53">
        <v>94.771340537635893</v>
      </c>
      <c r="L193" s="53">
        <v>0.39792761404317623</v>
      </c>
      <c r="M193" s="53">
        <v>93.8899752210842</v>
      </c>
      <c r="N193" s="53">
        <v>95.469527544977581</v>
      </c>
    </row>
    <row r="194" spans="2:14">
      <c r="B194" s="45" t="s">
        <v>635</v>
      </c>
      <c r="C194">
        <v>1</v>
      </c>
      <c r="D194" s="53">
        <v>54.6</v>
      </c>
      <c r="E194" s="53">
        <v>94.44</v>
      </c>
      <c r="F194" s="53">
        <v>95.139722760035895</v>
      </c>
      <c r="G194" s="53">
        <v>-0.69972276003589684</v>
      </c>
      <c r="H194" s="53">
        <v>-1.7703620214398141</v>
      </c>
      <c r="I194" s="53">
        <v>8.1258093621530414E-2</v>
      </c>
      <c r="J194" s="53">
        <v>94.978447937573947</v>
      </c>
      <c r="K194" s="53">
        <v>95.300997582497843</v>
      </c>
      <c r="L194" s="53">
        <v>0.40350924644782393</v>
      </c>
      <c r="M194" s="53">
        <v>94.338868602839895</v>
      </c>
      <c r="N194" s="53">
        <v>95.940576917231894</v>
      </c>
    </row>
    <row r="195" spans="2:14">
      <c r="B195" s="45" t="s">
        <v>635</v>
      </c>
      <c r="C195">
        <v>1</v>
      </c>
      <c r="D195" s="53">
        <v>52</v>
      </c>
      <c r="E195" s="53">
        <v>94.44</v>
      </c>
      <c r="F195" s="53">
        <v>95.113699681802473</v>
      </c>
      <c r="G195" s="53">
        <v>-0.67369968180247497</v>
      </c>
      <c r="H195" s="53">
        <v>-1.7045212741943714</v>
      </c>
      <c r="I195" s="53">
        <v>7.7738035652462081E-2</v>
      </c>
      <c r="J195" s="53">
        <v>94.95941120000785</v>
      </c>
      <c r="K195" s="53">
        <v>95.267988163597096</v>
      </c>
      <c r="L195" s="53">
        <v>0.40281513921026951</v>
      </c>
      <c r="M195" s="53">
        <v>94.314223135334416</v>
      </c>
      <c r="N195" s="53">
        <v>95.91317622827053</v>
      </c>
    </row>
    <row r="196" spans="2:14">
      <c r="B196" s="45" t="s">
        <v>642</v>
      </c>
      <c r="C196">
        <v>1</v>
      </c>
      <c r="D196" s="53">
        <v>49.7</v>
      </c>
      <c r="E196" s="53">
        <v>94.44</v>
      </c>
      <c r="F196" s="53">
        <v>94.693763809771966</v>
      </c>
      <c r="G196" s="53">
        <v>-0.25376380977196789</v>
      </c>
      <c r="H196" s="53">
        <v>-0.64204544556064191</v>
      </c>
      <c r="I196" s="53">
        <v>4.6291799977736539E-2</v>
      </c>
      <c r="J196" s="53">
        <v>94.601887401033835</v>
      </c>
      <c r="K196" s="53">
        <v>94.785640218510096</v>
      </c>
      <c r="L196" s="53">
        <v>0.39794442443017602</v>
      </c>
      <c r="M196" s="53">
        <v>93.903954283860429</v>
      </c>
      <c r="N196" s="53">
        <v>95.483573335683502</v>
      </c>
    </row>
    <row r="197" spans="2:14">
      <c r="B197" s="45" t="s">
        <v>604</v>
      </c>
      <c r="C197">
        <v>1</v>
      </c>
      <c r="D197" s="53">
        <v>54.1</v>
      </c>
      <c r="E197" s="53">
        <v>94.42</v>
      </c>
      <c r="F197" s="53">
        <v>94.737802865243921</v>
      </c>
      <c r="G197" s="53">
        <v>-0.31780286524391954</v>
      </c>
      <c r="H197" s="53">
        <v>-0.80407006183953011</v>
      </c>
      <c r="I197" s="53">
        <v>5.8941081359815996E-2</v>
      </c>
      <c r="J197" s="53">
        <v>94.620821134460357</v>
      </c>
      <c r="K197" s="53">
        <v>94.854784596027486</v>
      </c>
      <c r="L197" s="53">
        <v>0.39961341977184622</v>
      </c>
      <c r="M197" s="53">
        <v>93.944680845580422</v>
      </c>
      <c r="N197" s="53">
        <v>95.530924884907421</v>
      </c>
    </row>
    <row r="198" spans="2:14">
      <c r="B198" s="45" t="s">
        <v>652</v>
      </c>
      <c r="C198">
        <v>1</v>
      </c>
      <c r="D198" s="53">
        <v>51.4</v>
      </c>
      <c r="E198" s="53">
        <v>94.41</v>
      </c>
      <c r="F198" s="53">
        <v>94.710778899386128</v>
      </c>
      <c r="G198" s="53">
        <v>-0.30077889938613112</v>
      </c>
      <c r="H198" s="53">
        <v>-0.76099788478562014</v>
      </c>
      <c r="I198" s="53">
        <v>4.9248107219903324E-2</v>
      </c>
      <c r="J198" s="53">
        <v>94.613035039119481</v>
      </c>
      <c r="K198" s="53">
        <v>94.808522759652774</v>
      </c>
      <c r="L198" s="53">
        <v>0.39829914669081135</v>
      </c>
      <c r="M198" s="53">
        <v>93.92026534797931</v>
      </c>
      <c r="N198" s="53">
        <v>95.501292450792945</v>
      </c>
    </row>
    <row r="199" spans="2:14">
      <c r="B199" s="45" t="s">
        <v>499</v>
      </c>
      <c r="C199">
        <v>1</v>
      </c>
      <c r="D199" s="53">
        <v>49.2</v>
      </c>
      <c r="E199" s="53">
        <v>94.4</v>
      </c>
      <c r="F199" s="53">
        <v>94.68875937165015</v>
      </c>
      <c r="G199" s="53">
        <v>-0.2887593716501442</v>
      </c>
      <c r="H199" s="53">
        <v>-0.73058738989426908</v>
      </c>
      <c r="I199" s="53">
        <v>4.5993717545504346E-2</v>
      </c>
      <c r="J199" s="53">
        <v>94.597474574026606</v>
      </c>
      <c r="K199" s="53">
        <v>94.780044169273694</v>
      </c>
      <c r="L199" s="53">
        <v>0.39790985944500162</v>
      </c>
      <c r="M199" s="53">
        <v>93.899018447666109</v>
      </c>
      <c r="N199" s="53">
        <v>95.478500295634191</v>
      </c>
    </row>
    <row r="200" spans="2:14">
      <c r="B200" s="45" t="s">
        <v>661</v>
      </c>
      <c r="C200">
        <v>1</v>
      </c>
      <c r="D200" s="53">
        <v>55</v>
      </c>
      <c r="E200" s="53">
        <v>94.39</v>
      </c>
      <c r="F200" s="53">
        <v>94.746810853863181</v>
      </c>
      <c r="G200" s="53">
        <v>-0.35681085386318045</v>
      </c>
      <c r="H200" s="53">
        <v>-0.90276380960436375</v>
      </c>
      <c r="I200" s="53">
        <v>6.3144826052409855E-2</v>
      </c>
      <c r="J200" s="53">
        <v>94.621485853520142</v>
      </c>
      <c r="K200" s="53">
        <v>94.872135854206221</v>
      </c>
      <c r="L200" s="53">
        <v>0.40025504774715137</v>
      </c>
      <c r="M200" s="53">
        <v>93.9524153802803</v>
      </c>
      <c r="N200" s="53">
        <v>95.541206327446062</v>
      </c>
    </row>
    <row r="201" spans="2:14">
      <c r="B201" s="45" t="s">
        <v>667</v>
      </c>
      <c r="C201">
        <v>1</v>
      </c>
      <c r="D201" s="53">
        <v>55.9</v>
      </c>
      <c r="E201" s="53">
        <v>94.38</v>
      </c>
      <c r="F201" s="53">
        <v>94.755818842482441</v>
      </c>
      <c r="G201" s="53">
        <v>-0.37581884248244535</v>
      </c>
      <c r="H201" s="53">
        <v>-0.95085574412108642</v>
      </c>
      <c r="I201" s="53">
        <v>6.7692812523358153E-2</v>
      </c>
      <c r="J201" s="53">
        <v>94.621467347940836</v>
      </c>
      <c r="K201" s="53">
        <v>94.890170337024045</v>
      </c>
      <c r="L201" s="53">
        <v>0.40099769457842005</v>
      </c>
      <c r="M201" s="53">
        <v>93.959949420514519</v>
      </c>
      <c r="N201" s="53">
        <v>95.551688264450362</v>
      </c>
    </row>
    <row r="202" spans="2:14">
      <c r="B202" s="45" t="s">
        <v>675</v>
      </c>
      <c r="C202">
        <v>1</v>
      </c>
      <c r="D202" s="53">
        <v>43</v>
      </c>
      <c r="E202" s="53">
        <v>94.37</v>
      </c>
      <c r="F202" s="53">
        <v>94.626704338939689</v>
      </c>
      <c r="G202" s="53">
        <v>-0.25670433893968436</v>
      </c>
      <c r="H202" s="53">
        <v>-0.64948525095041409</v>
      </c>
      <c r="I202" s="53">
        <v>6.2230158492692776E-2</v>
      </c>
      <c r="J202" s="53">
        <v>94.503194700509923</v>
      </c>
      <c r="K202" s="53">
        <v>94.750213977369455</v>
      </c>
      <c r="L202" s="53">
        <v>0.40011176790480807</v>
      </c>
      <c r="M202" s="53">
        <v>93.832593236181992</v>
      </c>
      <c r="N202" s="53">
        <v>95.420815441697385</v>
      </c>
    </row>
    <row r="203" spans="2:14">
      <c r="B203" s="45" t="s">
        <v>679</v>
      </c>
      <c r="C203">
        <v>1</v>
      </c>
      <c r="D203" s="53">
        <v>43</v>
      </c>
      <c r="E203" s="53">
        <v>94.33</v>
      </c>
      <c r="F203" s="53">
        <v>94.626704338939689</v>
      </c>
      <c r="G203" s="53">
        <v>-0.29670433893969062</v>
      </c>
      <c r="H203" s="53">
        <v>-0.75068887744667201</v>
      </c>
      <c r="I203" s="53">
        <v>6.2230158492692776E-2</v>
      </c>
      <c r="J203" s="53">
        <v>94.503194700509923</v>
      </c>
      <c r="K203" s="53">
        <v>94.750213977369455</v>
      </c>
      <c r="L203" s="53">
        <v>0.40011176790480807</v>
      </c>
      <c r="M203" s="53">
        <v>93.832593236181992</v>
      </c>
      <c r="N203" s="53">
        <v>95.420815441697385</v>
      </c>
    </row>
    <row r="204" spans="2:14">
      <c r="B204" s="45" t="s">
        <v>499</v>
      </c>
      <c r="C204">
        <v>1</v>
      </c>
      <c r="D204" s="53">
        <v>45.3</v>
      </c>
      <c r="E204" s="53">
        <v>94.31</v>
      </c>
      <c r="F204" s="53">
        <v>94.649724754300024</v>
      </c>
      <c r="G204" s="53">
        <v>-0.33972475430002191</v>
      </c>
      <c r="H204" s="53">
        <v>-0.85953442864267615</v>
      </c>
      <c r="I204" s="53">
        <v>5.2608404802822917E-2</v>
      </c>
      <c r="J204" s="53">
        <v>94.545311633508661</v>
      </c>
      <c r="K204" s="53">
        <v>94.754137875091388</v>
      </c>
      <c r="L204" s="53">
        <v>0.39872857741298529</v>
      </c>
      <c r="M204" s="53">
        <v>93.858358901782125</v>
      </c>
      <c r="N204" s="53">
        <v>95.441090606817923</v>
      </c>
    </row>
    <row r="205" spans="2:14">
      <c r="B205" s="45" t="s">
        <v>690</v>
      </c>
      <c r="C205">
        <v>1</v>
      </c>
      <c r="D205" s="53">
        <v>53.2</v>
      </c>
      <c r="E205" s="53">
        <v>94.31</v>
      </c>
      <c r="F205" s="53">
        <v>94.728794876624647</v>
      </c>
      <c r="G205" s="53">
        <v>-0.41879487662464498</v>
      </c>
      <c r="H205" s="53">
        <v>-1.0595890068115095</v>
      </c>
      <c r="I205" s="53">
        <v>5.5160338209156813E-2</v>
      </c>
      <c r="J205" s="53">
        <v>94.61931687443257</v>
      </c>
      <c r="K205" s="53">
        <v>94.838272878816724</v>
      </c>
      <c r="L205" s="53">
        <v>0.39907329790557761</v>
      </c>
      <c r="M205" s="53">
        <v>93.936744849352408</v>
      </c>
      <c r="N205" s="53">
        <v>95.520844903896887</v>
      </c>
    </row>
    <row r="206" spans="2:14">
      <c r="B206" s="45" t="s">
        <v>696</v>
      </c>
      <c r="C206">
        <v>1</v>
      </c>
      <c r="D206" s="53">
        <v>46.7</v>
      </c>
      <c r="E206" s="53">
        <v>94.3</v>
      </c>
      <c r="F206" s="53">
        <v>94.6637371810411</v>
      </c>
      <c r="G206" s="53">
        <v>-0.36373718104110253</v>
      </c>
      <c r="H206" s="53">
        <v>-0.92028804532199371</v>
      </c>
      <c r="I206" s="53">
        <v>4.8546064490976315E-2</v>
      </c>
      <c r="J206" s="53">
        <v>94.567386681256139</v>
      </c>
      <c r="K206" s="53">
        <v>94.760087680826061</v>
      </c>
      <c r="L206" s="53">
        <v>0.39821295128040146</v>
      </c>
      <c r="M206" s="53">
        <v>93.873394703663848</v>
      </c>
      <c r="N206" s="53">
        <v>95.454079658418351</v>
      </c>
    </row>
    <row r="207" spans="2:14">
      <c r="B207" s="45" t="s">
        <v>701</v>
      </c>
      <c r="C207">
        <v>1</v>
      </c>
      <c r="D207" s="53">
        <v>46.1</v>
      </c>
      <c r="E207" s="53">
        <v>94.29</v>
      </c>
      <c r="F207" s="53">
        <v>95.054647311965098</v>
      </c>
      <c r="G207" s="53">
        <v>-0.76464731196509206</v>
      </c>
      <c r="H207" s="53">
        <v>-1.934627024036768</v>
      </c>
      <c r="I207" s="53">
        <v>8.5477235715811353E-2</v>
      </c>
      <c r="J207" s="53">
        <v>94.88499866036355</v>
      </c>
      <c r="K207" s="53">
        <v>95.224295963566647</v>
      </c>
      <c r="L207" s="53">
        <v>0.40438000941626884</v>
      </c>
      <c r="M207" s="53">
        <v>94.252064931316099</v>
      </c>
      <c r="N207" s="53">
        <v>95.857229692614098</v>
      </c>
    </row>
    <row r="208" spans="2:14">
      <c r="B208" s="45" t="s">
        <v>708</v>
      </c>
      <c r="C208">
        <v>1</v>
      </c>
      <c r="D208" s="53">
        <v>45.8</v>
      </c>
      <c r="E208" s="53">
        <v>94.29</v>
      </c>
      <c r="F208" s="53">
        <v>94.65472919242184</v>
      </c>
      <c r="G208" s="53">
        <v>-0.36472919242183366</v>
      </c>
      <c r="H208" s="53">
        <v>-0.92279792405338201</v>
      </c>
      <c r="I208" s="53">
        <v>5.0972102379922876E-2</v>
      </c>
      <c r="J208" s="53">
        <v>94.553563678988525</v>
      </c>
      <c r="K208" s="53">
        <v>94.755894705855155</v>
      </c>
      <c r="L208" s="53">
        <v>0.39851598388385212</v>
      </c>
      <c r="M208" s="53">
        <v>93.863785279210404</v>
      </c>
      <c r="N208" s="53">
        <v>95.445673105633276</v>
      </c>
    </row>
    <row r="209" spans="2:14">
      <c r="B209" s="45" t="s">
        <v>712</v>
      </c>
      <c r="C209">
        <v>1</v>
      </c>
      <c r="D209" s="53">
        <v>43.2</v>
      </c>
      <c r="E209" s="53">
        <v>94.26</v>
      </c>
      <c r="F209" s="53">
        <v>94.628706114188418</v>
      </c>
      <c r="G209" s="53">
        <v>-0.36870611418841293</v>
      </c>
      <c r="H209" s="53">
        <v>-0.93285989668012359</v>
      </c>
      <c r="I209" s="53">
        <v>6.1280461970295026E-2</v>
      </c>
      <c r="J209" s="53">
        <v>94.50708136046633</v>
      </c>
      <c r="K209" s="53">
        <v>94.750330867910506</v>
      </c>
      <c r="L209" s="53">
        <v>0.39996515999419013</v>
      </c>
      <c r="M209" s="53">
        <v>93.83488598755018</v>
      </c>
      <c r="N209" s="53">
        <v>95.422526240826656</v>
      </c>
    </row>
    <row r="210" spans="2:14">
      <c r="B210" s="45" t="s">
        <v>718</v>
      </c>
      <c r="C210">
        <v>1</v>
      </c>
      <c r="D210" s="53">
        <v>46</v>
      </c>
      <c r="E210" s="53">
        <v>94.26</v>
      </c>
      <c r="F210" s="53">
        <v>94.656730967670555</v>
      </c>
      <c r="G210" s="53">
        <v>-0.39673096767054972</v>
      </c>
      <c r="H210" s="53">
        <v>-1.0037653167905758</v>
      </c>
      <c r="I210" s="53">
        <v>5.0372922491523968E-2</v>
      </c>
      <c r="J210" s="53">
        <v>94.556754660454345</v>
      </c>
      <c r="K210" s="53">
        <v>94.756707274886764</v>
      </c>
      <c r="L210" s="53">
        <v>0.39843978906507616</v>
      </c>
      <c r="M210" s="53">
        <v>93.865938280082602</v>
      </c>
      <c r="N210" s="53">
        <v>95.447523655258507</v>
      </c>
    </row>
    <row r="211" spans="2:14">
      <c r="B211" s="45" t="s">
        <v>484</v>
      </c>
      <c r="C211">
        <v>1</v>
      </c>
      <c r="D211" s="53">
        <v>52.4</v>
      </c>
      <c r="E211" s="53">
        <v>94.26</v>
      </c>
      <c r="F211" s="53">
        <v>94.720787775629759</v>
      </c>
      <c r="G211" s="53">
        <v>-0.46078777562975404</v>
      </c>
      <c r="H211" s="53">
        <v>-1.1658348484716963</v>
      </c>
      <c r="I211" s="53">
        <v>5.2229334781491443E-2</v>
      </c>
      <c r="J211" s="53">
        <v>94.617127003898844</v>
      </c>
      <c r="K211" s="53">
        <v>94.824448547360674</v>
      </c>
      <c r="L211" s="53">
        <v>0.39867873984149499</v>
      </c>
      <c r="M211" s="53">
        <v>93.929520836895534</v>
      </c>
      <c r="N211" s="53">
        <v>95.512054714363984</v>
      </c>
    </row>
    <row r="212" spans="2:14">
      <c r="B212" s="45" t="s">
        <v>726</v>
      </c>
      <c r="C212">
        <v>1</v>
      </c>
      <c r="D212" s="53">
        <v>60.8</v>
      </c>
      <c r="E212" s="53">
        <v>94.26</v>
      </c>
      <c r="F212" s="53">
        <v>95.20177779274637</v>
      </c>
      <c r="G212" s="53">
        <v>-0.94177779274636464</v>
      </c>
      <c r="H212" s="53">
        <v>-2.3827831994889608</v>
      </c>
      <c r="I212" s="53">
        <v>0.10340907351788657</v>
      </c>
      <c r="J212" s="53">
        <v>94.996539406891202</v>
      </c>
      <c r="K212" s="53">
        <v>95.407016178601538</v>
      </c>
      <c r="L212" s="53">
        <v>0.40854653428430032</v>
      </c>
      <c r="M212" s="53">
        <v>94.390926013586679</v>
      </c>
      <c r="N212" s="53">
        <v>96.012629571906061</v>
      </c>
    </row>
    <row r="213" spans="2:14">
      <c r="B213" s="45" t="s">
        <v>731</v>
      </c>
      <c r="C213">
        <v>1</v>
      </c>
      <c r="D213" s="53">
        <v>57.1</v>
      </c>
      <c r="E213" s="53">
        <v>94.25</v>
      </c>
      <c r="F213" s="53">
        <v>94.767829493974787</v>
      </c>
      <c r="G213" s="53">
        <v>-0.51782949397478717</v>
      </c>
      <c r="H213" s="53">
        <v>-1.3101555674240608</v>
      </c>
      <c r="I213" s="53">
        <v>7.4182240368512883E-2</v>
      </c>
      <c r="J213" s="53">
        <v>94.620598281524934</v>
      </c>
      <c r="K213" s="53">
        <v>94.91506070642464</v>
      </c>
      <c r="L213" s="53">
        <v>0.40214405251846896</v>
      </c>
      <c r="M213" s="53">
        <v>93.969684868823776</v>
      </c>
      <c r="N213" s="53">
        <v>95.565974119125798</v>
      </c>
    </row>
    <row r="214" spans="2:14">
      <c r="B214" s="45" t="s">
        <v>736</v>
      </c>
      <c r="C214">
        <v>1</v>
      </c>
      <c r="D214" s="53">
        <v>40</v>
      </c>
      <c r="E214" s="53">
        <v>94.25</v>
      </c>
      <c r="F214" s="53">
        <v>94.596677710208809</v>
      </c>
      <c r="G214" s="53">
        <v>-0.34667771020880878</v>
      </c>
      <c r="H214" s="53">
        <v>-0.87712603746361884</v>
      </c>
      <c r="I214" s="53">
        <v>7.8211087496385112E-2</v>
      </c>
      <c r="J214" s="53">
        <v>94.441450351451365</v>
      </c>
      <c r="K214" s="53">
        <v>94.751905068966252</v>
      </c>
      <c r="L214" s="53">
        <v>0.40290669937003099</v>
      </c>
      <c r="M214" s="53">
        <v>93.797019442168761</v>
      </c>
      <c r="N214" s="53">
        <v>95.396335978248857</v>
      </c>
    </row>
    <row r="215" spans="2:14" ht="16.149999999999999" thickBot="1">
      <c r="B215" s="49" t="s">
        <v>115</v>
      </c>
      <c r="C215" s="51">
        <v>1</v>
      </c>
      <c r="D215" s="54">
        <v>52.4</v>
      </c>
      <c r="E215" s="54">
        <v>94.25</v>
      </c>
      <c r="F215" s="54">
        <v>94.720787775629759</v>
      </c>
      <c r="G215" s="54">
        <v>-0.47078777562975915</v>
      </c>
      <c r="H215" s="54">
        <v>-1.1911357550957697</v>
      </c>
      <c r="I215" s="54">
        <v>5.2229334781491443E-2</v>
      </c>
      <c r="J215" s="54">
        <v>94.617127003898844</v>
      </c>
      <c r="K215" s="54">
        <v>94.824448547360674</v>
      </c>
      <c r="L215" s="54">
        <v>0.39867873984149499</v>
      </c>
      <c r="M215" s="54">
        <v>93.929520836895534</v>
      </c>
      <c r="N215" s="54">
        <v>95.512054714363984</v>
      </c>
    </row>
    <row r="234" spans="7:7">
      <c r="G234" t="s">
        <v>749</v>
      </c>
    </row>
    <row r="253" spans="7:7">
      <c r="G253" t="s">
        <v>749</v>
      </c>
    </row>
    <row r="272" spans="7:7">
      <c r="G272" t="s">
        <v>749</v>
      </c>
    </row>
    <row r="275" spans="2:9">
      <c r="B275" t="s">
        <v>1473</v>
      </c>
    </row>
    <row r="277" spans="2:9">
      <c r="B277" s="145" t="s">
        <v>1474</v>
      </c>
      <c r="C277" s="145"/>
      <c r="D277" s="145"/>
      <c r="E277" s="145"/>
      <c r="F277" s="145"/>
      <c r="G277" s="145"/>
      <c r="H277" s="145"/>
      <c r="I277" s="145"/>
    </row>
    <row r="278" spans="2:9">
      <c r="B278" s="145"/>
      <c r="C278" s="145"/>
      <c r="D278" s="145"/>
      <c r="E278" s="145"/>
      <c r="F278" s="145"/>
      <c r="G278" s="145"/>
      <c r="H278" s="145"/>
      <c r="I278" s="145"/>
    </row>
    <row r="280" spans="2:9">
      <c r="B280" s="145" t="s">
        <v>1475</v>
      </c>
      <c r="C280" s="145"/>
      <c r="D280" s="145"/>
      <c r="E280" s="145"/>
      <c r="F280" s="145"/>
      <c r="G280" s="145"/>
      <c r="H280" s="145"/>
      <c r="I280" s="145"/>
    </row>
    <row r="281" spans="2:9">
      <c r="B281" s="145"/>
      <c r="C281" s="145"/>
      <c r="D281" s="145"/>
      <c r="E281" s="145"/>
      <c r="F281" s="145"/>
      <c r="G281" s="145"/>
      <c r="H281" s="145"/>
      <c r="I281" s="145"/>
    </row>
    <row r="282" spans="2:9">
      <c r="B282" s="145"/>
      <c r="C282" s="145"/>
      <c r="D282" s="145"/>
      <c r="E282" s="145"/>
      <c r="F282" s="145"/>
      <c r="G282" s="145"/>
      <c r="H282" s="145"/>
      <c r="I282" s="145"/>
    </row>
    <row r="286" spans="2:9">
      <c r="B286" s="1" t="s">
        <v>1476</v>
      </c>
    </row>
    <row r="287" spans="2:9" ht="16.149999999999999" thickBot="1"/>
    <row r="288" spans="2:9" ht="46.9">
      <c r="B288" s="46" t="s">
        <v>13</v>
      </c>
      <c r="C288" s="47" t="s">
        <v>750</v>
      </c>
      <c r="D288" s="47" t="s">
        <v>751</v>
      </c>
      <c r="E288" s="47" t="s">
        <v>752</v>
      </c>
      <c r="F288" s="47" t="s">
        <v>753</v>
      </c>
    </row>
    <row r="289" spans="2:6">
      <c r="B289" s="56" t="s">
        <v>111</v>
      </c>
      <c r="C289" s="58">
        <v>94.69170198126578</v>
      </c>
      <c r="D289" s="58">
        <v>4.613608068656333E-2</v>
      </c>
      <c r="E289" s="58">
        <v>94.600134632215344</v>
      </c>
      <c r="F289" s="58">
        <v>94.783269330316216</v>
      </c>
    </row>
    <row r="290" spans="2:6" ht="16.149999999999999" thickBot="1">
      <c r="B290" s="49" t="s">
        <v>1388</v>
      </c>
      <c r="C290" s="54">
        <v>95.088617437935952</v>
      </c>
      <c r="D290" s="54">
        <v>7.8422555591532078E-2</v>
      </c>
      <c r="E290" s="54">
        <v>94.932970373546965</v>
      </c>
      <c r="F290" s="54">
        <v>95.244264502324938</v>
      </c>
    </row>
    <row r="309" spans="7:7">
      <c r="G309" t="s">
        <v>749</v>
      </c>
    </row>
  </sheetData>
  <mergeCells count="2">
    <mergeCell ref="B277:I278"/>
    <mergeCell ref="B280:I282"/>
  </mergeCells>
  <pageMargins left="0.7" right="0.7" top="0.75" bottom="0.75" header="0.3" footer="0.3"/>
  <ignoredErrors>
    <ignoredError sqref="C24:C25 B289:B291"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92161" r:id="rId3" name="DD242233">
              <controlPr defaultSize="0" autoFill="0" autoPict="0" macro="[0]!GoToResultsNew1511202016074594">
                <anchor moveWithCells="1">
                  <from>
                    <xdr:col>1</xdr:col>
                    <xdr:colOff>0</xdr:colOff>
                    <xdr:row>10</xdr:row>
                    <xdr:rowOff>0</xdr:rowOff>
                  </from>
                  <to>
                    <xdr:col>5</xdr:col>
                    <xdr:colOff>685800</xdr:colOff>
                    <xdr:row>11</xdr:row>
                    <xdr:rowOff>0</xdr:rowOff>
                  </to>
                </anchor>
              </controlPr>
            </control>
          </mc:Choice>
        </mc:AlternateContent>
      </controls>
    </mc:Choice>
  </mc:AlternateConten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1E818-1681-4B52-B00A-8E7C2F7CB104}">
  <sheetPr codeName="XLSTAT_20201115_160131_1"/>
  <dimension ref="B1:N310"/>
  <sheetViews>
    <sheetView topLeftCell="A191" zoomScaleNormal="100" workbookViewId="0">
      <selection activeCell="E214" sqref="E214"/>
    </sheetView>
  </sheetViews>
  <sheetFormatPr defaultRowHeight="15.6"/>
  <cols>
    <col min="1" max="1" width="4.75" customWidth="1"/>
    <col min="2" max="2" width="25" customWidth="1"/>
    <col min="7" max="9" width="9.375" bestFit="1" customWidth="1"/>
  </cols>
  <sheetData>
    <row r="1" spans="2:2">
      <c r="B1" t="s">
        <v>1477</v>
      </c>
    </row>
    <row r="2" spans="2:2">
      <c r="B2" t="s">
        <v>1386</v>
      </c>
    </row>
    <row r="3" spans="2:2">
      <c r="B3" t="s">
        <v>1478</v>
      </c>
    </row>
    <row r="4" spans="2:2">
      <c r="B4" t="s">
        <v>1467</v>
      </c>
    </row>
    <row r="5" spans="2:2">
      <c r="B5" t="s">
        <v>1479</v>
      </c>
    </row>
    <row r="6" spans="2:2">
      <c r="B6" t="s">
        <v>781</v>
      </c>
    </row>
    <row r="7" spans="2:2">
      <c r="B7" t="s">
        <v>782</v>
      </c>
    </row>
    <row r="8" spans="2:2">
      <c r="B8" t="s">
        <v>783</v>
      </c>
    </row>
    <row r="9" spans="2:2">
      <c r="B9" t="s">
        <v>1480</v>
      </c>
    </row>
    <row r="10" spans="2:2">
      <c r="B10" t="s">
        <v>1481</v>
      </c>
    </row>
    <row r="11" spans="2:2">
      <c r="B11" t="s">
        <v>784</v>
      </c>
    </row>
    <row r="12" spans="2:2" ht="34.15" customHeight="1"/>
    <row r="13" spans="2:2" ht="16.149999999999999" customHeight="1">
      <c r="B13" s="44"/>
    </row>
    <row r="16" spans="2:2">
      <c r="B16" t="s">
        <v>1482</v>
      </c>
    </row>
    <row r="19" spans="2:9">
      <c r="B19" t="s">
        <v>785</v>
      </c>
    </row>
    <row r="20" spans="2:9" ht="16.149999999999999" thickBot="1"/>
    <row r="21" spans="2:9" ht="31.15" customHeight="1">
      <c r="B21" s="46" t="s">
        <v>786</v>
      </c>
      <c r="C21" s="47" t="s">
        <v>787</v>
      </c>
      <c r="D21" s="47" t="s">
        <v>788</v>
      </c>
      <c r="E21" s="47" t="s">
        <v>789</v>
      </c>
      <c r="F21" s="47" t="s">
        <v>760</v>
      </c>
      <c r="G21" s="47" t="s">
        <v>761</v>
      </c>
      <c r="H21" s="47" t="s">
        <v>765</v>
      </c>
      <c r="I21" s="47" t="s">
        <v>790</v>
      </c>
    </row>
    <row r="22" spans="2:9">
      <c r="B22" s="48" t="s">
        <v>9</v>
      </c>
      <c r="C22" s="50">
        <v>75</v>
      </c>
      <c r="D22" s="50">
        <v>0</v>
      </c>
      <c r="E22" s="50">
        <v>75</v>
      </c>
      <c r="F22" s="52">
        <v>94.25</v>
      </c>
      <c r="G22" s="52">
        <v>96.34</v>
      </c>
      <c r="H22" s="52">
        <v>94.749466666666621</v>
      </c>
      <c r="I22" s="52">
        <v>0.37952991312272838</v>
      </c>
    </row>
    <row r="23" spans="2:9">
      <c r="B23" s="45" t="s">
        <v>5</v>
      </c>
      <c r="C23">
        <v>75</v>
      </c>
      <c r="D23">
        <v>0</v>
      </c>
      <c r="E23">
        <v>75</v>
      </c>
      <c r="F23" s="53">
        <v>40.1</v>
      </c>
      <c r="G23" s="53">
        <v>61.1</v>
      </c>
      <c r="H23" s="53">
        <v>49.449333333333328</v>
      </c>
      <c r="I23" s="53">
        <v>5.3700463869689443</v>
      </c>
    </row>
    <row r="24" spans="2:9">
      <c r="B24" s="45" t="s">
        <v>20</v>
      </c>
      <c r="C24">
        <v>75</v>
      </c>
      <c r="D24">
        <v>0</v>
      </c>
      <c r="E24">
        <v>75</v>
      </c>
      <c r="F24" s="53">
        <v>12</v>
      </c>
      <c r="G24" s="53">
        <v>70</v>
      </c>
      <c r="H24" s="53">
        <v>33.493333333333339</v>
      </c>
      <c r="I24" s="53">
        <v>11.706285368002831</v>
      </c>
    </row>
    <row r="25" spans="2:9" ht="16.149999999999999" thickBot="1">
      <c r="B25" s="49" t="s">
        <v>22</v>
      </c>
      <c r="C25" s="51">
        <v>75</v>
      </c>
      <c r="D25" s="51">
        <v>0</v>
      </c>
      <c r="E25" s="51">
        <v>75</v>
      </c>
      <c r="F25" s="54">
        <v>980</v>
      </c>
      <c r="G25" s="54">
        <v>88990.2</v>
      </c>
      <c r="H25" s="54">
        <v>13195.797200000003</v>
      </c>
      <c r="I25" s="54">
        <v>17215.200483939829</v>
      </c>
    </row>
    <row r="28" spans="2:9">
      <c r="B28" t="s">
        <v>791</v>
      </c>
    </row>
    <row r="29" spans="2:9" ht="16.149999999999999" thickBot="1"/>
    <row r="30" spans="2:9" ht="31.15">
      <c r="B30" s="47" t="s">
        <v>786</v>
      </c>
      <c r="C30" s="47" t="s">
        <v>792</v>
      </c>
      <c r="D30" s="47" t="s">
        <v>793</v>
      </c>
      <c r="E30" s="47" t="s">
        <v>794</v>
      </c>
      <c r="F30" s="47" t="s">
        <v>795</v>
      </c>
    </row>
    <row r="31" spans="2:9">
      <c r="B31" s="83" t="s">
        <v>16</v>
      </c>
      <c r="C31" s="56" t="s">
        <v>111</v>
      </c>
      <c r="D31" s="65">
        <v>58</v>
      </c>
      <c r="E31" s="65">
        <v>58</v>
      </c>
      <c r="F31" s="58">
        <v>77.333333333333329</v>
      </c>
    </row>
    <row r="32" spans="2:9" ht="16.149999999999999" thickBot="1">
      <c r="B32" s="75" t="s">
        <v>796</v>
      </c>
      <c r="C32" s="49" t="s">
        <v>1388</v>
      </c>
      <c r="D32" s="51">
        <v>17</v>
      </c>
      <c r="E32" s="51">
        <v>17</v>
      </c>
      <c r="F32" s="54">
        <v>22.666666666666668</v>
      </c>
    </row>
    <row r="35" spans="2:8">
      <c r="B35" t="s">
        <v>797</v>
      </c>
    </row>
    <row r="36" spans="2:8" ht="16.149999999999999" thickBot="1"/>
    <row r="37" spans="2:8" ht="31.15" customHeight="1">
      <c r="B37" s="46"/>
      <c r="C37" s="47" t="s">
        <v>5</v>
      </c>
      <c r="D37" s="47" t="s">
        <v>20</v>
      </c>
      <c r="E37" s="47" t="s">
        <v>22</v>
      </c>
      <c r="F37" s="85" t="s">
        <v>1389</v>
      </c>
      <c r="G37" s="85" t="s">
        <v>1390</v>
      </c>
      <c r="H37" s="55" t="s">
        <v>9</v>
      </c>
    </row>
    <row r="38" spans="2:8">
      <c r="B38" s="56" t="s">
        <v>5</v>
      </c>
      <c r="C38" s="61">
        <v>1</v>
      </c>
      <c r="D38" s="58">
        <v>-0.35267977053341776</v>
      </c>
      <c r="E38" s="58">
        <v>1.1641858722190149E-2</v>
      </c>
      <c r="F38" s="87">
        <v>-2.544156275286295E-2</v>
      </c>
      <c r="G38" s="87">
        <v>2.5441562752862894E-2</v>
      </c>
      <c r="H38" s="52">
        <v>0.18195314641833304</v>
      </c>
    </row>
    <row r="39" spans="2:8">
      <c r="B39" s="45" t="s">
        <v>20</v>
      </c>
      <c r="C39" s="53">
        <v>-0.35267977053341776</v>
      </c>
      <c r="D39" s="1">
        <v>1</v>
      </c>
      <c r="E39" s="53">
        <v>0.19406106624625202</v>
      </c>
      <c r="F39" s="88">
        <v>9.1438747513386501E-2</v>
      </c>
      <c r="G39" s="88">
        <v>-9.143874751338682E-2</v>
      </c>
      <c r="H39" s="59">
        <v>-9.638935098891116E-2</v>
      </c>
    </row>
    <row r="40" spans="2:8">
      <c r="B40" s="45" t="s">
        <v>22</v>
      </c>
      <c r="C40" s="53">
        <v>1.1641858722190149E-2</v>
      </c>
      <c r="D40" s="53">
        <v>0.19406106624625202</v>
      </c>
      <c r="E40" s="1">
        <v>1</v>
      </c>
      <c r="F40" s="88">
        <v>-8.6692636950951529E-2</v>
      </c>
      <c r="G40" s="88">
        <v>8.6692636950951502E-2</v>
      </c>
      <c r="H40" s="59">
        <v>0.1352377527330412</v>
      </c>
    </row>
    <row r="41" spans="2:8">
      <c r="B41" s="84" t="s">
        <v>1389</v>
      </c>
      <c r="C41" s="88">
        <v>-2.544156275286295E-2</v>
      </c>
      <c r="D41" s="88">
        <v>9.1438747513386501E-2</v>
      </c>
      <c r="E41" s="88">
        <v>-8.6692636950951529E-2</v>
      </c>
      <c r="F41" s="90">
        <v>1</v>
      </c>
      <c r="G41" s="88">
        <v>-0.99999999999999944</v>
      </c>
      <c r="H41" s="59">
        <v>-0.33613328423382716</v>
      </c>
    </row>
    <row r="42" spans="2:8">
      <c r="B42" s="84" t="s">
        <v>1390</v>
      </c>
      <c r="C42" s="88">
        <v>2.5441562752862894E-2</v>
      </c>
      <c r="D42" s="88">
        <v>-9.143874751338682E-2</v>
      </c>
      <c r="E42" s="88">
        <v>8.6692636950951502E-2</v>
      </c>
      <c r="F42" s="88">
        <v>-0.99999999999999944</v>
      </c>
      <c r="G42" s="90">
        <v>1</v>
      </c>
      <c r="H42" s="59">
        <v>0.33613328423413447</v>
      </c>
    </row>
    <row r="43" spans="2:8" ht="16.149999999999999" thickBot="1">
      <c r="B43" s="57" t="s">
        <v>9</v>
      </c>
      <c r="C43" s="60">
        <v>0.18195314641833304</v>
      </c>
      <c r="D43" s="60">
        <v>-9.638935098891116E-2</v>
      </c>
      <c r="E43" s="60">
        <v>0.1352377527330412</v>
      </c>
      <c r="F43" s="60">
        <v>-0.33613328423382716</v>
      </c>
      <c r="G43" s="60">
        <v>0.33613328423413447</v>
      </c>
      <c r="H43" s="62">
        <v>1</v>
      </c>
    </row>
    <row r="46" spans="2:8">
      <c r="B46" t="s">
        <v>1469</v>
      </c>
    </row>
    <row r="47" spans="2:8" ht="16.149999999999999" thickBot="1"/>
    <row r="48" spans="2:8" ht="31.15" customHeight="1">
      <c r="B48" s="46"/>
      <c r="C48" s="47" t="s">
        <v>5</v>
      </c>
      <c r="D48" s="47" t="s">
        <v>20</v>
      </c>
      <c r="E48" s="47" t="s">
        <v>22</v>
      </c>
      <c r="F48" s="47" t="s">
        <v>1389</v>
      </c>
      <c r="G48" s="47" t="s">
        <v>1390</v>
      </c>
    </row>
    <row r="49" spans="2:10">
      <c r="B49" s="56" t="s">
        <v>1470</v>
      </c>
      <c r="C49" s="58">
        <v>0.86870765930939131</v>
      </c>
      <c r="D49" s="58">
        <v>0.82634239004044285</v>
      </c>
      <c r="E49" s="58">
        <v>0.94388470550087766</v>
      </c>
      <c r="F49" s="58">
        <v>0.98002855168192837</v>
      </c>
      <c r="G49" s="58">
        <v>0.98002855168192815</v>
      </c>
    </row>
    <row r="50" spans="2:10" ht="16.149999999999999" thickBot="1">
      <c r="B50" s="49" t="s">
        <v>1471</v>
      </c>
      <c r="C50" s="54">
        <v>1.1511352401278285</v>
      </c>
      <c r="D50" s="54">
        <v>1.2101521258652337</v>
      </c>
      <c r="E50" s="54">
        <v>1.0594514289426318</v>
      </c>
      <c r="F50" s="54">
        <v>1.0203784351831349</v>
      </c>
      <c r="G50" s="54">
        <v>1.0203784351831351</v>
      </c>
    </row>
    <row r="53" spans="2:10">
      <c r="B53" s="1" t="s">
        <v>801</v>
      </c>
    </row>
    <row r="55" spans="2:10">
      <c r="B55" t="s">
        <v>1483</v>
      </c>
    </row>
    <row r="56" spans="2:10" ht="16.149999999999999" thickBot="1"/>
    <row r="57" spans="2:10">
      <c r="B57" s="72" t="s">
        <v>1484</v>
      </c>
      <c r="C57" s="72" t="s">
        <v>1485</v>
      </c>
      <c r="D57" s="72" t="s">
        <v>807</v>
      </c>
      <c r="E57" s="72" t="s">
        <v>805</v>
      </c>
      <c r="F57" s="72" t="s">
        <v>806</v>
      </c>
      <c r="G57" s="72" t="s">
        <v>1486</v>
      </c>
      <c r="H57" s="72" t="s">
        <v>1487</v>
      </c>
      <c r="I57" s="72" t="s">
        <v>1488</v>
      </c>
      <c r="J57" s="72" t="s">
        <v>1489</v>
      </c>
    </row>
    <row r="58" spans="2:10">
      <c r="B58" s="94">
        <v>1</v>
      </c>
      <c r="C58" s="83" t="s">
        <v>16</v>
      </c>
      <c r="D58" s="76">
        <v>0.12951842646365416</v>
      </c>
      <c r="E58" s="76">
        <v>0.11298558476981857</v>
      </c>
      <c r="F58" s="76">
        <v>0.10083470236940513</v>
      </c>
      <c r="G58" s="76">
        <v>2.4732404972711208</v>
      </c>
      <c r="H58" s="76">
        <v>-151.32205932934988</v>
      </c>
      <c r="I58" s="76">
        <v>-146.68708310227726</v>
      </c>
      <c r="J58" s="76">
        <v>0.91066813296965299</v>
      </c>
    </row>
    <row r="59" spans="2:10">
      <c r="B59" s="130">
        <v>2</v>
      </c>
      <c r="C59" s="131" t="s">
        <v>1490</v>
      </c>
      <c r="D59" s="132">
        <v>0.12686301267007616</v>
      </c>
      <c r="E59" s="132">
        <v>0.14307310179439103</v>
      </c>
      <c r="F59" s="132">
        <v>0.11926957684423523</v>
      </c>
      <c r="G59" s="132">
        <v>1.9810291686215322</v>
      </c>
      <c r="H59" s="133">
        <v>-151.91020571910823</v>
      </c>
      <c r="I59" s="132">
        <v>-144.95774137849929</v>
      </c>
      <c r="J59" s="132">
        <v>0.90324727108158775</v>
      </c>
    </row>
    <row r="60" spans="2:10">
      <c r="B60" s="73">
        <v>3</v>
      </c>
      <c r="C60" s="20" t="s">
        <v>1491</v>
      </c>
      <c r="D60" s="77">
        <v>0.12699906302742417</v>
      </c>
      <c r="E60" s="77">
        <v>0.15406864291097733</v>
      </c>
      <c r="F60" s="77">
        <v>0.11832506444242707</v>
      </c>
      <c r="G60" s="77">
        <v>3.0702457326534187</v>
      </c>
      <c r="H60" s="77">
        <v>-150.87878550869303</v>
      </c>
      <c r="I60" s="77">
        <v>-141.6088330545478</v>
      </c>
      <c r="J60" s="77">
        <v>0.91545996178127109</v>
      </c>
    </row>
    <row r="61" spans="2:10" ht="16.149999999999999" thickBot="1">
      <c r="B61" s="74">
        <v>4</v>
      </c>
      <c r="C61" s="75" t="s">
        <v>1492</v>
      </c>
      <c r="D61" s="78">
        <v>0.12868419941540374</v>
      </c>
      <c r="E61" s="78">
        <v>0.15491669285474319</v>
      </c>
      <c r="F61" s="78">
        <v>0.10662621816072851</v>
      </c>
      <c r="G61" s="78">
        <v>5</v>
      </c>
      <c r="H61" s="78">
        <v>-148.95401105517695</v>
      </c>
      <c r="I61" s="78">
        <v>-137.36657048749541</v>
      </c>
      <c r="J61" s="78">
        <v>0.93898145238361863</v>
      </c>
    </row>
    <row r="62" spans="2:10">
      <c r="B62" s="70" t="s">
        <v>1493</v>
      </c>
    </row>
    <row r="65" spans="2:3">
      <c r="B65" t="s">
        <v>802</v>
      </c>
    </row>
    <row r="66" spans="2:3" ht="16.149999999999999" thickBot="1"/>
    <row r="67" spans="2:3">
      <c r="B67" s="63" t="s">
        <v>787</v>
      </c>
      <c r="C67" s="64">
        <v>75</v>
      </c>
    </row>
    <row r="68" spans="2:3">
      <c r="B68" s="45" t="s">
        <v>803</v>
      </c>
      <c r="C68">
        <v>75</v>
      </c>
    </row>
    <row r="69" spans="2:3">
      <c r="B69" s="45" t="s">
        <v>804</v>
      </c>
      <c r="C69">
        <v>72</v>
      </c>
    </row>
    <row r="70" spans="2:3">
      <c r="B70" s="45" t="s">
        <v>805</v>
      </c>
      <c r="C70" s="53">
        <v>0.14307310179439103</v>
      </c>
    </row>
    <row r="71" spans="2:3">
      <c r="B71" s="45" t="s">
        <v>806</v>
      </c>
      <c r="C71" s="53">
        <v>0.11926957684423523</v>
      </c>
    </row>
    <row r="72" spans="2:3">
      <c r="B72" s="45" t="s">
        <v>807</v>
      </c>
      <c r="C72" s="53">
        <v>0.12686301267007616</v>
      </c>
    </row>
    <row r="73" spans="2:3">
      <c r="B73" s="45" t="s">
        <v>808</v>
      </c>
      <c r="C73" s="53">
        <v>0.3561783439094468</v>
      </c>
    </row>
    <row r="74" spans="2:3">
      <c r="B74" s="45" t="s">
        <v>809</v>
      </c>
      <c r="C74" s="53">
        <v>0.27508599074674817</v>
      </c>
    </row>
    <row r="75" spans="2:3">
      <c r="B75" s="45" t="s">
        <v>810</v>
      </c>
      <c r="C75" s="53">
        <v>0.27080722671821522</v>
      </c>
    </row>
    <row r="76" spans="2:3">
      <c r="B76" s="45" t="s">
        <v>811</v>
      </c>
      <c r="C76" s="53">
        <v>1.9810291686215322</v>
      </c>
    </row>
    <row r="77" spans="2:3">
      <c r="B77" s="45" t="s">
        <v>812</v>
      </c>
      <c r="C77" s="53">
        <v>-151.91020571910823</v>
      </c>
    </row>
    <row r="78" spans="2:3">
      <c r="B78" s="45" t="s">
        <v>813</v>
      </c>
      <c r="C78" s="53">
        <v>-144.95774137849929</v>
      </c>
    </row>
    <row r="79" spans="2:3" ht="16.149999999999999" thickBot="1">
      <c r="B79" s="49" t="s">
        <v>814</v>
      </c>
      <c r="C79" s="54">
        <v>0.92833747305607639</v>
      </c>
    </row>
    <row r="82" spans="2:8">
      <c r="B82" t="s">
        <v>815</v>
      </c>
    </row>
    <row r="83" spans="2:8" ht="16.149999999999999" thickBot="1"/>
    <row r="84" spans="2:8" ht="31.15">
      <c r="B84" s="46" t="s">
        <v>816</v>
      </c>
      <c r="C84" s="47" t="s">
        <v>804</v>
      </c>
      <c r="D84" s="47" t="s">
        <v>817</v>
      </c>
      <c r="E84" s="47" t="s">
        <v>818</v>
      </c>
      <c r="F84" s="47" t="s">
        <v>819</v>
      </c>
      <c r="G84" s="47" t="s">
        <v>820</v>
      </c>
    </row>
    <row r="85" spans="2:8">
      <c r="B85" s="56" t="s">
        <v>821</v>
      </c>
      <c r="C85" s="65">
        <v>2</v>
      </c>
      <c r="D85" s="58">
        <v>1.5250417544205046</v>
      </c>
      <c r="E85" s="58">
        <v>0.7625208772102523</v>
      </c>
      <c r="F85" s="58">
        <v>6.0105846547510859</v>
      </c>
      <c r="G85" s="71">
        <v>3.8545697288819895E-3</v>
      </c>
    </row>
    <row r="86" spans="2:8">
      <c r="B86" s="45" t="s">
        <v>822</v>
      </c>
      <c r="C86">
        <v>72</v>
      </c>
      <c r="D86" s="53">
        <v>9.1341369122454825</v>
      </c>
      <c r="E86" s="53">
        <v>0.12686301267007616</v>
      </c>
      <c r="F86" s="53"/>
      <c r="G86" s="68"/>
    </row>
    <row r="87" spans="2:8" ht="16.149999999999999" thickBot="1">
      <c r="B87" s="49" t="s">
        <v>823</v>
      </c>
      <c r="C87" s="51">
        <v>74</v>
      </c>
      <c r="D87" s="54">
        <v>10.659178666665987</v>
      </c>
      <c r="E87" s="54"/>
      <c r="F87" s="54"/>
      <c r="G87" s="69"/>
    </row>
    <row r="88" spans="2:8">
      <c r="B88" s="70" t="s">
        <v>824</v>
      </c>
    </row>
    <row r="91" spans="2:8">
      <c r="B91" t="s">
        <v>825</v>
      </c>
    </row>
    <row r="92" spans="2:8" ht="16.149999999999999" thickBot="1"/>
    <row r="93" spans="2:8" ht="46.9">
      <c r="B93" s="46" t="s">
        <v>816</v>
      </c>
      <c r="C93" s="47" t="s">
        <v>826</v>
      </c>
      <c r="D93" s="47" t="s">
        <v>751</v>
      </c>
      <c r="E93" s="47" t="s">
        <v>827</v>
      </c>
      <c r="F93" s="47" t="s">
        <v>828</v>
      </c>
      <c r="G93" s="47" t="s">
        <v>752</v>
      </c>
      <c r="H93" s="47" t="s">
        <v>753</v>
      </c>
    </row>
    <row r="94" spans="2:8">
      <c r="B94" s="56" t="s">
        <v>829</v>
      </c>
      <c r="C94" s="58">
        <v>94.37405126801805</v>
      </c>
      <c r="D94" s="58">
        <v>0.39294137584863109</v>
      </c>
      <c r="E94" s="58">
        <v>240.1733619021399</v>
      </c>
      <c r="F94" s="71">
        <v>2.6224556395095606E-106</v>
      </c>
      <c r="G94" s="58">
        <v>93.590736951429932</v>
      </c>
      <c r="H94" s="58">
        <v>95.157365584606168</v>
      </c>
    </row>
    <row r="95" spans="2:8">
      <c r="B95" s="45" t="s">
        <v>5</v>
      </c>
      <c r="C95" s="53">
        <v>1.2263141725280726E-2</v>
      </c>
      <c r="D95" s="53">
        <v>7.7128380486386171E-3</v>
      </c>
      <c r="E95" s="53">
        <v>1.5899648933307082</v>
      </c>
      <c r="F95" s="67">
        <v>0.11622441421432739</v>
      </c>
      <c r="G95" s="53">
        <v>-3.1121199202416069E-3</v>
      </c>
      <c r="H95" s="53">
        <v>2.7638403370803061E-2</v>
      </c>
    </row>
    <row r="96" spans="2:8">
      <c r="B96" s="45" t="s">
        <v>20</v>
      </c>
      <c r="C96" s="53">
        <v>0</v>
      </c>
      <c r="D96" s="53">
        <v>0</v>
      </c>
      <c r="E96" s="53"/>
      <c r="F96" s="68"/>
      <c r="G96" s="53"/>
      <c r="H96" s="53"/>
    </row>
    <row r="97" spans="2:8">
      <c r="B97" s="45" t="s">
        <v>22</v>
      </c>
      <c r="C97" s="53">
        <v>0</v>
      </c>
      <c r="D97" s="53">
        <v>0</v>
      </c>
      <c r="E97" s="53"/>
      <c r="F97" s="68"/>
      <c r="G97" s="53"/>
      <c r="H97" s="53"/>
    </row>
    <row r="98" spans="2:8">
      <c r="B98" s="45" t="s">
        <v>1389</v>
      </c>
      <c r="C98" s="53">
        <v>-0.29869239341217307</v>
      </c>
      <c r="D98" s="53">
        <v>9.8265322447947751E-2</v>
      </c>
      <c r="E98" s="53">
        <v>-3.0396520967037359</v>
      </c>
      <c r="F98" s="68">
        <v>3.3005670659471686E-3</v>
      </c>
      <c r="G98" s="53">
        <v>-0.49458073357840993</v>
      </c>
      <c r="H98" s="53">
        <v>-0.10280405324593625</v>
      </c>
    </row>
    <row r="99" spans="2:8" ht="16.149999999999999" thickBot="1">
      <c r="B99" s="49" t="s">
        <v>1390</v>
      </c>
      <c r="C99" s="54">
        <v>0</v>
      </c>
      <c r="D99" s="54">
        <v>0</v>
      </c>
      <c r="E99" s="54"/>
      <c r="F99" s="69"/>
      <c r="G99" s="54"/>
      <c r="H99" s="54"/>
    </row>
    <row r="102" spans="2:8">
      <c r="B102" t="s">
        <v>830</v>
      </c>
    </row>
    <row r="104" spans="2:8">
      <c r="B104" t="s">
        <v>1494</v>
      </c>
    </row>
    <row r="107" spans="2:8">
      <c r="B107" t="s">
        <v>832</v>
      </c>
    </row>
    <row r="108" spans="2:8" ht="16.149999999999999" thickBot="1"/>
    <row r="109" spans="2:8" ht="46.9">
      <c r="B109" s="46" t="s">
        <v>816</v>
      </c>
      <c r="C109" s="47" t="s">
        <v>826</v>
      </c>
      <c r="D109" s="47" t="s">
        <v>751</v>
      </c>
      <c r="E109" s="47" t="s">
        <v>827</v>
      </c>
      <c r="F109" s="47" t="s">
        <v>828</v>
      </c>
      <c r="G109" s="47" t="s">
        <v>752</v>
      </c>
      <c r="H109" s="47" t="s">
        <v>753</v>
      </c>
    </row>
    <row r="110" spans="2:8">
      <c r="B110" s="56" t="s">
        <v>5</v>
      </c>
      <c r="C110" s="58">
        <v>0.17351370112805001</v>
      </c>
      <c r="D110" s="58">
        <v>0.10913052348254562</v>
      </c>
      <c r="E110" s="58">
        <v>1.5899648933307082</v>
      </c>
      <c r="F110" s="66">
        <v>0.11622441421432739</v>
      </c>
      <c r="G110" s="58">
        <v>-4.4034021445111454E-2</v>
      </c>
      <c r="H110" s="58">
        <v>0.39106142370121144</v>
      </c>
    </row>
    <row r="111" spans="2:8">
      <c r="B111" s="45" t="s">
        <v>20</v>
      </c>
      <c r="C111" s="53">
        <v>0</v>
      </c>
      <c r="D111" s="53">
        <v>0</v>
      </c>
      <c r="E111" s="53"/>
      <c r="F111" s="68"/>
      <c r="G111" s="53"/>
      <c r="H111" s="53"/>
    </row>
    <row r="112" spans="2:8">
      <c r="B112" s="45" t="s">
        <v>22</v>
      </c>
      <c r="C112" s="53">
        <v>0</v>
      </c>
      <c r="D112" s="53">
        <v>0</v>
      </c>
      <c r="E112" s="53"/>
      <c r="F112" s="68"/>
      <c r="G112" s="53"/>
      <c r="H112" s="53"/>
    </row>
    <row r="113" spans="2:8">
      <c r="B113" s="45" t="s">
        <v>1389</v>
      </c>
      <c r="C113" s="53">
        <v>-0.33171882451809576</v>
      </c>
      <c r="D113" s="53">
        <v>0.10913052348254552</v>
      </c>
      <c r="E113" s="53">
        <v>-3.0396520967037355</v>
      </c>
      <c r="F113" s="68">
        <v>3.3005670659471686E-3</v>
      </c>
      <c r="G113" s="53">
        <v>-0.549266547091257</v>
      </c>
      <c r="H113" s="53">
        <v>-0.11417110194493449</v>
      </c>
    </row>
    <row r="114" spans="2:8" ht="16.149999999999999" thickBot="1">
      <c r="B114" s="49" t="s">
        <v>1390</v>
      </c>
      <c r="C114" s="54">
        <v>0</v>
      </c>
      <c r="D114" s="54">
        <v>0</v>
      </c>
      <c r="E114" s="54"/>
      <c r="F114" s="69"/>
      <c r="G114" s="54"/>
      <c r="H114" s="54"/>
    </row>
    <row r="133" spans="2:14">
      <c r="G133" t="s">
        <v>749</v>
      </c>
    </row>
    <row r="136" spans="2:14">
      <c r="B136" t="s">
        <v>833</v>
      </c>
    </row>
    <row r="137" spans="2:14" ht="16.149999999999999" thickBot="1"/>
    <row r="138" spans="2:14" ht="78">
      <c r="B138" s="46" t="s">
        <v>834</v>
      </c>
      <c r="C138" s="47" t="s">
        <v>835</v>
      </c>
      <c r="D138" s="47" t="s">
        <v>5</v>
      </c>
      <c r="E138" s="47" t="s">
        <v>9</v>
      </c>
      <c r="F138" s="47" t="s">
        <v>836</v>
      </c>
      <c r="G138" s="47" t="s">
        <v>837</v>
      </c>
      <c r="H138" s="47" t="s">
        <v>838</v>
      </c>
      <c r="I138" s="47" t="s">
        <v>839</v>
      </c>
      <c r="J138" s="47" t="s">
        <v>840</v>
      </c>
      <c r="K138" s="47" t="s">
        <v>841</v>
      </c>
      <c r="L138" s="47" t="s">
        <v>842</v>
      </c>
      <c r="M138" s="47" t="s">
        <v>843</v>
      </c>
      <c r="N138" s="47" t="s">
        <v>844</v>
      </c>
    </row>
    <row r="139" spans="2:14">
      <c r="B139" s="56" t="s">
        <v>68</v>
      </c>
      <c r="C139" s="65">
        <v>1</v>
      </c>
      <c r="D139" s="58">
        <v>57</v>
      </c>
      <c r="E139" s="58">
        <v>96.34</v>
      </c>
      <c r="F139" s="58">
        <v>95.073050346359054</v>
      </c>
      <c r="G139" s="58">
        <v>1.2669496536409497</v>
      </c>
      <c r="H139" s="58">
        <v>3.5570653727421826</v>
      </c>
      <c r="I139" s="58">
        <v>0.10311468755761698</v>
      </c>
      <c r="J139" s="58">
        <v>94.867494973525254</v>
      </c>
      <c r="K139" s="58">
        <v>95.278605719192853</v>
      </c>
      <c r="L139" s="58">
        <v>0.3708040607385269</v>
      </c>
      <c r="M139" s="58">
        <v>94.333865960906635</v>
      </c>
      <c r="N139" s="58">
        <v>95.812234731811472</v>
      </c>
    </row>
    <row r="140" spans="2:14">
      <c r="B140" s="45" t="s">
        <v>109</v>
      </c>
      <c r="C140">
        <v>1</v>
      </c>
      <c r="D140" s="53">
        <v>57.1</v>
      </c>
      <c r="E140" s="53">
        <v>95.61</v>
      </c>
      <c r="F140" s="53">
        <v>94.775584267119413</v>
      </c>
      <c r="G140" s="53">
        <v>0.83441573288058635</v>
      </c>
      <c r="H140" s="53">
        <v>2.3426908096712484</v>
      </c>
      <c r="I140" s="53">
        <v>7.5739533382508065E-2</v>
      </c>
      <c r="J140" s="53">
        <v>94.624600266765441</v>
      </c>
      <c r="K140" s="53">
        <v>94.926568267473385</v>
      </c>
      <c r="L140" s="53">
        <v>0.36414212827833614</v>
      </c>
      <c r="M140" s="53">
        <v>94.04968020130994</v>
      </c>
      <c r="N140" s="53">
        <v>95.501488332928886</v>
      </c>
    </row>
    <row r="141" spans="2:14">
      <c r="B141" s="45" t="s">
        <v>120</v>
      </c>
      <c r="C141">
        <v>1</v>
      </c>
      <c r="D141" s="53">
        <v>54.5</v>
      </c>
      <c r="E141" s="53">
        <v>95.41</v>
      </c>
      <c r="F141" s="53">
        <v>94.743700098633681</v>
      </c>
      <c r="G141" s="53">
        <v>0.66629990136631534</v>
      </c>
      <c r="H141" s="53">
        <v>1.8706917833716259</v>
      </c>
      <c r="I141" s="53">
        <v>6.1231150769217785E-2</v>
      </c>
      <c r="J141" s="53">
        <v>94.621638030430489</v>
      </c>
      <c r="K141" s="53">
        <v>94.865762166836873</v>
      </c>
      <c r="L141" s="53">
        <v>0.36140319104097413</v>
      </c>
      <c r="M141" s="53">
        <v>94.023256004418258</v>
      </c>
      <c r="N141" s="53">
        <v>95.464144192849105</v>
      </c>
    </row>
    <row r="142" spans="2:14">
      <c r="B142" s="45" t="s">
        <v>131</v>
      </c>
      <c r="C142">
        <v>1</v>
      </c>
      <c r="D142" s="53">
        <v>54.4</v>
      </c>
      <c r="E142" s="53">
        <v>95.39</v>
      </c>
      <c r="F142" s="53">
        <v>95.041166177873322</v>
      </c>
      <c r="G142" s="53">
        <v>0.34883382212667868</v>
      </c>
      <c r="H142" s="53">
        <v>0.97937965092949231</v>
      </c>
      <c r="I142" s="53">
        <v>9.3683601672073361E-2</v>
      </c>
      <c r="J142" s="53">
        <v>94.854411331146409</v>
      </c>
      <c r="K142" s="53">
        <v>95.227921024600235</v>
      </c>
      <c r="L142" s="53">
        <v>0.36829285886686408</v>
      </c>
      <c r="M142" s="53">
        <v>94.306987781860585</v>
      </c>
      <c r="N142" s="53">
        <v>95.775344573886059</v>
      </c>
    </row>
    <row r="143" spans="2:14">
      <c r="B143" s="45" t="s">
        <v>155</v>
      </c>
      <c r="C143">
        <v>1</v>
      </c>
      <c r="D143" s="53">
        <v>43</v>
      </c>
      <c r="E143" s="53">
        <v>95.32</v>
      </c>
      <c r="F143" s="53">
        <v>94.602673968792956</v>
      </c>
      <c r="G143" s="53">
        <v>0.71732603120703686</v>
      </c>
      <c r="H143" s="53">
        <v>2.0139518403437986</v>
      </c>
      <c r="I143" s="53">
        <v>6.7864360806306909E-2</v>
      </c>
      <c r="J143" s="53">
        <v>94.467388838050809</v>
      </c>
      <c r="K143" s="53">
        <v>94.737959099535104</v>
      </c>
      <c r="L143" s="53">
        <v>0.36258596792722797</v>
      </c>
      <c r="M143" s="53">
        <v>93.879872051947302</v>
      </c>
      <c r="N143" s="53">
        <v>95.32547588563861</v>
      </c>
    </row>
    <row r="144" spans="2:14">
      <c r="B144" s="45" t="s">
        <v>165</v>
      </c>
      <c r="C144">
        <v>1</v>
      </c>
      <c r="D144" s="53">
        <v>46.3</v>
      </c>
      <c r="E144" s="53">
        <v>95.31</v>
      </c>
      <c r="F144" s="53">
        <v>94.643142336486378</v>
      </c>
      <c r="G144" s="53">
        <v>0.66685766351362474</v>
      </c>
      <c r="H144" s="53">
        <v>1.8722577464820929</v>
      </c>
      <c r="I144" s="53">
        <v>5.2441431639355766E-2</v>
      </c>
      <c r="J144" s="53">
        <v>94.538602253129753</v>
      </c>
      <c r="K144" s="53">
        <v>94.747682419843002</v>
      </c>
      <c r="L144" s="53">
        <v>0.36001821679251367</v>
      </c>
      <c r="M144" s="53">
        <v>93.925459137976034</v>
      </c>
      <c r="N144" s="53">
        <v>95.360825534996721</v>
      </c>
    </row>
    <row r="145" spans="2:14">
      <c r="B145" s="45" t="s">
        <v>175</v>
      </c>
      <c r="C145">
        <v>1</v>
      </c>
      <c r="D145" s="53">
        <v>43</v>
      </c>
      <c r="E145" s="53">
        <v>95.3</v>
      </c>
      <c r="F145" s="53">
        <v>94.901366362205124</v>
      </c>
      <c r="G145" s="53">
        <v>0.39863363779487315</v>
      </c>
      <c r="H145" s="53">
        <v>1.1191967299848526</v>
      </c>
      <c r="I145" s="53">
        <v>0.10066250878893757</v>
      </c>
      <c r="J145" s="53">
        <v>94.700699318405626</v>
      </c>
      <c r="K145" s="53">
        <v>95.102033406004622</v>
      </c>
      <c r="L145" s="53">
        <v>0.37012964397054054</v>
      </c>
      <c r="M145" s="53">
        <v>94.163526402008429</v>
      </c>
      <c r="N145" s="53">
        <v>95.639206322401819</v>
      </c>
    </row>
    <row r="146" spans="2:14">
      <c r="B146" s="45" t="s">
        <v>185</v>
      </c>
      <c r="C146">
        <v>1</v>
      </c>
      <c r="D146" s="53">
        <v>52.8</v>
      </c>
      <c r="E146" s="53">
        <v>95.29</v>
      </c>
      <c r="F146" s="53">
        <v>95.021545151112875</v>
      </c>
      <c r="G146" s="53">
        <v>0.26845484888713145</v>
      </c>
      <c r="H146" s="53">
        <v>0.75370907153013833</v>
      </c>
      <c r="I146" s="53">
        <v>8.9633746965695912E-2</v>
      </c>
      <c r="J146" s="53">
        <v>94.842863542193399</v>
      </c>
      <c r="K146" s="53">
        <v>95.200226760032351</v>
      </c>
      <c r="L146" s="53">
        <v>0.3672835706442456</v>
      </c>
      <c r="M146" s="53">
        <v>94.289378734400188</v>
      </c>
      <c r="N146" s="53">
        <v>95.753711567825562</v>
      </c>
    </row>
    <row r="147" spans="2:14">
      <c r="B147" s="45" t="s">
        <v>193</v>
      </c>
      <c r="C147">
        <v>1</v>
      </c>
      <c r="D147" s="53">
        <v>49.6</v>
      </c>
      <c r="E147" s="53">
        <v>95.29</v>
      </c>
      <c r="F147" s="53">
        <v>94.683610704179813</v>
      </c>
      <c r="G147" s="53">
        <v>0.6063892958201933</v>
      </c>
      <c r="H147" s="53">
        <v>1.7024878300134918</v>
      </c>
      <c r="I147" s="53">
        <v>4.6800447245440434E-2</v>
      </c>
      <c r="J147" s="53">
        <v>94.590315717692562</v>
      </c>
      <c r="K147" s="53">
        <v>94.776905690667064</v>
      </c>
      <c r="L147" s="53">
        <v>0.35923988438430582</v>
      </c>
      <c r="M147" s="53">
        <v>93.967479082967984</v>
      </c>
      <c r="N147" s="53">
        <v>95.399742325391642</v>
      </c>
    </row>
    <row r="148" spans="2:14">
      <c r="B148" s="45" t="s">
        <v>202</v>
      </c>
      <c r="C148">
        <v>1</v>
      </c>
      <c r="D148" s="53">
        <v>50.6</v>
      </c>
      <c r="E148" s="53">
        <v>95.23</v>
      </c>
      <c r="F148" s="53">
        <v>94.994566239317251</v>
      </c>
      <c r="G148" s="53">
        <v>0.23543376068275279</v>
      </c>
      <c r="H148" s="53">
        <v>0.66099965005904016</v>
      </c>
      <c r="I148" s="53">
        <v>8.6664383297768641E-2</v>
      </c>
      <c r="J148" s="53">
        <v>94.821803948685954</v>
      </c>
      <c r="K148" s="53">
        <v>95.167328529948549</v>
      </c>
      <c r="L148" s="53">
        <v>0.36657022247102766</v>
      </c>
      <c r="M148" s="53">
        <v>94.26382185619822</v>
      </c>
      <c r="N148" s="53">
        <v>95.725310622436282</v>
      </c>
    </row>
    <row r="149" spans="2:14">
      <c r="B149" s="45" t="s">
        <v>210</v>
      </c>
      <c r="C149">
        <v>1</v>
      </c>
      <c r="D149" s="53">
        <v>46</v>
      </c>
      <c r="E149" s="53">
        <v>95.23</v>
      </c>
      <c r="F149" s="53">
        <v>94.938155787380964</v>
      </c>
      <c r="G149" s="53">
        <v>0.29184421261903992</v>
      </c>
      <c r="H149" s="53">
        <v>0.81937663423253237</v>
      </c>
      <c r="I149" s="53">
        <v>9.0977574752406282E-2</v>
      </c>
      <c r="J149" s="53">
        <v>94.756795306728804</v>
      </c>
      <c r="K149" s="53">
        <v>95.119516268033124</v>
      </c>
      <c r="L149" s="53">
        <v>0.36761383512852974</v>
      </c>
      <c r="M149" s="53">
        <v>94.205331000451494</v>
      </c>
      <c r="N149" s="53">
        <v>95.670980574310434</v>
      </c>
    </row>
    <row r="150" spans="2:14">
      <c r="B150" s="45" t="s">
        <v>223</v>
      </c>
      <c r="C150">
        <v>1</v>
      </c>
      <c r="D150" s="53">
        <v>58</v>
      </c>
      <c r="E150" s="53">
        <v>95.18</v>
      </c>
      <c r="F150" s="53">
        <v>95.085313488084338</v>
      </c>
      <c r="G150" s="53">
        <v>9.4686511915668348E-2</v>
      </c>
      <c r="H150" s="53">
        <v>0.2658401711804832</v>
      </c>
      <c r="I150" s="53">
        <v>0.10752046118777393</v>
      </c>
      <c r="J150" s="53">
        <v>94.870975366035864</v>
      </c>
      <c r="K150" s="53">
        <v>95.299651610132813</v>
      </c>
      <c r="L150" s="53">
        <v>0.37205330564867684</v>
      </c>
      <c r="M150" s="53">
        <v>94.343638778417699</v>
      </c>
      <c r="N150" s="53">
        <v>95.826988197750978</v>
      </c>
    </row>
    <row r="151" spans="2:14">
      <c r="B151" s="45" t="s">
        <v>232</v>
      </c>
      <c r="C151">
        <v>1</v>
      </c>
      <c r="D151" s="53">
        <v>52.5</v>
      </c>
      <c r="E151" s="53">
        <v>95.14</v>
      </c>
      <c r="F151" s="53">
        <v>94.719173815183126</v>
      </c>
      <c r="G151" s="53">
        <v>0.42082618481687462</v>
      </c>
      <c r="H151" s="53">
        <v>1.1815041313232215</v>
      </c>
      <c r="I151" s="53">
        <v>5.2610921751066263E-2</v>
      </c>
      <c r="J151" s="53">
        <v>94.614295859463894</v>
      </c>
      <c r="K151" s="53">
        <v>94.824051770902358</v>
      </c>
      <c r="L151" s="53">
        <v>0.36004294432410833</v>
      </c>
      <c r="M151" s="53">
        <v>94.001441323239447</v>
      </c>
      <c r="N151" s="53">
        <v>95.436906307126804</v>
      </c>
    </row>
    <row r="152" spans="2:14">
      <c r="B152" s="45" t="s">
        <v>83</v>
      </c>
      <c r="C152">
        <v>1</v>
      </c>
      <c r="D152" s="53">
        <v>54</v>
      </c>
      <c r="E152" s="53">
        <v>95.04</v>
      </c>
      <c r="F152" s="53">
        <v>95.036260921183214</v>
      </c>
      <c r="G152" s="53">
        <v>3.7390788167925848E-3</v>
      </c>
      <c r="H152" s="53">
        <v>1.0497771357326519E-2</v>
      </c>
      <c r="I152" s="53">
        <v>9.2533566274619533E-2</v>
      </c>
      <c r="J152" s="53">
        <v>94.8517986281215</v>
      </c>
      <c r="K152" s="53">
        <v>95.220723214244927</v>
      </c>
      <c r="L152" s="53">
        <v>0.3680020021108249</v>
      </c>
      <c r="M152" s="53">
        <v>94.302662337516765</v>
      </c>
      <c r="N152" s="53">
        <v>95.769859504849663</v>
      </c>
    </row>
    <row r="153" spans="2:14">
      <c r="B153" s="45" t="s">
        <v>272</v>
      </c>
      <c r="C153">
        <v>1</v>
      </c>
      <c r="D153" s="53">
        <v>59.1</v>
      </c>
      <c r="E153" s="53">
        <v>95.02</v>
      </c>
      <c r="F153" s="53">
        <v>94.800110550569968</v>
      </c>
      <c r="G153" s="53">
        <v>0.21988944943002764</v>
      </c>
      <c r="H153" s="53">
        <v>0.61735771753133695</v>
      </c>
      <c r="I153" s="53">
        <v>8.8387773340509165E-2</v>
      </c>
      <c r="J153" s="53">
        <v>94.623912744677327</v>
      </c>
      <c r="K153" s="53">
        <v>94.97630835646261</v>
      </c>
      <c r="L153" s="53">
        <v>0.36698148610818143</v>
      </c>
      <c r="M153" s="53">
        <v>94.068546328373984</v>
      </c>
      <c r="N153" s="53">
        <v>95.531674772765953</v>
      </c>
    </row>
    <row r="154" spans="2:14">
      <c r="B154" s="45" t="s">
        <v>280</v>
      </c>
      <c r="C154">
        <v>1</v>
      </c>
      <c r="D154" s="53">
        <v>42.4</v>
      </c>
      <c r="E154" s="53">
        <v>95.02</v>
      </c>
      <c r="F154" s="53">
        <v>94.59531608375778</v>
      </c>
      <c r="G154" s="53">
        <v>0.42468391624221624</v>
      </c>
      <c r="H154" s="53">
        <v>1.1923350296394943</v>
      </c>
      <c r="I154" s="53">
        <v>7.1289065442388319E-2</v>
      </c>
      <c r="J154" s="53">
        <v>94.453203929097029</v>
      </c>
      <c r="K154" s="53">
        <v>94.737428238418531</v>
      </c>
      <c r="L154" s="53">
        <v>0.36324254090307939</v>
      </c>
      <c r="M154" s="53">
        <v>93.871205312605909</v>
      </c>
      <c r="N154" s="53">
        <v>95.319426854909651</v>
      </c>
    </row>
    <row r="155" spans="2:14">
      <c r="B155" s="45" t="s">
        <v>298</v>
      </c>
      <c r="C155">
        <v>1</v>
      </c>
      <c r="D155" s="53">
        <v>52</v>
      </c>
      <c r="E155" s="53">
        <v>94.93</v>
      </c>
      <c r="F155" s="53">
        <v>94.713042244320476</v>
      </c>
      <c r="G155" s="53">
        <v>0.21695775567953035</v>
      </c>
      <c r="H155" s="53">
        <v>0.60912674616368234</v>
      </c>
      <c r="I155" s="53">
        <v>5.0960109317936229E-2</v>
      </c>
      <c r="J155" s="53">
        <v>94.611455123042077</v>
      </c>
      <c r="K155" s="53">
        <v>94.814629365598876</v>
      </c>
      <c r="L155" s="53">
        <v>0.35980542715719582</v>
      </c>
      <c r="M155" s="53">
        <v>93.9957832341955</v>
      </c>
      <c r="N155" s="53">
        <v>95.430301254445453</v>
      </c>
    </row>
    <row r="156" spans="2:14">
      <c r="B156" s="45" t="s">
        <v>308</v>
      </c>
      <c r="C156">
        <v>1</v>
      </c>
      <c r="D156" s="53">
        <v>51.1</v>
      </c>
      <c r="E156" s="53">
        <v>94.92</v>
      </c>
      <c r="F156" s="53">
        <v>94.702005416767733</v>
      </c>
      <c r="G156" s="53">
        <v>0.21799458323226872</v>
      </c>
      <c r="H156" s="53">
        <v>0.61203772480813912</v>
      </c>
      <c r="I156" s="53">
        <v>4.8622320352055028E-2</v>
      </c>
      <c r="J156" s="53">
        <v>94.605078592619364</v>
      </c>
      <c r="K156" s="53">
        <v>94.798932240916102</v>
      </c>
      <c r="L156" s="53">
        <v>0.35948176964415596</v>
      </c>
      <c r="M156" s="53">
        <v>93.985391606103079</v>
      </c>
      <c r="N156" s="53">
        <v>95.418619227432387</v>
      </c>
    </row>
    <row r="157" spans="2:14">
      <c r="B157" s="45" t="s">
        <v>120</v>
      </c>
      <c r="C157">
        <v>1</v>
      </c>
      <c r="D157" s="53">
        <v>53.1</v>
      </c>
      <c r="E157" s="53">
        <v>94.91</v>
      </c>
      <c r="F157" s="53">
        <v>94.726531700218288</v>
      </c>
      <c r="G157" s="53">
        <v>0.18346829978170831</v>
      </c>
      <c r="H157" s="53">
        <v>0.51510234386499498</v>
      </c>
      <c r="I157" s="53">
        <v>5.4884812991959568E-2</v>
      </c>
      <c r="J157" s="53">
        <v>94.61712082515578</v>
      </c>
      <c r="K157" s="53">
        <v>94.835942575280797</v>
      </c>
      <c r="L157" s="53">
        <v>0.36038223508829975</v>
      </c>
      <c r="M157" s="53">
        <v>94.008122844497692</v>
      </c>
      <c r="N157" s="53">
        <v>95.444940555938885</v>
      </c>
    </row>
    <row r="158" spans="2:14">
      <c r="B158" s="45" t="s">
        <v>324</v>
      </c>
      <c r="C158">
        <v>1</v>
      </c>
      <c r="D158" s="53">
        <v>42.8</v>
      </c>
      <c r="E158" s="53">
        <v>94.91</v>
      </c>
      <c r="F158" s="53">
        <v>94.600221340447902</v>
      </c>
      <c r="G158" s="53">
        <v>0.30977865955209438</v>
      </c>
      <c r="H158" s="53">
        <v>0.86972906929695626</v>
      </c>
      <c r="I158" s="53">
        <v>6.899032951064675E-2</v>
      </c>
      <c r="J158" s="53">
        <v>94.462691632116446</v>
      </c>
      <c r="K158" s="53">
        <v>94.737751048779359</v>
      </c>
      <c r="L158" s="53">
        <v>0.36279839888850635</v>
      </c>
      <c r="M158" s="53">
        <v>93.876995950220504</v>
      </c>
      <c r="N158" s="53">
        <v>95.3234467306753</v>
      </c>
    </row>
    <row r="159" spans="2:14">
      <c r="B159" s="45" t="s">
        <v>332</v>
      </c>
      <c r="C159">
        <v>1</v>
      </c>
      <c r="D159" s="53">
        <v>50</v>
      </c>
      <c r="E159" s="53">
        <v>94.9</v>
      </c>
      <c r="F159" s="53">
        <v>94.688515960869921</v>
      </c>
      <c r="G159" s="53">
        <v>0.21148403913008451</v>
      </c>
      <c r="H159" s="53">
        <v>0.59375883667944529</v>
      </c>
      <c r="I159" s="53">
        <v>4.7015600733324926E-2</v>
      </c>
      <c r="J159" s="53">
        <v>94.594792073743335</v>
      </c>
      <c r="K159" s="53">
        <v>94.782239847996507</v>
      </c>
      <c r="L159" s="53">
        <v>0.35926797711790509</v>
      </c>
      <c r="M159" s="53">
        <v>93.972328337817174</v>
      </c>
      <c r="N159" s="53">
        <v>95.404703583922668</v>
      </c>
    </row>
    <row r="160" spans="2:14">
      <c r="B160" s="45" t="s">
        <v>341</v>
      </c>
      <c r="C160">
        <v>1</v>
      </c>
      <c r="D160" s="53">
        <v>43.7</v>
      </c>
      <c r="E160" s="53">
        <v>94.89</v>
      </c>
      <c r="F160" s="53">
        <v>94.909950561412813</v>
      </c>
      <c r="G160" s="53">
        <v>-1.9950561412812817E-2</v>
      </c>
      <c r="H160" s="53">
        <v>-5.6012842313301787E-2</v>
      </c>
      <c r="I160" s="53">
        <v>9.800047706305455E-2</v>
      </c>
      <c r="J160" s="53">
        <v>94.714590180872165</v>
      </c>
      <c r="K160" s="53">
        <v>95.105310941953462</v>
      </c>
      <c r="L160" s="53">
        <v>0.36941454515850136</v>
      </c>
      <c r="M160" s="53">
        <v>94.173536124644485</v>
      </c>
      <c r="N160" s="53">
        <v>95.646364998181141</v>
      </c>
    </row>
    <row r="161" spans="2:14">
      <c r="B161" s="45" t="s">
        <v>357</v>
      </c>
      <c r="C161">
        <v>1</v>
      </c>
      <c r="D161" s="53">
        <v>58.4</v>
      </c>
      <c r="E161" s="53">
        <v>94.89</v>
      </c>
      <c r="F161" s="53">
        <v>94.791526351362279</v>
      </c>
      <c r="G161" s="53">
        <v>9.8473648637721567E-2</v>
      </c>
      <c r="H161" s="53">
        <v>0.2764728690601051</v>
      </c>
      <c r="I161" s="53">
        <v>8.3855184502896959E-2</v>
      </c>
      <c r="J161" s="53">
        <v>94.624364096180074</v>
      </c>
      <c r="K161" s="53">
        <v>94.958688606544484</v>
      </c>
      <c r="L161" s="53">
        <v>0.3659162535855589</v>
      </c>
      <c r="M161" s="53">
        <v>94.062085631390161</v>
      </c>
      <c r="N161" s="53">
        <v>95.520967071334397</v>
      </c>
    </row>
    <row r="162" spans="2:14">
      <c r="B162" s="45" t="s">
        <v>363</v>
      </c>
      <c r="C162">
        <v>1</v>
      </c>
      <c r="D162" s="53">
        <v>43</v>
      </c>
      <c r="E162" s="53">
        <v>94.88</v>
      </c>
      <c r="F162" s="53">
        <v>94.901366362205124</v>
      </c>
      <c r="G162" s="53">
        <v>-2.1366362205128553E-2</v>
      </c>
      <c r="H162" s="53">
        <v>-5.9987819502469925E-2</v>
      </c>
      <c r="I162" s="53">
        <v>0.10066250878893757</v>
      </c>
      <c r="J162" s="53">
        <v>94.700699318405626</v>
      </c>
      <c r="K162" s="53">
        <v>95.102033406004622</v>
      </c>
      <c r="L162" s="53">
        <v>0.37012964397054054</v>
      </c>
      <c r="M162" s="53">
        <v>94.163526402008429</v>
      </c>
      <c r="N162" s="53">
        <v>95.639206322401819</v>
      </c>
    </row>
    <row r="163" spans="2:14">
      <c r="B163" s="45" t="s">
        <v>376</v>
      </c>
      <c r="C163">
        <v>1</v>
      </c>
      <c r="D163" s="53">
        <v>43.7</v>
      </c>
      <c r="E163" s="53">
        <v>94.87</v>
      </c>
      <c r="F163" s="53">
        <v>94.909950561412813</v>
      </c>
      <c r="G163" s="53">
        <v>-3.9950561412808838E-2</v>
      </c>
      <c r="H163" s="53">
        <v>-0.11216448752697242</v>
      </c>
      <c r="I163" s="53">
        <v>9.800047706305455E-2</v>
      </c>
      <c r="J163" s="53">
        <v>94.714590180872165</v>
      </c>
      <c r="K163" s="53">
        <v>95.105310941953462</v>
      </c>
      <c r="L163" s="53">
        <v>0.36941454515850136</v>
      </c>
      <c r="M163" s="53">
        <v>94.173536124644485</v>
      </c>
      <c r="N163" s="53">
        <v>95.646364998181141</v>
      </c>
    </row>
    <row r="164" spans="2:14">
      <c r="B164" s="45" t="s">
        <v>384</v>
      </c>
      <c r="C164">
        <v>1</v>
      </c>
      <c r="D164" s="53">
        <v>50.6</v>
      </c>
      <c r="E164" s="53">
        <v>94.86</v>
      </c>
      <c r="F164" s="53">
        <v>94.695873845905083</v>
      </c>
      <c r="G164" s="53">
        <v>0.16412615409491593</v>
      </c>
      <c r="H164" s="53">
        <v>0.46079767875118943</v>
      </c>
      <c r="I164" s="53">
        <v>4.7712018503595056E-2</v>
      </c>
      <c r="J164" s="53">
        <v>94.600761675326282</v>
      </c>
      <c r="K164" s="53">
        <v>94.790986016483885</v>
      </c>
      <c r="L164" s="53">
        <v>0.35935977707551459</v>
      </c>
      <c r="M164" s="53">
        <v>93.979503222981421</v>
      </c>
      <c r="N164" s="53">
        <v>95.412244468828746</v>
      </c>
    </row>
    <row r="165" spans="2:14">
      <c r="B165" s="45" t="s">
        <v>391</v>
      </c>
      <c r="C165">
        <v>1</v>
      </c>
      <c r="D165" s="53">
        <v>43</v>
      </c>
      <c r="E165" s="53">
        <v>94.84</v>
      </c>
      <c r="F165" s="53">
        <v>94.602673968792956</v>
      </c>
      <c r="G165" s="53">
        <v>0.23732603120704709</v>
      </c>
      <c r="H165" s="53">
        <v>0.66631235521546417</v>
      </c>
      <c r="I165" s="53">
        <v>6.7864360806306909E-2</v>
      </c>
      <c r="J165" s="53">
        <v>94.467388838050809</v>
      </c>
      <c r="K165" s="53">
        <v>94.737959099535104</v>
      </c>
      <c r="L165" s="53">
        <v>0.36258596792722797</v>
      </c>
      <c r="M165" s="53">
        <v>93.879872051947302</v>
      </c>
      <c r="N165" s="53">
        <v>95.32547588563861</v>
      </c>
    </row>
    <row r="166" spans="2:14">
      <c r="B166" s="45" t="s">
        <v>395</v>
      </c>
      <c r="C166">
        <v>1</v>
      </c>
      <c r="D166" s="53">
        <v>46</v>
      </c>
      <c r="E166" s="53">
        <v>94.84</v>
      </c>
      <c r="F166" s="53">
        <v>94.639463393968796</v>
      </c>
      <c r="G166" s="53">
        <v>0.20053660603120704</v>
      </c>
      <c r="H166" s="53">
        <v>0.56302301771101104</v>
      </c>
      <c r="I166" s="53">
        <v>5.3527969809277383E-2</v>
      </c>
      <c r="J166" s="53">
        <v>94.532757336356639</v>
      </c>
      <c r="K166" s="53">
        <v>94.746169451580954</v>
      </c>
      <c r="L166" s="53">
        <v>0.36017808959177272</v>
      </c>
      <c r="M166" s="53">
        <v>93.921461494857823</v>
      </c>
      <c r="N166" s="53">
        <v>95.35746529307977</v>
      </c>
    </row>
    <row r="167" spans="2:14">
      <c r="B167" s="45" t="s">
        <v>408</v>
      </c>
      <c r="C167">
        <v>1</v>
      </c>
      <c r="D167" s="53">
        <v>58.1</v>
      </c>
      <c r="E167" s="53">
        <v>94.82</v>
      </c>
      <c r="F167" s="53">
        <v>94.787847408844698</v>
      </c>
      <c r="G167" s="53">
        <v>3.215259115529534E-2</v>
      </c>
      <c r="H167" s="53">
        <v>9.0271044562635377E-2</v>
      </c>
      <c r="I167" s="53">
        <v>8.1944797429623989E-2</v>
      </c>
      <c r="J167" s="53">
        <v>94.624493440691282</v>
      </c>
      <c r="K167" s="53">
        <v>94.951201376998114</v>
      </c>
      <c r="L167" s="53">
        <v>0.36548319044226679</v>
      </c>
      <c r="M167" s="53">
        <v>94.059269984470802</v>
      </c>
      <c r="N167" s="53">
        <v>95.516424833218593</v>
      </c>
    </row>
    <row r="168" spans="2:14">
      <c r="B168" s="45" t="s">
        <v>416</v>
      </c>
      <c r="C168">
        <v>1</v>
      </c>
      <c r="D168" s="53">
        <v>43</v>
      </c>
      <c r="E168" s="53">
        <v>94.81</v>
      </c>
      <c r="F168" s="53">
        <v>94.901366362205124</v>
      </c>
      <c r="G168" s="53">
        <v>-9.1366362205121732E-2</v>
      </c>
      <c r="H168" s="53">
        <v>-0.2565185777503371</v>
      </c>
      <c r="I168" s="53">
        <v>0.10066250878893757</v>
      </c>
      <c r="J168" s="53">
        <v>94.700699318405626</v>
      </c>
      <c r="K168" s="53">
        <v>95.102033406004622</v>
      </c>
      <c r="L168" s="53">
        <v>0.37012964397054054</v>
      </c>
      <c r="M168" s="53">
        <v>94.163526402008429</v>
      </c>
      <c r="N168" s="53">
        <v>95.639206322401819</v>
      </c>
    </row>
    <row r="169" spans="2:14">
      <c r="B169" s="45" t="s">
        <v>422</v>
      </c>
      <c r="C169">
        <v>1</v>
      </c>
      <c r="D169" s="53">
        <v>45.8</v>
      </c>
      <c r="E169" s="53">
        <v>94.81</v>
      </c>
      <c r="F169" s="53">
        <v>94.637010765623742</v>
      </c>
      <c r="G169" s="53">
        <v>0.17298923437626001</v>
      </c>
      <c r="H169" s="53">
        <v>0.48568150572411001</v>
      </c>
      <c r="I169" s="53">
        <v>5.4295047705333943E-2</v>
      </c>
      <c r="J169" s="53">
        <v>94.52877556617301</v>
      </c>
      <c r="K169" s="53">
        <v>94.745245965074474</v>
      </c>
      <c r="L169" s="53">
        <v>0.36029288762810824</v>
      </c>
      <c r="M169" s="53">
        <v>93.918780020809805</v>
      </c>
      <c r="N169" s="53">
        <v>95.355241510437679</v>
      </c>
    </row>
    <row r="170" spans="2:14">
      <c r="B170" s="45" t="s">
        <v>332</v>
      </c>
      <c r="C170">
        <v>1</v>
      </c>
      <c r="D170" s="53">
        <v>49</v>
      </c>
      <c r="E170" s="53">
        <v>94.79</v>
      </c>
      <c r="F170" s="53">
        <v>94.676252819144636</v>
      </c>
      <c r="G170" s="53">
        <v>0.11374718085536983</v>
      </c>
      <c r="H170" s="53">
        <v>0.31935456717236133</v>
      </c>
      <c r="I170" s="53">
        <v>4.6858268319675593E-2</v>
      </c>
      <c r="J170" s="53">
        <v>94.582842568452506</v>
      </c>
      <c r="K170" s="53">
        <v>94.769663069836767</v>
      </c>
      <c r="L170" s="53">
        <v>0.35924742167480461</v>
      </c>
      <c r="M170" s="53">
        <v>93.960106172618808</v>
      </c>
      <c r="N170" s="53">
        <v>95.392399465670465</v>
      </c>
    </row>
    <row r="171" spans="2:14">
      <c r="B171" s="45" t="s">
        <v>272</v>
      </c>
      <c r="C171">
        <v>1</v>
      </c>
      <c r="D171" s="53">
        <v>61.1</v>
      </c>
      <c r="E171" s="53">
        <v>94.75</v>
      </c>
      <c r="F171" s="53">
        <v>94.824636834020538</v>
      </c>
      <c r="G171" s="53">
        <v>-7.463683402053789E-2</v>
      </c>
      <c r="H171" s="53">
        <v>-0.20954905118968498</v>
      </c>
      <c r="I171" s="53">
        <v>0.10180482798621397</v>
      </c>
      <c r="J171" s="53">
        <v>94.621692618519774</v>
      </c>
      <c r="K171" s="53">
        <v>95.027581049521302</v>
      </c>
      <c r="L171" s="53">
        <v>0.3704419464253188</v>
      </c>
      <c r="M171" s="53">
        <v>94.086174310258457</v>
      </c>
      <c r="N171" s="53">
        <v>95.563099357782619</v>
      </c>
    </row>
    <row r="172" spans="2:14">
      <c r="B172" s="45" t="s">
        <v>120</v>
      </c>
      <c r="C172">
        <v>1</v>
      </c>
      <c r="D172" s="53">
        <v>56</v>
      </c>
      <c r="E172" s="53">
        <v>94.74</v>
      </c>
      <c r="F172" s="53">
        <v>94.762094811221601</v>
      </c>
      <c r="G172" s="53">
        <v>-2.2094811221606392E-2</v>
      </c>
      <c r="H172" s="53">
        <v>-6.2033000038945879E-2</v>
      </c>
      <c r="I172" s="53">
        <v>6.9264519768824265E-2</v>
      </c>
      <c r="J172" s="53">
        <v>94.624018514600138</v>
      </c>
      <c r="K172" s="53">
        <v>94.900171107843065</v>
      </c>
      <c r="L172" s="53">
        <v>0.36285063920142402</v>
      </c>
      <c r="M172" s="53">
        <v>94.03876528183369</v>
      </c>
      <c r="N172" s="53">
        <v>95.485424340609512</v>
      </c>
    </row>
    <row r="173" spans="2:14">
      <c r="B173" s="45" t="s">
        <v>447</v>
      </c>
      <c r="C173">
        <v>1</v>
      </c>
      <c r="D173" s="53">
        <v>48.8</v>
      </c>
      <c r="E173" s="53">
        <v>94.71</v>
      </c>
      <c r="F173" s="53">
        <v>94.673800190799582</v>
      </c>
      <c r="G173" s="53">
        <v>3.6199809200411437E-2</v>
      </c>
      <c r="H173" s="53">
        <v>0.10163394215122387</v>
      </c>
      <c r="I173" s="53">
        <v>4.6978936965653639E-2</v>
      </c>
      <c r="J173" s="53">
        <v>94.580149391558066</v>
      </c>
      <c r="K173" s="53">
        <v>94.767450990041098</v>
      </c>
      <c r="L173" s="53">
        <v>0.35926318095304316</v>
      </c>
      <c r="M173" s="53">
        <v>93.95762212872674</v>
      </c>
      <c r="N173" s="53">
        <v>95.389978252872424</v>
      </c>
    </row>
    <row r="174" spans="2:14">
      <c r="B174" s="45" t="s">
        <v>272</v>
      </c>
      <c r="C174">
        <v>1</v>
      </c>
      <c r="D174" s="53">
        <v>58.7</v>
      </c>
      <c r="E174" s="53">
        <v>94.71</v>
      </c>
      <c r="F174" s="53">
        <v>94.79520529387986</v>
      </c>
      <c r="G174" s="53">
        <v>-8.5205293879866417E-2</v>
      </c>
      <c r="H174" s="53">
        <v>-0.23922087161348762</v>
      </c>
      <c r="I174" s="53">
        <v>8.5785441229764003E-2</v>
      </c>
      <c r="J174" s="53">
        <v>94.624195142238335</v>
      </c>
      <c r="K174" s="53">
        <v>94.966215445521385</v>
      </c>
      <c r="L174" s="53">
        <v>0.36636341874846273</v>
      </c>
      <c r="M174" s="53">
        <v>94.064873166447214</v>
      </c>
      <c r="N174" s="53">
        <v>95.525537421312507</v>
      </c>
    </row>
    <row r="175" spans="2:14">
      <c r="B175" s="45" t="s">
        <v>464</v>
      </c>
      <c r="C175">
        <v>1</v>
      </c>
      <c r="D175" s="53">
        <v>40.1</v>
      </c>
      <c r="E175" s="53">
        <v>94.68</v>
      </c>
      <c r="F175" s="53">
        <v>94.567110857789643</v>
      </c>
      <c r="G175" s="53">
        <v>0.1128891422103635</v>
      </c>
      <c r="H175" s="53">
        <v>0.31694555309366013</v>
      </c>
      <c r="I175" s="53">
        <v>8.5473539306913621E-2</v>
      </c>
      <c r="J175" s="53">
        <v>94.396722471267694</v>
      </c>
      <c r="K175" s="53">
        <v>94.737499244311593</v>
      </c>
      <c r="L175" s="53">
        <v>0.36629051119531703</v>
      </c>
      <c r="M175" s="53">
        <v>93.836924068907933</v>
      </c>
      <c r="N175" s="53">
        <v>95.297297646671353</v>
      </c>
    </row>
    <row r="176" spans="2:14">
      <c r="B176" s="45" t="s">
        <v>469</v>
      </c>
      <c r="C176">
        <v>1</v>
      </c>
      <c r="D176" s="53">
        <v>50</v>
      </c>
      <c r="E176" s="53">
        <v>94.68</v>
      </c>
      <c r="F176" s="53">
        <v>94.688515960869921</v>
      </c>
      <c r="G176" s="53">
        <v>-8.5159608699143519E-3</v>
      </c>
      <c r="H176" s="53">
        <v>-2.3909260671051386E-2</v>
      </c>
      <c r="I176" s="53">
        <v>4.7015600733324926E-2</v>
      </c>
      <c r="J176" s="53">
        <v>94.594792073743335</v>
      </c>
      <c r="K176" s="53">
        <v>94.782239847996507</v>
      </c>
      <c r="L176" s="53">
        <v>0.35926797711790509</v>
      </c>
      <c r="M176" s="53">
        <v>93.972328337817174</v>
      </c>
      <c r="N176" s="53">
        <v>95.404703583922668</v>
      </c>
    </row>
    <row r="177" spans="2:14">
      <c r="B177" s="45" t="s">
        <v>298</v>
      </c>
      <c r="C177">
        <v>1</v>
      </c>
      <c r="D177" s="53">
        <v>52.8</v>
      </c>
      <c r="E177" s="53">
        <v>94.67</v>
      </c>
      <c r="F177" s="53">
        <v>94.722852757700707</v>
      </c>
      <c r="G177" s="53">
        <v>-5.2852757700705411E-2</v>
      </c>
      <c r="H177" s="53">
        <v>-0.14838846494873495</v>
      </c>
      <c r="I177" s="53">
        <v>5.3710073393738594E-2</v>
      </c>
      <c r="J177" s="53">
        <v>94.615783683227576</v>
      </c>
      <c r="K177" s="53">
        <v>94.829921832173838</v>
      </c>
      <c r="L177" s="53">
        <v>0.36020519798308981</v>
      </c>
      <c r="M177" s="53">
        <v>94.004796818999296</v>
      </c>
      <c r="N177" s="53">
        <v>95.440908696402118</v>
      </c>
    </row>
    <row r="178" spans="2:14">
      <c r="B178" s="45" t="s">
        <v>495</v>
      </c>
      <c r="C178">
        <v>1</v>
      </c>
      <c r="D178" s="53">
        <v>49.1</v>
      </c>
      <c r="E178" s="53">
        <v>94.63</v>
      </c>
      <c r="F178" s="53">
        <v>94.677479133317163</v>
      </c>
      <c r="G178" s="53">
        <v>-4.7479133317168021E-2</v>
      </c>
      <c r="H178" s="53">
        <v>-0.1333015724539359</v>
      </c>
      <c r="I178" s="53">
        <v>4.6816880948965155E-2</v>
      </c>
      <c r="J178" s="53">
        <v>94.584151386840674</v>
      </c>
      <c r="K178" s="53">
        <v>94.770806879793653</v>
      </c>
      <c r="L178" s="53">
        <v>0.35924202567609725</v>
      </c>
      <c r="M178" s="53">
        <v>93.961343243518158</v>
      </c>
      <c r="N178" s="53">
        <v>95.393615023116169</v>
      </c>
    </row>
    <row r="179" spans="2:14">
      <c r="B179" s="45" t="s">
        <v>504</v>
      </c>
      <c r="C179">
        <v>1</v>
      </c>
      <c r="D179" s="53">
        <v>49.9</v>
      </c>
      <c r="E179" s="53">
        <v>94.62</v>
      </c>
      <c r="F179" s="53">
        <v>94.687289646697394</v>
      </c>
      <c r="G179" s="53">
        <v>-6.7289646697389571E-2</v>
      </c>
      <c r="H179" s="53">
        <v>-0.18892121839529075</v>
      </c>
      <c r="I179" s="53">
        <v>4.6942900035116544E-2</v>
      </c>
      <c r="J179" s="53">
        <v>94.593710685763952</v>
      </c>
      <c r="K179" s="53">
        <v>94.780868607630836</v>
      </c>
      <c r="L179" s="53">
        <v>0.35925847037165748</v>
      </c>
      <c r="M179" s="53">
        <v>93.971120974996921</v>
      </c>
      <c r="N179" s="53">
        <v>95.403458318397867</v>
      </c>
    </row>
    <row r="180" spans="2:14">
      <c r="B180" s="45" t="s">
        <v>515</v>
      </c>
      <c r="C180">
        <v>1</v>
      </c>
      <c r="D180" s="53">
        <v>46.7</v>
      </c>
      <c r="E180" s="53">
        <v>94.62</v>
      </c>
      <c r="F180" s="53">
        <v>94.648047593176486</v>
      </c>
      <c r="G180" s="53">
        <v>-2.80475931764812E-2</v>
      </c>
      <c r="H180" s="53">
        <v>-7.8745925057172747E-2</v>
      </c>
      <c r="I180" s="53">
        <v>5.1119865253236342E-2</v>
      </c>
      <c r="J180" s="53">
        <v>94.546142004261512</v>
      </c>
      <c r="K180" s="53">
        <v>94.74995318209146</v>
      </c>
      <c r="L180" s="53">
        <v>0.35982808852782072</v>
      </c>
      <c r="M180" s="53">
        <v>93.930743408434793</v>
      </c>
      <c r="N180" s="53">
        <v>95.365351777918178</v>
      </c>
    </row>
    <row r="181" spans="2:14">
      <c r="B181" s="45" t="s">
        <v>524</v>
      </c>
      <c r="C181">
        <v>1</v>
      </c>
      <c r="D181" s="53">
        <v>42.8</v>
      </c>
      <c r="E181" s="53">
        <v>94.61</v>
      </c>
      <c r="F181" s="53">
        <v>94.600221340447902</v>
      </c>
      <c r="G181" s="53">
        <v>9.7786595520972242E-3</v>
      </c>
      <c r="H181" s="53">
        <v>2.7454391091737196E-2</v>
      </c>
      <c r="I181" s="53">
        <v>6.899032951064675E-2</v>
      </c>
      <c r="J181" s="53">
        <v>94.462691632116446</v>
      </c>
      <c r="K181" s="53">
        <v>94.737751048779359</v>
      </c>
      <c r="L181" s="53">
        <v>0.36279839888850635</v>
      </c>
      <c r="M181" s="53">
        <v>93.876995950220504</v>
      </c>
      <c r="N181" s="53">
        <v>95.3234467306753</v>
      </c>
    </row>
    <row r="182" spans="2:14">
      <c r="B182" s="45" t="s">
        <v>532</v>
      </c>
      <c r="C182">
        <v>1</v>
      </c>
      <c r="D182" s="53">
        <v>43.1</v>
      </c>
      <c r="E182" s="53">
        <v>94.6</v>
      </c>
      <c r="F182" s="53">
        <v>94.603900282965483</v>
      </c>
      <c r="G182" s="53">
        <v>-3.9002829654890547E-3</v>
      </c>
      <c r="H182" s="53">
        <v>-1.0950365265555408E-2</v>
      </c>
      <c r="I182" s="53">
        <v>6.7307570559351146E-2</v>
      </c>
      <c r="J182" s="53">
        <v>94.469725093294912</v>
      </c>
      <c r="K182" s="53">
        <v>94.738075472636055</v>
      </c>
      <c r="L182" s="53">
        <v>0.36248216745748774</v>
      </c>
      <c r="M182" s="53">
        <v>93.881305288574453</v>
      </c>
      <c r="N182" s="53">
        <v>95.326495277356514</v>
      </c>
    </row>
    <row r="183" spans="2:14">
      <c r="B183" s="45" t="s">
        <v>541</v>
      </c>
      <c r="C183">
        <v>1</v>
      </c>
      <c r="D183" s="53">
        <v>41.7</v>
      </c>
      <c r="E183" s="53">
        <v>94.59</v>
      </c>
      <c r="F183" s="53">
        <v>94.58673188455009</v>
      </c>
      <c r="G183" s="53">
        <v>3.2681154499130116E-3</v>
      </c>
      <c r="H183" s="53">
        <v>9.1755029630433763E-3</v>
      </c>
      <c r="I183" s="53">
        <v>7.5447006315992729E-2</v>
      </c>
      <c r="J183" s="53">
        <v>94.436331026245469</v>
      </c>
      <c r="K183" s="53">
        <v>94.737132742854712</v>
      </c>
      <c r="L183" s="53">
        <v>0.36408139671249556</v>
      </c>
      <c r="M183" s="53">
        <v>93.860948884904474</v>
      </c>
      <c r="N183" s="53">
        <v>95.312514884195707</v>
      </c>
    </row>
    <row r="184" spans="2:14">
      <c r="B184" s="45" t="s">
        <v>504</v>
      </c>
      <c r="C184">
        <v>1</v>
      </c>
      <c r="D184" s="53">
        <v>51.4</v>
      </c>
      <c r="E184" s="53">
        <v>94.58</v>
      </c>
      <c r="F184" s="53">
        <v>94.705684359285314</v>
      </c>
      <c r="G184" s="53">
        <v>-0.12568435928531585</v>
      </c>
      <c r="H184" s="53">
        <v>-0.3528691775748985</v>
      </c>
      <c r="I184" s="53">
        <v>4.9305406614687103E-2</v>
      </c>
      <c r="J184" s="53">
        <v>94.6073958275595</v>
      </c>
      <c r="K184" s="53">
        <v>94.803972891011128</v>
      </c>
      <c r="L184" s="53">
        <v>0.3595747986045682</v>
      </c>
      <c r="M184" s="53">
        <v>93.98888509877743</v>
      </c>
      <c r="N184" s="53">
        <v>95.422483619793198</v>
      </c>
    </row>
    <row r="185" spans="2:14">
      <c r="B185" s="45" t="s">
        <v>216</v>
      </c>
      <c r="C185">
        <v>1</v>
      </c>
      <c r="D185" s="53">
        <v>40.9</v>
      </c>
      <c r="E185" s="53">
        <v>94.57</v>
      </c>
      <c r="F185" s="53">
        <v>94.57692137116986</v>
      </c>
      <c r="G185" s="53">
        <v>-6.9213711698665747E-3</v>
      </c>
      <c r="H185" s="53">
        <v>-1.9432318916127685E-2</v>
      </c>
      <c r="I185" s="53">
        <v>8.0379823989348731E-2</v>
      </c>
      <c r="J185" s="53">
        <v>94.416687120552425</v>
      </c>
      <c r="K185" s="53">
        <v>94.737155621787295</v>
      </c>
      <c r="L185" s="53">
        <v>0.36513549372066645</v>
      </c>
      <c r="M185" s="53">
        <v>93.849037067542724</v>
      </c>
      <c r="N185" s="53">
        <v>95.304805674796995</v>
      </c>
    </row>
    <row r="186" spans="2:14">
      <c r="B186" s="45" t="s">
        <v>565</v>
      </c>
      <c r="C186">
        <v>1</v>
      </c>
      <c r="D186" s="53">
        <v>44.8</v>
      </c>
      <c r="E186" s="53">
        <v>94.56</v>
      </c>
      <c r="F186" s="53">
        <v>94.624747623898458</v>
      </c>
      <c r="G186" s="53">
        <v>-6.4747623898455231E-2</v>
      </c>
      <c r="H186" s="53">
        <v>-0.18178428027874816</v>
      </c>
      <c r="I186" s="53">
        <v>5.8590792086724776E-2</v>
      </c>
      <c r="J186" s="53">
        <v>94.507949014531732</v>
      </c>
      <c r="K186" s="53">
        <v>94.741546233265183</v>
      </c>
      <c r="L186" s="53">
        <v>0.36096522490044103</v>
      </c>
      <c r="M186" s="53">
        <v>93.905176599227616</v>
      </c>
      <c r="N186" s="53">
        <v>95.344318648569299</v>
      </c>
    </row>
    <row r="187" spans="2:14">
      <c r="B187" s="45" t="s">
        <v>570</v>
      </c>
      <c r="C187">
        <v>1</v>
      </c>
      <c r="D187" s="53">
        <v>44</v>
      </c>
      <c r="E187" s="53">
        <v>94.56</v>
      </c>
      <c r="F187" s="53">
        <v>94.614937110518241</v>
      </c>
      <c r="G187" s="53">
        <v>-5.4937110518238796E-2</v>
      </c>
      <c r="H187" s="53">
        <v>-0.15424045694424859</v>
      </c>
      <c r="I187" s="53">
        <v>6.2501891338350588E-2</v>
      </c>
      <c r="J187" s="53">
        <v>94.490341867287796</v>
      </c>
      <c r="K187" s="53">
        <v>94.739532353748686</v>
      </c>
      <c r="L187" s="53">
        <v>0.36162065633885898</v>
      </c>
      <c r="M187" s="53">
        <v>93.894059507154481</v>
      </c>
      <c r="N187" s="53">
        <v>95.335814713882002</v>
      </c>
    </row>
    <row r="188" spans="2:14">
      <c r="B188" s="45" t="s">
        <v>577</v>
      </c>
      <c r="C188">
        <v>1</v>
      </c>
      <c r="D188" s="53">
        <v>48.6</v>
      </c>
      <c r="E188" s="53">
        <v>94.56</v>
      </c>
      <c r="F188" s="53">
        <v>94.671347562454528</v>
      </c>
      <c r="G188" s="53">
        <v>-0.11134756245452593</v>
      </c>
      <c r="H188" s="53">
        <v>-0.31261744111774081</v>
      </c>
      <c r="I188" s="53">
        <v>4.7149790631435089E-2</v>
      </c>
      <c r="J188" s="53">
        <v>94.577356172655044</v>
      </c>
      <c r="K188" s="53">
        <v>94.765338952254012</v>
      </c>
      <c r="L188" s="53">
        <v>0.35928556250796428</v>
      </c>
      <c r="M188" s="53">
        <v>93.955124883567393</v>
      </c>
      <c r="N188" s="53">
        <v>95.387570241341663</v>
      </c>
    </row>
    <row r="189" spans="2:14">
      <c r="B189" s="45" t="s">
        <v>583</v>
      </c>
      <c r="C189">
        <v>1</v>
      </c>
      <c r="D189" s="53">
        <v>46</v>
      </c>
      <c r="E189" s="53">
        <v>94.55</v>
      </c>
      <c r="F189" s="53">
        <v>94.938155787380964</v>
      </c>
      <c r="G189" s="53">
        <v>-0.3881557873809669</v>
      </c>
      <c r="H189" s="53">
        <v>-1.0897793030326681</v>
      </c>
      <c r="I189" s="53">
        <v>9.0977574752406282E-2</v>
      </c>
      <c r="J189" s="53">
        <v>94.756795306728804</v>
      </c>
      <c r="K189" s="53">
        <v>95.119516268033124</v>
      </c>
      <c r="L189" s="53">
        <v>0.36761383512852974</v>
      </c>
      <c r="M189" s="53">
        <v>94.205331000451494</v>
      </c>
      <c r="N189" s="53">
        <v>95.670980574310434</v>
      </c>
    </row>
    <row r="190" spans="2:14">
      <c r="B190" s="45" t="s">
        <v>591</v>
      </c>
      <c r="C190">
        <v>1</v>
      </c>
      <c r="D190" s="53">
        <v>57</v>
      </c>
      <c r="E190" s="53">
        <v>94.55</v>
      </c>
      <c r="F190" s="53">
        <v>95.073050346359054</v>
      </c>
      <c r="G190" s="53">
        <v>-0.52305034635905656</v>
      </c>
      <c r="H190" s="53">
        <v>-1.4685068738823563</v>
      </c>
      <c r="I190" s="53">
        <v>0.10311468755761698</v>
      </c>
      <c r="J190" s="53">
        <v>94.867494973525254</v>
      </c>
      <c r="K190" s="53">
        <v>95.278605719192853</v>
      </c>
      <c r="L190" s="53">
        <v>0.3708040607385269</v>
      </c>
      <c r="M190" s="53">
        <v>94.333865960906635</v>
      </c>
      <c r="N190" s="53">
        <v>95.812234731811472</v>
      </c>
    </row>
    <row r="191" spans="2:14">
      <c r="B191" s="45" t="s">
        <v>577</v>
      </c>
      <c r="C191">
        <v>1</v>
      </c>
      <c r="D191" s="53">
        <v>45.9</v>
      </c>
      <c r="E191" s="53">
        <v>94.51</v>
      </c>
      <c r="F191" s="53">
        <v>94.638237079796269</v>
      </c>
      <c r="G191" s="53">
        <v>-0.1282370797962642</v>
      </c>
      <c r="H191" s="53">
        <v>-0.36003615039792153</v>
      </c>
      <c r="I191" s="53">
        <v>5.3907355712426247E-2</v>
      </c>
      <c r="J191" s="53">
        <v>94.530774730208478</v>
      </c>
      <c r="K191" s="53">
        <v>94.745699429384061</v>
      </c>
      <c r="L191" s="53">
        <v>0.36023466750159155</v>
      </c>
      <c r="M191" s="53">
        <v>93.920122394683389</v>
      </c>
      <c r="N191" s="53">
        <v>95.356351764909149</v>
      </c>
    </row>
    <row r="192" spans="2:14">
      <c r="B192" s="45" t="s">
        <v>232</v>
      </c>
      <c r="C192">
        <v>1</v>
      </c>
      <c r="D192" s="53">
        <v>44.5</v>
      </c>
      <c r="E192" s="53">
        <v>94.5</v>
      </c>
      <c r="F192" s="53">
        <v>94.621068681380876</v>
      </c>
      <c r="G192" s="53">
        <v>-0.12106868138087634</v>
      </c>
      <c r="H192" s="53">
        <v>-0.33991028216936264</v>
      </c>
      <c r="I192" s="53">
        <v>6.0012996930294785E-2</v>
      </c>
      <c r="J192" s="53">
        <v>94.501434958474164</v>
      </c>
      <c r="K192" s="53">
        <v>94.740702404287589</v>
      </c>
      <c r="L192" s="53">
        <v>0.36119879909909963</v>
      </c>
      <c r="M192" s="53">
        <v>93.901032035054897</v>
      </c>
      <c r="N192" s="53">
        <v>95.341105327706856</v>
      </c>
    </row>
    <row r="193" spans="2:14">
      <c r="B193" s="45" t="s">
        <v>614</v>
      </c>
      <c r="C193">
        <v>1</v>
      </c>
      <c r="D193" s="53">
        <v>46.3</v>
      </c>
      <c r="E193" s="53">
        <v>94.49</v>
      </c>
      <c r="F193" s="53">
        <v>94.643142336486378</v>
      </c>
      <c r="G193" s="53">
        <v>-0.15314233648638265</v>
      </c>
      <c r="H193" s="53">
        <v>-0.42995970727888183</v>
      </c>
      <c r="I193" s="53">
        <v>5.2441431639355766E-2</v>
      </c>
      <c r="J193" s="53">
        <v>94.538602253129753</v>
      </c>
      <c r="K193" s="53">
        <v>94.747682419843002</v>
      </c>
      <c r="L193" s="53">
        <v>0.36001821679251367</v>
      </c>
      <c r="M193" s="53">
        <v>93.925459137976034</v>
      </c>
      <c r="N193" s="53">
        <v>95.360825534996721</v>
      </c>
    </row>
    <row r="194" spans="2:14">
      <c r="B194" s="45" t="s">
        <v>232</v>
      </c>
      <c r="C194">
        <v>1</v>
      </c>
      <c r="D194" s="53">
        <v>53.5</v>
      </c>
      <c r="E194" s="53">
        <v>94.47</v>
      </c>
      <c r="F194" s="53">
        <v>94.731436956908396</v>
      </c>
      <c r="G194" s="53">
        <v>-0.26143695690839763</v>
      </c>
      <c r="H194" s="53">
        <v>-0.73400576250324812</v>
      </c>
      <c r="I194" s="53">
        <v>5.6560530277263328E-2</v>
      </c>
      <c r="J194" s="53">
        <v>94.618685600489613</v>
      </c>
      <c r="K194" s="53">
        <v>94.84418831332718</v>
      </c>
      <c r="L194" s="53">
        <v>0.36064124314243562</v>
      </c>
      <c r="M194" s="53">
        <v>94.012511778068415</v>
      </c>
      <c r="N194" s="53">
        <v>95.450362135748378</v>
      </c>
    </row>
    <row r="195" spans="2:14">
      <c r="B195" s="45" t="s">
        <v>627</v>
      </c>
      <c r="C195">
        <v>1</v>
      </c>
      <c r="D195" s="53">
        <v>57.4</v>
      </c>
      <c r="E195" s="53">
        <v>94.45</v>
      </c>
      <c r="F195" s="53">
        <v>94.779263209636994</v>
      </c>
      <c r="G195" s="53">
        <v>-0.32926320963699141</v>
      </c>
      <c r="H195" s="53">
        <v>-0.9244335464727238</v>
      </c>
      <c r="I195" s="53">
        <v>7.757271644575893E-2</v>
      </c>
      <c r="J195" s="53">
        <v>94.624624825635408</v>
      </c>
      <c r="K195" s="53">
        <v>94.933901593638581</v>
      </c>
      <c r="L195" s="53">
        <v>0.36452783022267349</v>
      </c>
      <c r="M195" s="53">
        <v>94.052590261053894</v>
      </c>
      <c r="N195" s="53">
        <v>95.505936158220095</v>
      </c>
    </row>
    <row r="196" spans="2:14">
      <c r="B196" s="45" t="s">
        <v>504</v>
      </c>
      <c r="C196">
        <v>1</v>
      </c>
      <c r="D196" s="53">
        <v>48.3</v>
      </c>
      <c r="E196" s="53">
        <v>94.44</v>
      </c>
      <c r="F196" s="53">
        <v>94.667668619936947</v>
      </c>
      <c r="G196" s="53">
        <v>-0.22766861993694931</v>
      </c>
      <c r="H196" s="53">
        <v>-0.6391983786494071</v>
      </c>
      <c r="I196" s="53">
        <v>4.7498939929758469E-2</v>
      </c>
      <c r="J196" s="53">
        <v>94.572981213731921</v>
      </c>
      <c r="K196" s="53">
        <v>94.762356026141973</v>
      </c>
      <c r="L196" s="53">
        <v>0.35933154880211532</v>
      </c>
      <c r="M196" s="53">
        <v>93.951354269047854</v>
      </c>
      <c r="N196" s="53">
        <v>95.38398297082604</v>
      </c>
    </row>
    <row r="197" spans="2:14">
      <c r="B197" s="45" t="s">
        <v>638</v>
      </c>
      <c r="C197">
        <v>1</v>
      </c>
      <c r="D197" s="53">
        <v>54.6</v>
      </c>
      <c r="E197" s="53">
        <v>94.44</v>
      </c>
      <c r="F197" s="53">
        <v>95.043618806218376</v>
      </c>
      <c r="G197" s="53">
        <v>-0.60361880621837827</v>
      </c>
      <c r="H197" s="53">
        <v>-1.6947094525540263</v>
      </c>
      <c r="I197" s="53">
        <v>9.4291218754026088E-2</v>
      </c>
      <c r="J197" s="53">
        <v>94.855652696976108</v>
      </c>
      <c r="K197" s="53">
        <v>95.231584915460644</v>
      </c>
      <c r="L197" s="53">
        <v>0.36844788858696931</v>
      </c>
      <c r="M197" s="53">
        <v>94.309131364106861</v>
      </c>
      <c r="N197" s="53">
        <v>95.778106248329891</v>
      </c>
    </row>
    <row r="198" spans="2:14">
      <c r="B198" s="45" t="s">
        <v>638</v>
      </c>
      <c r="C198">
        <v>1</v>
      </c>
      <c r="D198" s="53">
        <v>52</v>
      </c>
      <c r="E198" s="53">
        <v>94.44</v>
      </c>
      <c r="F198" s="53">
        <v>95.011734637732644</v>
      </c>
      <c r="G198" s="53">
        <v>-0.57173463773264643</v>
      </c>
      <c r="H198" s="53">
        <v>-1.6051920267168227</v>
      </c>
      <c r="I198" s="53">
        <v>8.8188553641658299E-2</v>
      </c>
      <c r="J198" s="53">
        <v>94.83593396905141</v>
      </c>
      <c r="K198" s="53">
        <v>95.187535306413878</v>
      </c>
      <c r="L198" s="53">
        <v>0.36693355483450107</v>
      </c>
      <c r="M198" s="53">
        <v>94.280265964784448</v>
      </c>
      <c r="N198" s="53">
        <v>95.74320331068084</v>
      </c>
    </row>
    <row r="199" spans="2:14">
      <c r="B199" s="45" t="s">
        <v>645</v>
      </c>
      <c r="C199">
        <v>1</v>
      </c>
      <c r="D199" s="53">
        <v>49.7</v>
      </c>
      <c r="E199" s="53">
        <v>94.44</v>
      </c>
      <c r="F199" s="53">
        <v>94.68483701835234</v>
      </c>
      <c r="G199" s="53">
        <v>-0.24483701835234228</v>
      </c>
      <c r="H199" s="53">
        <v>-0.68740006948482124</v>
      </c>
      <c r="I199" s="53">
        <v>4.6835279851153447E-2</v>
      </c>
      <c r="J199" s="53">
        <v>94.591472594334661</v>
      </c>
      <c r="K199" s="53">
        <v>94.778201442370019</v>
      </c>
      <c r="L199" s="53">
        <v>0.35924442390775119</v>
      </c>
      <c r="M199" s="53">
        <v>93.968696347765913</v>
      </c>
      <c r="N199" s="53">
        <v>95.400977688938767</v>
      </c>
    </row>
    <row r="200" spans="2:14">
      <c r="B200" s="45" t="s">
        <v>232</v>
      </c>
      <c r="C200">
        <v>1</v>
      </c>
      <c r="D200" s="53">
        <v>54.1</v>
      </c>
      <c r="E200" s="53">
        <v>94.42</v>
      </c>
      <c r="F200" s="53">
        <v>94.738794841943573</v>
      </c>
      <c r="G200" s="53">
        <v>-0.31879484194357133</v>
      </c>
      <c r="H200" s="53">
        <v>-0.89504274303835918</v>
      </c>
      <c r="I200" s="53">
        <v>5.9286698675404509E-2</v>
      </c>
      <c r="J200" s="53">
        <v>94.620608968146513</v>
      </c>
      <c r="K200" s="53">
        <v>94.856980715740633</v>
      </c>
      <c r="L200" s="53">
        <v>0.3610788353114931</v>
      </c>
      <c r="M200" s="53">
        <v>94.018997339057506</v>
      </c>
      <c r="N200" s="53">
        <v>95.45859234482964</v>
      </c>
    </row>
    <row r="201" spans="2:14">
      <c r="B201" s="45" t="s">
        <v>120</v>
      </c>
      <c r="C201">
        <v>1</v>
      </c>
      <c r="D201" s="53">
        <v>51.4</v>
      </c>
      <c r="E201" s="53">
        <v>94.41</v>
      </c>
      <c r="F201" s="53">
        <v>94.705684359285314</v>
      </c>
      <c r="G201" s="53">
        <v>-0.29568435928531756</v>
      </c>
      <c r="H201" s="53">
        <v>-0.83015816189119862</v>
      </c>
      <c r="I201" s="53">
        <v>4.9305406614687103E-2</v>
      </c>
      <c r="J201" s="53">
        <v>94.6073958275595</v>
      </c>
      <c r="K201" s="53">
        <v>94.803972891011128</v>
      </c>
      <c r="L201" s="53">
        <v>0.3595747986045682</v>
      </c>
      <c r="M201" s="53">
        <v>93.98888509877743</v>
      </c>
      <c r="N201" s="53">
        <v>95.422483619793198</v>
      </c>
    </row>
    <row r="202" spans="2:14">
      <c r="B202" s="45" t="s">
        <v>504</v>
      </c>
      <c r="C202">
        <v>1</v>
      </c>
      <c r="D202" s="53">
        <v>49.2</v>
      </c>
      <c r="E202" s="53">
        <v>94.4</v>
      </c>
      <c r="F202" s="53">
        <v>94.678705447489691</v>
      </c>
      <c r="G202" s="53">
        <v>-0.27870544748968484</v>
      </c>
      <c r="H202" s="53">
        <v>-0.78248847032806035</v>
      </c>
      <c r="I202" s="53">
        <v>4.6788172982878164E-2</v>
      </c>
      <c r="J202" s="53">
        <v>94.585434929297662</v>
      </c>
      <c r="K202" s="53">
        <v>94.771975965681719</v>
      </c>
      <c r="L202" s="53">
        <v>0.3592382855447786</v>
      </c>
      <c r="M202" s="53">
        <v>93.962577013506206</v>
      </c>
      <c r="N202" s="53">
        <v>95.394833881473176</v>
      </c>
    </row>
    <row r="203" spans="2:14">
      <c r="B203" s="45" t="s">
        <v>672</v>
      </c>
      <c r="C203">
        <v>1</v>
      </c>
      <c r="D203" s="53">
        <v>55.9</v>
      </c>
      <c r="E203" s="53">
        <v>94.38</v>
      </c>
      <c r="F203" s="53">
        <v>94.760868497049074</v>
      </c>
      <c r="G203" s="53">
        <v>-0.38086849704907877</v>
      </c>
      <c r="H203" s="53">
        <v>-1.0693196359684043</v>
      </c>
      <c r="I203" s="53">
        <v>6.8697579326202851E-2</v>
      </c>
      <c r="J203" s="53">
        <v>94.623922375544439</v>
      </c>
      <c r="K203" s="53">
        <v>94.89781461855371</v>
      </c>
      <c r="L203" s="53">
        <v>0.36274284290025088</v>
      </c>
      <c r="M203" s="53">
        <v>94.037753855660171</v>
      </c>
      <c r="N203" s="53">
        <v>95.483983138437978</v>
      </c>
    </row>
    <row r="204" spans="2:14">
      <c r="B204" s="45" t="s">
        <v>487</v>
      </c>
      <c r="C204">
        <v>1</v>
      </c>
      <c r="D204" s="53">
        <v>43</v>
      </c>
      <c r="E204" s="53">
        <v>94.37</v>
      </c>
      <c r="F204" s="53">
        <v>94.602673968792956</v>
      </c>
      <c r="G204" s="53">
        <v>-0.23267396879295177</v>
      </c>
      <c r="H204" s="53">
        <v>-0.65325130730605496</v>
      </c>
      <c r="I204" s="53">
        <v>6.7864360806306909E-2</v>
      </c>
      <c r="J204" s="53">
        <v>94.467388838050809</v>
      </c>
      <c r="K204" s="53">
        <v>94.737959099535104</v>
      </c>
      <c r="L204" s="53">
        <v>0.36258596792722797</v>
      </c>
      <c r="M204" s="53">
        <v>93.879872051947302</v>
      </c>
      <c r="N204" s="53">
        <v>95.32547588563861</v>
      </c>
    </row>
    <row r="205" spans="2:14">
      <c r="B205" s="45" t="s">
        <v>504</v>
      </c>
      <c r="C205">
        <v>1</v>
      </c>
      <c r="D205" s="53">
        <v>45.3</v>
      </c>
      <c r="E205" s="53">
        <v>94.31</v>
      </c>
      <c r="F205" s="53">
        <v>94.630879194761093</v>
      </c>
      <c r="G205" s="53">
        <v>-0.3208791947610905</v>
      </c>
      <c r="H205" s="53">
        <v>-0.90089473503383299</v>
      </c>
      <c r="I205" s="53">
        <v>5.6351970627885037E-2</v>
      </c>
      <c r="J205" s="53">
        <v>94.518543594404818</v>
      </c>
      <c r="K205" s="53">
        <v>94.743214795117368</v>
      </c>
      <c r="L205" s="53">
        <v>0.36060859288669506</v>
      </c>
      <c r="M205" s="53">
        <v>93.912019103016362</v>
      </c>
      <c r="N205" s="53">
        <v>95.349739286505823</v>
      </c>
    </row>
    <row r="206" spans="2:14">
      <c r="B206" s="45" t="s">
        <v>120</v>
      </c>
      <c r="C206">
        <v>1</v>
      </c>
      <c r="D206" s="53">
        <v>53.2</v>
      </c>
      <c r="E206" s="53">
        <v>94.31</v>
      </c>
      <c r="F206" s="53">
        <v>94.727758014390815</v>
      </c>
      <c r="G206" s="53">
        <v>-0.41775801439081306</v>
      </c>
      <c r="H206" s="53">
        <v>-1.1728899904622556</v>
      </c>
      <c r="I206" s="53">
        <v>5.5292366408575336E-2</v>
      </c>
      <c r="J206" s="53">
        <v>94.617534696440813</v>
      </c>
      <c r="K206" s="53">
        <v>94.837981332340817</v>
      </c>
      <c r="L206" s="53">
        <v>0.36044452895436813</v>
      </c>
      <c r="M206" s="53">
        <v>94.009224978117786</v>
      </c>
      <c r="N206" s="53">
        <v>95.446291050663845</v>
      </c>
    </row>
    <row r="207" spans="2:14">
      <c r="B207" s="45" t="s">
        <v>614</v>
      </c>
      <c r="C207">
        <v>1</v>
      </c>
      <c r="D207" s="53">
        <v>46.7</v>
      </c>
      <c r="E207" s="53">
        <v>94.3</v>
      </c>
      <c r="F207" s="53">
        <v>94.648047593176486</v>
      </c>
      <c r="G207" s="53">
        <v>-0.34804759317648859</v>
      </c>
      <c r="H207" s="53">
        <v>-0.9771722484761024</v>
      </c>
      <c r="I207" s="53">
        <v>5.1119865253236342E-2</v>
      </c>
      <c r="J207" s="53">
        <v>94.546142004261512</v>
      </c>
      <c r="K207" s="53">
        <v>94.74995318209146</v>
      </c>
      <c r="L207" s="53">
        <v>0.35982808852782072</v>
      </c>
      <c r="M207" s="53">
        <v>93.930743408434793</v>
      </c>
      <c r="N207" s="53">
        <v>95.365351777918178</v>
      </c>
    </row>
    <row r="208" spans="2:14">
      <c r="B208" s="45" t="s">
        <v>705</v>
      </c>
      <c r="C208">
        <v>1</v>
      </c>
      <c r="D208" s="53">
        <v>46.1</v>
      </c>
      <c r="E208" s="53">
        <v>94.29</v>
      </c>
      <c r="F208" s="53">
        <v>94.939382101553491</v>
      </c>
      <c r="G208" s="53">
        <v>-0.64938210155348486</v>
      </c>
      <c r="H208" s="53">
        <v>-1.8231936687273185</v>
      </c>
      <c r="I208" s="53">
        <v>9.0738596871295985E-2</v>
      </c>
      <c r="J208" s="53">
        <v>94.758498014600576</v>
      </c>
      <c r="K208" s="53">
        <v>95.120266188506406</v>
      </c>
      <c r="L208" s="53">
        <v>0.36755476548706006</v>
      </c>
      <c r="M208" s="53">
        <v>94.206675067802195</v>
      </c>
      <c r="N208" s="53">
        <v>95.672089135304788</v>
      </c>
    </row>
    <row r="209" spans="2:14">
      <c r="B209" s="45" t="s">
        <v>710</v>
      </c>
      <c r="C209">
        <v>1</v>
      </c>
      <c r="D209" s="53">
        <v>45.8</v>
      </c>
      <c r="E209" s="53">
        <v>94.29</v>
      </c>
      <c r="F209" s="53">
        <v>94.637010765623742</v>
      </c>
      <c r="G209" s="53">
        <v>-0.34701076562373601</v>
      </c>
      <c r="H209" s="53">
        <v>-0.97426126983160566</v>
      </c>
      <c r="I209" s="53">
        <v>5.4295047705333943E-2</v>
      </c>
      <c r="J209" s="53">
        <v>94.52877556617301</v>
      </c>
      <c r="K209" s="53">
        <v>94.745245965074474</v>
      </c>
      <c r="L209" s="53">
        <v>0.36029288762810824</v>
      </c>
      <c r="M209" s="53">
        <v>93.918780020809805</v>
      </c>
      <c r="N209" s="53">
        <v>95.355241510437679</v>
      </c>
    </row>
    <row r="210" spans="2:14">
      <c r="B210" s="45" t="s">
        <v>716</v>
      </c>
      <c r="C210">
        <v>1</v>
      </c>
      <c r="D210" s="53">
        <v>43.2</v>
      </c>
      <c r="E210" s="53">
        <v>94.26</v>
      </c>
      <c r="F210" s="53">
        <v>94.60512659713801</v>
      </c>
      <c r="G210" s="53">
        <v>-0.34512659713800531</v>
      </c>
      <c r="H210" s="53">
        <v>-0.96897131181492824</v>
      </c>
      <c r="I210" s="53">
        <v>6.6755047741506063E-2</v>
      </c>
      <c r="J210" s="53">
        <v>94.472052841574566</v>
      </c>
      <c r="K210" s="53">
        <v>94.738200352701455</v>
      </c>
      <c r="L210" s="53">
        <v>0.36237997884685474</v>
      </c>
      <c r="M210" s="53">
        <v>93.882735312019207</v>
      </c>
      <c r="N210" s="53">
        <v>95.327517882256814</v>
      </c>
    </row>
    <row r="211" spans="2:14">
      <c r="B211" s="45" t="s">
        <v>721</v>
      </c>
      <c r="C211">
        <v>1</v>
      </c>
      <c r="D211" s="53">
        <v>46</v>
      </c>
      <c r="E211" s="53">
        <v>94.26</v>
      </c>
      <c r="F211" s="53">
        <v>94.639463393968796</v>
      </c>
      <c r="G211" s="53">
        <v>-0.37946339396879125</v>
      </c>
      <c r="H211" s="53">
        <v>-1.0653746934857564</v>
      </c>
      <c r="I211" s="53">
        <v>5.3527969809277383E-2</v>
      </c>
      <c r="J211" s="53">
        <v>94.532757336356639</v>
      </c>
      <c r="K211" s="53">
        <v>94.746169451580954</v>
      </c>
      <c r="L211" s="53">
        <v>0.36017808959177272</v>
      </c>
      <c r="M211" s="53">
        <v>93.921461494857823</v>
      </c>
      <c r="N211" s="53">
        <v>95.35746529307977</v>
      </c>
    </row>
    <row r="212" spans="2:14">
      <c r="B212" s="45" t="s">
        <v>734</v>
      </c>
      <c r="C212">
        <v>1</v>
      </c>
      <c r="D212" s="53">
        <v>57.1</v>
      </c>
      <c r="E212" s="53">
        <v>94.25</v>
      </c>
      <c r="F212" s="53">
        <v>94.775584267119413</v>
      </c>
      <c r="G212" s="53">
        <v>-0.52558426711941308</v>
      </c>
      <c r="H212" s="53">
        <v>-1.4756210648591126</v>
      </c>
      <c r="I212" s="53">
        <v>7.5739533382508065E-2</v>
      </c>
      <c r="J212" s="53">
        <v>94.624600266765441</v>
      </c>
      <c r="K212" s="53">
        <v>94.926568267473385</v>
      </c>
      <c r="L212" s="53">
        <v>0.36414212827833614</v>
      </c>
      <c r="M212" s="53">
        <v>94.04968020130994</v>
      </c>
      <c r="N212" s="53">
        <v>95.501488332928886</v>
      </c>
    </row>
    <row r="213" spans="2:14" ht="16.149999999999999" thickBot="1">
      <c r="B213" s="49" t="s">
        <v>120</v>
      </c>
      <c r="C213" s="51">
        <v>1</v>
      </c>
      <c r="D213" s="54">
        <v>52.4</v>
      </c>
      <c r="E213" s="54">
        <v>94.25</v>
      </c>
      <c r="F213" s="54">
        <v>94.717947501010599</v>
      </c>
      <c r="G213" s="54">
        <v>-0.4679475010105989</v>
      </c>
      <c r="H213" s="54">
        <v>-1.3138011027688079</v>
      </c>
      <c r="I213" s="54">
        <v>5.2262168951413362E-2</v>
      </c>
      <c r="J213" s="54">
        <v>94.613764771291244</v>
      </c>
      <c r="K213" s="54">
        <v>94.822130230729954</v>
      </c>
      <c r="L213" s="54">
        <v>0.35999214848880001</v>
      </c>
      <c r="M213" s="54">
        <v>94.000316268713945</v>
      </c>
      <c r="N213" s="54">
        <v>95.435578733307253</v>
      </c>
    </row>
    <row r="232" spans="7:7">
      <c r="G232" t="s">
        <v>749</v>
      </c>
    </row>
    <row r="251" spans="7:7">
      <c r="G251" t="s">
        <v>749</v>
      </c>
    </row>
    <row r="270" spans="7:7">
      <c r="G270" t="s">
        <v>749</v>
      </c>
    </row>
    <row r="273" spans="2:8">
      <c r="B273" t="s">
        <v>1473</v>
      </c>
    </row>
    <row r="275" spans="2:8">
      <c r="B275" s="145" t="s">
        <v>1495</v>
      </c>
      <c r="C275" s="145"/>
      <c r="D275" s="145"/>
      <c r="E275" s="145"/>
      <c r="F275" s="145"/>
      <c r="G275" s="145"/>
      <c r="H275" s="145"/>
    </row>
    <row r="276" spans="2:8">
      <c r="B276" s="145"/>
      <c r="C276" s="145"/>
      <c r="D276" s="145"/>
      <c r="E276" s="145"/>
      <c r="F276" s="145"/>
      <c r="G276" s="145"/>
      <c r="H276" s="145"/>
    </row>
    <row r="278" spans="2:8">
      <c r="B278" s="145" t="s">
        <v>1496</v>
      </c>
      <c r="C278" s="145"/>
      <c r="D278" s="145"/>
      <c r="E278" s="145"/>
      <c r="F278" s="145"/>
      <c r="G278" s="145"/>
      <c r="H278" s="145"/>
    </row>
    <row r="279" spans="2:8">
      <c r="B279" s="145"/>
      <c r="C279" s="145"/>
      <c r="D279" s="145"/>
      <c r="E279" s="145"/>
      <c r="F279" s="145"/>
      <c r="G279" s="145"/>
      <c r="H279" s="145"/>
    </row>
    <row r="281" spans="2:8">
      <c r="B281" s="145" t="s">
        <v>1475</v>
      </c>
      <c r="C281" s="145"/>
      <c r="D281" s="145"/>
      <c r="E281" s="145"/>
      <c r="F281" s="145"/>
      <c r="G281" s="145"/>
      <c r="H281" s="145"/>
    </row>
    <row r="282" spans="2:8">
      <c r="B282" s="145"/>
      <c r="C282" s="145"/>
      <c r="D282" s="145"/>
      <c r="E282" s="145"/>
      <c r="F282" s="145"/>
      <c r="G282" s="145"/>
      <c r="H282" s="145"/>
    </row>
    <row r="283" spans="2:8">
      <c r="B283" s="145"/>
      <c r="C283" s="145"/>
      <c r="D283" s="145"/>
      <c r="E283" s="145"/>
      <c r="F283" s="145"/>
      <c r="G283" s="145"/>
      <c r="H283" s="145"/>
    </row>
    <row r="287" spans="2:8">
      <c r="B287" s="1" t="s">
        <v>1476</v>
      </c>
    </row>
    <row r="288" spans="2:8" ht="16.149999999999999" thickBot="1"/>
    <row r="289" spans="2:6" ht="46.9">
      <c r="B289" s="46" t="s">
        <v>13</v>
      </c>
      <c r="C289" s="47" t="s">
        <v>750</v>
      </c>
      <c r="D289" s="47" t="s">
        <v>751</v>
      </c>
      <c r="E289" s="47" t="s">
        <v>752</v>
      </c>
      <c r="F289" s="47" t="s">
        <v>753</v>
      </c>
    </row>
    <row r="290" spans="2:6">
      <c r="B290" s="56" t="s">
        <v>111</v>
      </c>
      <c r="C290" s="58">
        <v>94.6817630574932</v>
      </c>
      <c r="D290" s="58">
        <v>4.6771940723171396E-2</v>
      </c>
      <c r="E290" s="58">
        <v>94.588524897719509</v>
      </c>
      <c r="F290" s="58">
        <v>94.77500121726689</v>
      </c>
    </row>
    <row r="291" spans="2:6" ht="16.149999999999999" thickBot="1">
      <c r="B291" s="49" t="s">
        <v>1388</v>
      </c>
      <c r="C291" s="54">
        <v>94.980455450905367</v>
      </c>
      <c r="D291" s="54">
        <v>8.6407569140182341E-2</v>
      </c>
      <c r="E291" s="54">
        <v>94.808205109940616</v>
      </c>
      <c r="F291" s="54">
        <v>95.152705791870119</v>
      </c>
    </row>
    <row r="310" spans="7:7">
      <c r="G310" t="s">
        <v>749</v>
      </c>
    </row>
  </sheetData>
  <mergeCells count="3">
    <mergeCell ref="B275:H276"/>
    <mergeCell ref="B278:H279"/>
    <mergeCell ref="B281:H283"/>
  </mergeCells>
  <pageMargins left="0.7" right="0.7" top="0.75" bottom="0.75" header="0.3" footer="0.3"/>
  <ignoredErrors>
    <ignoredError sqref="C31:C32 B290:B292"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7041" r:id="rId3" name="DD888343">
              <controlPr defaultSize="0" autoFill="0" autoPict="0" macro="[0]!GoToResultsNew151120201601338">
                <anchor moveWithCells="1">
                  <from>
                    <xdr:col>1</xdr:col>
                    <xdr:colOff>0</xdr:colOff>
                    <xdr:row>12</xdr:row>
                    <xdr:rowOff>0</xdr:rowOff>
                  </from>
                  <to>
                    <xdr:col>4</xdr:col>
                    <xdr:colOff>121920</xdr:colOff>
                    <xdr:row>13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B8A3-1C2D-4034-A60A-F53DDD38CDF0}">
  <sheetPr codeName="Sheet26"/>
  <dimension ref="A1:BH57"/>
  <sheetViews>
    <sheetView topLeftCell="P33" zoomScale="94" workbookViewId="0">
      <selection activeCell="J65" sqref="J65"/>
    </sheetView>
  </sheetViews>
  <sheetFormatPr defaultColWidth="11.25" defaultRowHeight="15.6"/>
  <cols>
    <col min="1" max="1" width="12.75" style="3" bestFit="1" customWidth="1"/>
    <col min="2" max="2" width="63.25" style="3" bestFit="1" customWidth="1"/>
    <col min="3" max="3" width="79.75" style="3" bestFit="1" customWidth="1"/>
    <col min="4" max="4" width="10.25" style="3" bestFit="1" customWidth="1"/>
    <col min="5" max="5" width="11.75" style="3" bestFit="1" customWidth="1"/>
    <col min="6" max="6" width="11.75" style="3" customWidth="1"/>
    <col min="7" max="7" width="10" style="3" bestFit="1" customWidth="1"/>
    <col min="8" max="8" width="15" style="3" bestFit="1" customWidth="1"/>
    <col min="9" max="9" width="21.75" style="3" bestFit="1" customWidth="1"/>
    <col min="10" max="10" width="27.25" style="3" bestFit="1" customWidth="1"/>
    <col min="11" max="11" width="8.75" style="3" bestFit="1" customWidth="1"/>
    <col min="12" max="12" width="13.75" style="3" bestFit="1" customWidth="1"/>
    <col min="13" max="13" width="33" style="5" bestFit="1" customWidth="1"/>
    <col min="14" max="14" width="10.5" style="5" bestFit="1" customWidth="1"/>
    <col min="15" max="15" width="13.25" style="5" bestFit="1" customWidth="1"/>
    <col min="16" max="16" width="34" style="5" bestFit="1" customWidth="1"/>
    <col min="17" max="17" width="34" style="5" customWidth="1"/>
    <col min="18" max="18" width="30.75" style="5" bestFit="1" customWidth="1"/>
    <col min="19" max="19" width="12.25" style="5" bestFit="1" customWidth="1"/>
    <col min="20" max="20" width="10" style="5" bestFit="1" customWidth="1"/>
    <col min="21" max="21" width="13.25" style="5" bestFit="1" customWidth="1"/>
    <col min="22" max="22" width="18.25" style="5" customWidth="1"/>
    <col min="23" max="23" width="8.75" style="5" bestFit="1" customWidth="1"/>
    <col min="24" max="24" width="9.5" style="5" bestFit="1" customWidth="1"/>
    <col min="25" max="25" width="8.25" style="5" bestFit="1" customWidth="1"/>
    <col min="26" max="26" width="7.5" style="5" bestFit="1" customWidth="1"/>
    <col min="27" max="27" width="5.75" style="5" bestFit="1" customWidth="1"/>
    <col min="28" max="28" width="4.5" style="5" bestFit="1" customWidth="1"/>
    <col min="29" max="29" width="6.25" style="5" bestFit="1" customWidth="1"/>
    <col min="30" max="30" width="6.5" style="5" bestFit="1" customWidth="1"/>
    <col min="31" max="31" width="7.5" style="5" bestFit="1" customWidth="1"/>
    <col min="32" max="33" width="5.75" style="5" bestFit="1" customWidth="1"/>
    <col min="34" max="34" width="9.75" style="5" bestFit="1" customWidth="1"/>
    <col min="35" max="35" width="5.75" style="5" bestFit="1" customWidth="1"/>
    <col min="36" max="36" width="7.5" style="5" bestFit="1" customWidth="1"/>
    <col min="37" max="37" width="5.75" style="5" bestFit="1" customWidth="1"/>
    <col min="38" max="38" width="12" style="5" bestFit="1" customWidth="1"/>
    <col min="39" max="39" width="8.25" style="5" bestFit="1" customWidth="1"/>
    <col min="40" max="40" width="6.25" style="5" bestFit="1" customWidth="1"/>
    <col min="41" max="41" width="7.75" style="5" bestFit="1" customWidth="1"/>
    <col min="42" max="42" width="5.75" style="5" bestFit="1" customWidth="1"/>
    <col min="43" max="43" width="8.5" style="5" bestFit="1" customWidth="1"/>
    <col min="44" max="44" width="11.5" style="5" bestFit="1" customWidth="1"/>
    <col min="45" max="45" width="9.5" style="5" bestFit="1" customWidth="1"/>
    <col min="46" max="46" width="6.5" style="5" bestFit="1" customWidth="1"/>
    <col min="47" max="47" width="10.5" style="5" bestFit="1" customWidth="1"/>
    <col min="48" max="48" width="6.5" style="5" bestFit="1" customWidth="1"/>
    <col min="49" max="50" width="8.25" style="5" bestFit="1" customWidth="1"/>
    <col min="51" max="51" width="7.75" style="5" bestFit="1" customWidth="1"/>
    <col min="52" max="52" width="7.25" style="5" bestFit="1" customWidth="1"/>
    <col min="53" max="53" width="7.75" style="5" bestFit="1" customWidth="1"/>
    <col min="54" max="54" width="8" style="5" bestFit="1" customWidth="1"/>
    <col min="55" max="55" width="6.75" style="5" bestFit="1" customWidth="1"/>
    <col min="56" max="56" width="10.25" style="5" bestFit="1" customWidth="1"/>
    <col min="57" max="57" width="6.75" style="5" bestFit="1" customWidth="1"/>
    <col min="58" max="59" width="10.25" style="5" bestFit="1" customWidth="1"/>
    <col min="60" max="60" width="9.5" style="5" bestFit="1" customWidth="1"/>
  </cols>
  <sheetData>
    <row r="1" spans="1:60">
      <c r="A1" s="2" t="s">
        <v>0</v>
      </c>
      <c r="B1" s="2" t="s">
        <v>1</v>
      </c>
      <c r="C1" s="2" t="s">
        <v>2</v>
      </c>
      <c r="D1" s="2" t="s">
        <v>3</v>
      </c>
      <c r="E1" s="2" t="s">
        <v>4</v>
      </c>
      <c r="F1" s="22" t="s">
        <v>5</v>
      </c>
      <c r="G1" s="2" t="s">
        <v>6</v>
      </c>
      <c r="H1" s="22" t="s">
        <v>7</v>
      </c>
      <c r="I1" s="2" t="s">
        <v>8</v>
      </c>
      <c r="J1" s="22" t="s">
        <v>9</v>
      </c>
      <c r="K1" s="2" t="s">
        <v>10</v>
      </c>
      <c r="L1" s="2" t="s">
        <v>11</v>
      </c>
      <c r="M1" s="4" t="s">
        <v>12</v>
      </c>
      <c r="N1" s="4" t="s">
        <v>13</v>
      </c>
      <c r="O1" s="4" t="s">
        <v>14</v>
      </c>
      <c r="P1" s="4" t="s">
        <v>15</v>
      </c>
      <c r="Q1" s="22" t="s">
        <v>17</v>
      </c>
      <c r="R1" s="4" t="s">
        <v>18</v>
      </c>
      <c r="S1" s="4" t="s">
        <v>19</v>
      </c>
      <c r="T1" s="22" t="s">
        <v>20</v>
      </c>
      <c r="U1" s="4" t="s">
        <v>21</v>
      </c>
      <c r="V1" s="22"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c r="BA1" s="4" t="s">
        <v>53</v>
      </c>
      <c r="BB1" s="4" t="s">
        <v>54</v>
      </c>
      <c r="BC1" s="4" t="s">
        <v>55</v>
      </c>
      <c r="BD1" s="4" t="s">
        <v>56</v>
      </c>
      <c r="BE1" s="4" t="s">
        <v>57</v>
      </c>
      <c r="BF1" s="4" t="s">
        <v>58</v>
      </c>
      <c r="BG1" s="4" t="s">
        <v>59</v>
      </c>
      <c r="BH1" s="4" t="s">
        <v>60</v>
      </c>
    </row>
    <row r="2" spans="1:60">
      <c r="A2" s="3" t="s">
        <v>114</v>
      </c>
      <c r="B2" s="3" t="s">
        <v>115</v>
      </c>
      <c r="C2" s="3" t="s">
        <v>116</v>
      </c>
      <c r="E2" s="3" t="s">
        <v>117</v>
      </c>
      <c r="F2" s="27">
        <f t="shared" ref="F2:F33" si="0">LEFT(E2,4)+0</f>
        <v>54.5</v>
      </c>
      <c r="G2" s="3" t="s">
        <v>80</v>
      </c>
      <c r="H2" s="3">
        <f t="shared" ref="H2:H33" si="1">LEFT(G2,3)+0</f>
        <v>700</v>
      </c>
      <c r="I2" s="3" t="s">
        <v>118</v>
      </c>
      <c r="J2" s="3">
        <f t="shared" ref="J2:J33" si="2">CLEAN(I2)+0</f>
        <v>95.41</v>
      </c>
      <c r="K2" s="3" t="s">
        <v>119</v>
      </c>
      <c r="L2" s="3">
        <f t="shared" ref="L2:L33" si="3">CLEAN(K2)+0</f>
        <v>98</v>
      </c>
      <c r="M2" s="5" t="s">
        <v>120</v>
      </c>
      <c r="N2" s="5" t="s">
        <v>69</v>
      </c>
      <c r="O2" s="5" t="s">
        <v>121</v>
      </c>
      <c r="P2" s="5" t="s">
        <v>111</v>
      </c>
      <c r="Q2" s="5" t="str">
        <f t="shared" ref="Q2:Q33" si="4">IF(P2="Distillery Bottling",O2,P2)</f>
        <v>Ardbeg</v>
      </c>
      <c r="R2" s="5" t="s">
        <v>122</v>
      </c>
      <c r="S2" s="5" t="s">
        <v>123</v>
      </c>
      <c r="T2" s="6">
        <v>25</v>
      </c>
      <c r="U2" s="5" t="s">
        <v>124</v>
      </c>
      <c r="V2" s="7">
        <v>3778.54</v>
      </c>
      <c r="W2" s="5" t="s">
        <v>75</v>
      </c>
      <c r="X2" s="5">
        <v>1</v>
      </c>
      <c r="Y2" s="5">
        <v>1</v>
      </c>
      <c r="Z2" s="5">
        <v>1</v>
      </c>
      <c r="AA2" s="5">
        <v>1</v>
      </c>
      <c r="AB2" s="5">
        <v>1</v>
      </c>
      <c r="AC2" s="5">
        <v>1</v>
      </c>
      <c r="AD2" s="5">
        <v>1</v>
      </c>
      <c r="AE2" s="5">
        <v>1</v>
      </c>
      <c r="AF2" s="5">
        <v>1</v>
      </c>
      <c r="AG2" s="5">
        <v>1</v>
      </c>
      <c r="AH2" s="5">
        <v>1</v>
      </c>
      <c r="AI2" s="5">
        <v>1</v>
      </c>
      <c r="AJ2" s="5">
        <v>1</v>
      </c>
      <c r="AK2" s="5">
        <v>1</v>
      </c>
      <c r="AL2" s="5">
        <v>1</v>
      </c>
      <c r="AM2" s="5">
        <v>1</v>
      </c>
      <c r="AN2" s="5">
        <v>1</v>
      </c>
      <c r="AO2" s="5">
        <v>1</v>
      </c>
      <c r="AP2" s="5">
        <v>1</v>
      </c>
      <c r="AQ2" s="5">
        <v>1</v>
      </c>
      <c r="AR2" s="5">
        <v>1</v>
      </c>
      <c r="AS2" s="5">
        <v>1</v>
      </c>
      <c r="AT2" s="5">
        <v>1</v>
      </c>
      <c r="AU2" s="5">
        <v>1</v>
      </c>
      <c r="AV2" s="5">
        <v>1</v>
      </c>
      <c r="AW2" s="5">
        <v>1</v>
      </c>
      <c r="AX2" s="5">
        <v>1</v>
      </c>
      <c r="AY2" s="5">
        <v>1</v>
      </c>
      <c r="AZ2" s="5">
        <v>1</v>
      </c>
      <c r="BA2" s="5">
        <v>1</v>
      </c>
      <c r="BB2" s="5">
        <v>1</v>
      </c>
      <c r="BC2" s="5">
        <v>1</v>
      </c>
      <c r="BD2" s="5">
        <v>1</v>
      </c>
      <c r="BE2" s="5">
        <v>1</v>
      </c>
      <c r="BF2" s="5">
        <v>1</v>
      </c>
      <c r="BG2" s="5">
        <v>1</v>
      </c>
      <c r="BH2" s="5">
        <v>1</v>
      </c>
    </row>
    <row r="3" spans="1:60">
      <c r="A3" s="3" t="s">
        <v>164</v>
      </c>
      <c r="B3" s="3" t="s">
        <v>227</v>
      </c>
      <c r="C3" s="3" t="s">
        <v>228</v>
      </c>
      <c r="E3" s="3" t="s">
        <v>229</v>
      </c>
      <c r="F3" s="27">
        <f t="shared" si="0"/>
        <v>52.5</v>
      </c>
      <c r="G3" s="3" t="s">
        <v>80</v>
      </c>
      <c r="H3" s="3">
        <f t="shared" si="1"/>
        <v>700</v>
      </c>
      <c r="I3" s="3" t="s">
        <v>230</v>
      </c>
      <c r="J3" s="3">
        <f t="shared" si="2"/>
        <v>95.14</v>
      </c>
      <c r="K3" s="3" t="s">
        <v>231</v>
      </c>
      <c r="L3" s="3">
        <f t="shared" si="3"/>
        <v>54</v>
      </c>
      <c r="M3" s="5" t="s">
        <v>232</v>
      </c>
      <c r="N3" s="5" t="s">
        <v>69</v>
      </c>
      <c r="O3" s="5" t="s">
        <v>121</v>
      </c>
      <c r="P3" s="5" t="s">
        <v>111</v>
      </c>
      <c r="Q3" s="5" t="str">
        <f t="shared" si="4"/>
        <v>Ardbeg</v>
      </c>
      <c r="S3" s="5" t="s">
        <v>233</v>
      </c>
      <c r="T3" s="6">
        <v>32</v>
      </c>
      <c r="U3" s="5" t="s">
        <v>234</v>
      </c>
      <c r="V3" s="7">
        <v>4800</v>
      </c>
      <c r="W3" s="5" t="s">
        <v>75</v>
      </c>
      <c r="X3" s="5">
        <v>1</v>
      </c>
      <c r="Y3" s="5">
        <v>1</v>
      </c>
      <c r="Z3" s="5">
        <v>1</v>
      </c>
      <c r="AA3" s="5">
        <v>1</v>
      </c>
      <c r="AB3" s="5">
        <v>1</v>
      </c>
      <c r="AC3" s="5">
        <v>1</v>
      </c>
      <c r="AD3" s="5">
        <v>1</v>
      </c>
      <c r="AE3" s="5">
        <v>1</v>
      </c>
      <c r="AF3" s="5">
        <v>1</v>
      </c>
      <c r="AG3" s="5">
        <v>1</v>
      </c>
      <c r="AH3" s="5">
        <v>1</v>
      </c>
      <c r="AI3" s="5">
        <v>1</v>
      </c>
      <c r="AJ3" s="5">
        <v>1</v>
      </c>
      <c r="AK3" s="5">
        <v>1</v>
      </c>
      <c r="AL3" s="5">
        <v>1</v>
      </c>
      <c r="AM3" s="5">
        <v>1</v>
      </c>
      <c r="AN3" s="5">
        <v>1</v>
      </c>
      <c r="AO3" s="5">
        <v>1</v>
      </c>
      <c r="AP3" s="5">
        <v>1</v>
      </c>
      <c r="AQ3" s="5">
        <v>1</v>
      </c>
      <c r="AR3" s="5">
        <v>1</v>
      </c>
      <c r="AS3" s="5">
        <v>1</v>
      </c>
      <c r="AT3" s="5">
        <v>1</v>
      </c>
      <c r="AU3" s="5">
        <v>1</v>
      </c>
      <c r="AV3" s="5">
        <v>1</v>
      </c>
      <c r="AW3" s="5">
        <v>1</v>
      </c>
      <c r="AX3" s="5">
        <v>1</v>
      </c>
      <c r="AY3" s="5">
        <v>1</v>
      </c>
      <c r="AZ3" s="5">
        <v>1</v>
      </c>
      <c r="BA3" s="5">
        <v>1</v>
      </c>
      <c r="BB3" s="5">
        <v>1</v>
      </c>
      <c r="BC3" s="5">
        <v>1</v>
      </c>
      <c r="BD3" s="5">
        <v>1</v>
      </c>
      <c r="BE3" s="5">
        <v>1</v>
      </c>
      <c r="BF3" s="5">
        <v>1</v>
      </c>
      <c r="BG3" s="5">
        <v>1</v>
      </c>
      <c r="BH3" s="5">
        <v>1</v>
      </c>
    </row>
    <row r="4" spans="1:60">
      <c r="A4" s="3" t="s">
        <v>312</v>
      </c>
      <c r="B4" s="3" t="s">
        <v>313</v>
      </c>
      <c r="C4" s="3" t="s">
        <v>314</v>
      </c>
      <c r="E4" s="3" t="s">
        <v>315</v>
      </c>
      <c r="F4" s="27">
        <f t="shared" si="0"/>
        <v>53.1</v>
      </c>
      <c r="G4" s="3" t="s">
        <v>80</v>
      </c>
      <c r="H4" s="3">
        <f t="shared" si="1"/>
        <v>700</v>
      </c>
      <c r="I4" s="3" t="s">
        <v>316</v>
      </c>
      <c r="J4" s="3">
        <f t="shared" si="2"/>
        <v>94.91</v>
      </c>
      <c r="K4" s="3" t="s">
        <v>317</v>
      </c>
      <c r="L4" s="3">
        <f t="shared" si="3"/>
        <v>96</v>
      </c>
      <c r="M4" s="5" t="s">
        <v>120</v>
      </c>
      <c r="N4" s="5" t="s">
        <v>69</v>
      </c>
      <c r="O4" s="5" t="s">
        <v>121</v>
      </c>
      <c r="P4" s="5" t="s">
        <v>111</v>
      </c>
      <c r="Q4" s="5" t="str">
        <f t="shared" si="4"/>
        <v>Ardbeg</v>
      </c>
      <c r="S4" s="5" t="s">
        <v>123</v>
      </c>
      <c r="T4" s="6">
        <v>25</v>
      </c>
      <c r="U4" s="5" t="s">
        <v>318</v>
      </c>
      <c r="V4" s="7">
        <v>5448.55</v>
      </c>
      <c r="W4" s="5" t="s">
        <v>75</v>
      </c>
      <c r="X4" s="5">
        <v>1</v>
      </c>
      <c r="Y4" s="5">
        <v>1</v>
      </c>
      <c r="Z4" s="5">
        <v>1</v>
      </c>
      <c r="AA4" s="5">
        <v>1</v>
      </c>
      <c r="AB4" s="5">
        <v>1</v>
      </c>
      <c r="AC4" s="5">
        <v>1</v>
      </c>
      <c r="AD4" s="5">
        <v>1</v>
      </c>
      <c r="AE4" s="5">
        <v>1</v>
      </c>
      <c r="AF4" s="5">
        <v>1</v>
      </c>
      <c r="AG4" s="5">
        <v>1</v>
      </c>
      <c r="AH4" s="5">
        <v>1</v>
      </c>
      <c r="AI4" s="5">
        <v>1</v>
      </c>
      <c r="AJ4" s="5">
        <v>1</v>
      </c>
      <c r="AK4" s="5">
        <v>1</v>
      </c>
      <c r="AL4" s="5">
        <v>1</v>
      </c>
      <c r="AM4" s="5">
        <v>1</v>
      </c>
      <c r="AN4" s="5">
        <v>1</v>
      </c>
      <c r="AO4" s="5">
        <v>1</v>
      </c>
      <c r="AP4" s="5">
        <v>1</v>
      </c>
      <c r="AQ4" s="5">
        <v>1</v>
      </c>
      <c r="AR4" s="5">
        <v>1</v>
      </c>
      <c r="AS4" s="5">
        <v>1</v>
      </c>
      <c r="AT4" s="5">
        <v>1</v>
      </c>
      <c r="AU4" s="5">
        <v>1</v>
      </c>
      <c r="AV4" s="5">
        <v>1</v>
      </c>
      <c r="AW4" s="5">
        <v>1</v>
      </c>
      <c r="AX4" s="5">
        <v>1</v>
      </c>
      <c r="AY4" s="5">
        <v>1</v>
      </c>
      <c r="AZ4" s="5">
        <v>1</v>
      </c>
      <c r="BA4" s="5">
        <v>1</v>
      </c>
      <c r="BB4" s="5">
        <v>1</v>
      </c>
      <c r="BC4" s="5">
        <v>1</v>
      </c>
      <c r="BD4" s="5">
        <v>1</v>
      </c>
      <c r="BE4" s="5">
        <v>1</v>
      </c>
      <c r="BF4" s="5">
        <v>1</v>
      </c>
      <c r="BG4" s="5">
        <v>1</v>
      </c>
      <c r="BH4" s="5">
        <v>1</v>
      </c>
    </row>
    <row r="5" spans="1:60">
      <c r="A5" s="3" t="s">
        <v>436</v>
      </c>
      <c r="B5" s="3" t="s">
        <v>437</v>
      </c>
      <c r="C5" s="3" t="s">
        <v>438</v>
      </c>
      <c r="E5" s="3" t="s">
        <v>439</v>
      </c>
      <c r="F5" s="27">
        <f t="shared" si="0"/>
        <v>56</v>
      </c>
      <c r="G5" s="3" t="s">
        <v>80</v>
      </c>
      <c r="H5" s="3">
        <f t="shared" si="1"/>
        <v>700</v>
      </c>
      <c r="I5" s="3" t="s">
        <v>440</v>
      </c>
      <c r="J5" s="3">
        <f t="shared" si="2"/>
        <v>94.74</v>
      </c>
      <c r="K5" s="3" t="s">
        <v>441</v>
      </c>
      <c r="L5" s="3">
        <f t="shared" si="3"/>
        <v>60</v>
      </c>
      <c r="M5" s="5" t="s">
        <v>120</v>
      </c>
      <c r="N5" s="5" t="s">
        <v>69</v>
      </c>
      <c r="O5" s="5" t="s">
        <v>121</v>
      </c>
      <c r="P5" s="5" t="s">
        <v>111</v>
      </c>
      <c r="Q5" s="5" t="str">
        <f t="shared" si="4"/>
        <v>Ardbeg</v>
      </c>
      <c r="S5" s="5" t="s">
        <v>225</v>
      </c>
      <c r="T5" s="6">
        <v>22</v>
      </c>
      <c r="U5" s="5" t="s">
        <v>442</v>
      </c>
      <c r="V5" s="7">
        <v>6821.79</v>
      </c>
      <c r="W5" s="5" t="s">
        <v>75</v>
      </c>
      <c r="X5" s="5">
        <v>1</v>
      </c>
      <c r="Y5" s="5">
        <v>1</v>
      </c>
      <c r="Z5" s="5">
        <v>1</v>
      </c>
      <c r="AA5" s="5">
        <v>1</v>
      </c>
      <c r="AB5" s="5">
        <v>1</v>
      </c>
      <c r="AC5" s="5">
        <v>1</v>
      </c>
      <c r="AD5" s="5">
        <v>1</v>
      </c>
      <c r="AE5" s="5">
        <v>1</v>
      </c>
      <c r="AF5" s="5">
        <v>1</v>
      </c>
      <c r="AG5" s="5">
        <v>1</v>
      </c>
      <c r="AH5" s="5">
        <v>1</v>
      </c>
      <c r="AI5" s="5">
        <v>1</v>
      </c>
      <c r="AJ5" s="5">
        <v>1</v>
      </c>
      <c r="AK5" s="5">
        <v>1</v>
      </c>
      <c r="AL5" s="5">
        <v>1</v>
      </c>
      <c r="AM5" s="5">
        <v>1</v>
      </c>
      <c r="AN5" s="5">
        <v>1</v>
      </c>
      <c r="AO5" s="5">
        <v>1</v>
      </c>
      <c r="AP5" s="5">
        <v>1</v>
      </c>
      <c r="AQ5" s="5">
        <v>1</v>
      </c>
      <c r="AR5" s="5">
        <v>1</v>
      </c>
      <c r="AS5" s="5">
        <v>1</v>
      </c>
      <c r="AT5" s="5">
        <v>1</v>
      </c>
      <c r="AU5" s="5">
        <v>1</v>
      </c>
      <c r="AV5" s="5">
        <v>1</v>
      </c>
      <c r="AW5" s="5">
        <v>1</v>
      </c>
      <c r="AX5" s="5">
        <v>1</v>
      </c>
      <c r="AY5" s="5">
        <v>1</v>
      </c>
      <c r="AZ5" s="5">
        <v>1</v>
      </c>
      <c r="BA5" s="5">
        <v>1</v>
      </c>
      <c r="BB5" s="5">
        <v>1</v>
      </c>
      <c r="BC5" s="5">
        <v>1</v>
      </c>
      <c r="BD5" s="5">
        <v>1</v>
      </c>
      <c r="BE5" s="5">
        <v>1</v>
      </c>
      <c r="BF5" s="5">
        <v>1</v>
      </c>
      <c r="BG5" s="5">
        <v>1</v>
      </c>
      <c r="BH5" s="5">
        <v>1</v>
      </c>
    </row>
    <row r="6" spans="1:60">
      <c r="A6" s="3" t="s">
        <v>498</v>
      </c>
      <c r="B6" s="3" t="s">
        <v>499</v>
      </c>
      <c r="C6" s="3" t="s">
        <v>500</v>
      </c>
      <c r="D6" s="3">
        <v>30</v>
      </c>
      <c r="E6" s="3" t="s">
        <v>501</v>
      </c>
      <c r="F6" s="27">
        <f t="shared" si="0"/>
        <v>49.9</v>
      </c>
      <c r="G6" s="3" t="s">
        <v>80</v>
      </c>
      <c r="H6" s="3">
        <f t="shared" si="1"/>
        <v>700</v>
      </c>
      <c r="I6" s="3" t="s">
        <v>502</v>
      </c>
      <c r="J6" s="3">
        <f t="shared" si="2"/>
        <v>94.62</v>
      </c>
      <c r="K6" s="3" t="s">
        <v>503</v>
      </c>
      <c r="L6" s="3">
        <f t="shared" si="3"/>
        <v>94</v>
      </c>
      <c r="M6" s="5" t="s">
        <v>504</v>
      </c>
      <c r="N6" s="5" t="s">
        <v>69</v>
      </c>
      <c r="O6" s="5" t="s">
        <v>121</v>
      </c>
      <c r="P6" s="5" t="s">
        <v>111</v>
      </c>
      <c r="Q6" s="5" t="str">
        <f t="shared" si="4"/>
        <v>Ardbeg</v>
      </c>
      <c r="R6" s="5" t="s">
        <v>505</v>
      </c>
      <c r="S6" s="5" t="s">
        <v>506</v>
      </c>
      <c r="T6" s="6">
        <v>30</v>
      </c>
      <c r="U6" s="5" t="s">
        <v>507</v>
      </c>
      <c r="V6" s="7">
        <v>6100</v>
      </c>
      <c r="W6" s="5" t="s">
        <v>75</v>
      </c>
      <c r="X6" s="5">
        <v>1</v>
      </c>
      <c r="Y6" s="5">
        <v>1</v>
      </c>
      <c r="Z6" s="5">
        <v>1</v>
      </c>
      <c r="AA6" s="5">
        <v>1</v>
      </c>
      <c r="AB6" s="5">
        <v>1</v>
      </c>
      <c r="AC6" s="5">
        <v>1</v>
      </c>
      <c r="AD6" s="5">
        <v>1</v>
      </c>
      <c r="AE6" s="5">
        <v>1</v>
      </c>
      <c r="AF6" s="5">
        <v>1</v>
      </c>
      <c r="AG6" s="5">
        <v>1</v>
      </c>
      <c r="AH6" s="5">
        <v>1</v>
      </c>
      <c r="AI6" s="5">
        <v>1</v>
      </c>
      <c r="AJ6" s="5">
        <v>1</v>
      </c>
      <c r="AK6" s="5">
        <v>1</v>
      </c>
      <c r="AL6" s="5">
        <v>1</v>
      </c>
      <c r="AM6" s="5">
        <v>1</v>
      </c>
      <c r="AN6" s="5">
        <v>1</v>
      </c>
      <c r="AO6" s="5">
        <v>1</v>
      </c>
      <c r="AP6" s="5">
        <v>1</v>
      </c>
      <c r="AQ6" s="5">
        <v>1</v>
      </c>
      <c r="AR6" s="5">
        <v>1</v>
      </c>
      <c r="AS6" s="5">
        <v>1</v>
      </c>
      <c r="AT6" s="5">
        <v>1</v>
      </c>
      <c r="AU6" s="5">
        <v>1</v>
      </c>
      <c r="AV6" s="5">
        <v>1</v>
      </c>
      <c r="AW6" s="5">
        <v>1</v>
      </c>
      <c r="AX6" s="5">
        <v>1</v>
      </c>
      <c r="AY6" s="5">
        <v>1</v>
      </c>
      <c r="AZ6" s="5">
        <v>1</v>
      </c>
      <c r="BA6" s="5">
        <v>1</v>
      </c>
      <c r="BB6" s="5">
        <v>1</v>
      </c>
      <c r="BC6" s="5">
        <v>1</v>
      </c>
      <c r="BD6" s="5">
        <v>1</v>
      </c>
      <c r="BE6" s="5">
        <v>1</v>
      </c>
      <c r="BF6" s="5">
        <v>1</v>
      </c>
      <c r="BG6" s="5">
        <v>1</v>
      </c>
      <c r="BH6" s="5">
        <v>1</v>
      </c>
    </row>
    <row r="7" spans="1:60">
      <c r="A7" s="3" t="s">
        <v>139</v>
      </c>
      <c r="B7" s="3" t="s">
        <v>544</v>
      </c>
      <c r="C7" s="3" t="s">
        <v>545</v>
      </c>
      <c r="D7" s="3">
        <v>31</v>
      </c>
      <c r="E7" s="3" t="s">
        <v>546</v>
      </c>
      <c r="F7" s="27">
        <f t="shared" si="0"/>
        <v>51.4</v>
      </c>
      <c r="G7" s="3" t="s">
        <v>80</v>
      </c>
      <c r="H7" s="3">
        <f t="shared" si="1"/>
        <v>700</v>
      </c>
      <c r="I7" s="3" t="s">
        <v>547</v>
      </c>
      <c r="J7" s="3">
        <f t="shared" si="2"/>
        <v>94.58</v>
      </c>
      <c r="K7" s="3" t="s">
        <v>536</v>
      </c>
      <c r="L7" s="3">
        <f t="shared" si="3"/>
        <v>63</v>
      </c>
      <c r="M7" s="5" t="s">
        <v>504</v>
      </c>
      <c r="N7" s="5" t="s">
        <v>69</v>
      </c>
      <c r="O7" s="5" t="s">
        <v>121</v>
      </c>
      <c r="P7" s="5" t="s">
        <v>111</v>
      </c>
      <c r="Q7" s="5" t="str">
        <f t="shared" si="4"/>
        <v>Ardbeg</v>
      </c>
      <c r="S7" s="5" t="s">
        <v>428</v>
      </c>
      <c r="T7" s="6">
        <v>31</v>
      </c>
      <c r="U7" s="5" t="s">
        <v>548</v>
      </c>
      <c r="V7" s="7">
        <v>6912.36</v>
      </c>
      <c r="W7" s="5" t="s">
        <v>75</v>
      </c>
      <c r="X7" s="5">
        <v>1</v>
      </c>
      <c r="Y7" s="5">
        <v>1</v>
      </c>
      <c r="Z7" s="5">
        <v>1</v>
      </c>
      <c r="AA7" s="5">
        <v>1</v>
      </c>
      <c r="AB7" s="5">
        <v>1</v>
      </c>
      <c r="AC7" s="5">
        <v>1</v>
      </c>
      <c r="AD7" s="5">
        <v>1</v>
      </c>
      <c r="AE7" s="5">
        <v>1</v>
      </c>
      <c r="AF7" s="5">
        <v>1</v>
      </c>
      <c r="AG7" s="5">
        <v>1</v>
      </c>
      <c r="AH7" s="5">
        <v>1</v>
      </c>
      <c r="AI7" s="5">
        <v>1</v>
      </c>
      <c r="AJ7" s="5">
        <v>1</v>
      </c>
      <c r="AK7" s="5">
        <v>1</v>
      </c>
      <c r="AL7" s="5">
        <v>1</v>
      </c>
      <c r="AM7" s="5">
        <v>1</v>
      </c>
      <c r="AN7" s="5">
        <v>1</v>
      </c>
      <c r="AO7" s="5">
        <v>1</v>
      </c>
      <c r="AP7" s="5">
        <v>1</v>
      </c>
      <c r="AQ7" s="5">
        <v>1</v>
      </c>
      <c r="AR7" s="5">
        <v>1</v>
      </c>
      <c r="AS7" s="5">
        <v>1</v>
      </c>
      <c r="AT7" s="5">
        <v>1</v>
      </c>
      <c r="AU7" s="5">
        <v>1</v>
      </c>
      <c r="AV7" s="5">
        <v>1</v>
      </c>
      <c r="AW7" s="5">
        <v>1</v>
      </c>
      <c r="AX7" s="5">
        <v>1</v>
      </c>
      <c r="AY7" s="5">
        <v>1</v>
      </c>
      <c r="AZ7" s="5">
        <v>1</v>
      </c>
      <c r="BA7" s="5">
        <v>1</v>
      </c>
      <c r="BB7" s="5">
        <v>1</v>
      </c>
      <c r="BC7" s="5">
        <v>1</v>
      </c>
      <c r="BD7" s="5">
        <v>1</v>
      </c>
      <c r="BE7" s="5">
        <v>1</v>
      </c>
      <c r="BF7" s="5">
        <v>1</v>
      </c>
      <c r="BG7" s="5">
        <v>1</v>
      </c>
      <c r="BH7" s="5">
        <v>1</v>
      </c>
    </row>
    <row r="8" spans="1:60">
      <c r="A8" s="3" t="s">
        <v>603</v>
      </c>
      <c r="B8" s="3" t="s">
        <v>604</v>
      </c>
      <c r="C8" s="3" t="s">
        <v>605</v>
      </c>
      <c r="E8" s="3" t="s">
        <v>606</v>
      </c>
      <c r="F8" s="27">
        <f t="shared" si="0"/>
        <v>44.5</v>
      </c>
      <c r="G8" s="3" t="s">
        <v>80</v>
      </c>
      <c r="H8" s="3">
        <f t="shared" si="1"/>
        <v>700</v>
      </c>
      <c r="I8" s="3" t="s">
        <v>607</v>
      </c>
      <c r="J8" s="3">
        <f t="shared" si="2"/>
        <v>94.5</v>
      </c>
      <c r="K8" s="3" t="s">
        <v>498</v>
      </c>
      <c r="L8" s="3">
        <f t="shared" si="3"/>
        <v>58</v>
      </c>
      <c r="M8" s="5" t="s">
        <v>232</v>
      </c>
      <c r="N8" s="5" t="s">
        <v>69</v>
      </c>
      <c r="O8" s="5" t="s">
        <v>121</v>
      </c>
      <c r="P8" s="5" t="s">
        <v>111</v>
      </c>
      <c r="Q8" s="5" t="str">
        <f t="shared" si="4"/>
        <v>Ardbeg</v>
      </c>
      <c r="R8" s="5" t="s">
        <v>608</v>
      </c>
      <c r="S8" s="5" t="s">
        <v>609</v>
      </c>
      <c r="T8" s="6">
        <v>28</v>
      </c>
      <c r="U8" s="5" t="s">
        <v>610</v>
      </c>
      <c r="V8" s="7">
        <v>10125</v>
      </c>
      <c r="W8" s="5" t="s">
        <v>75</v>
      </c>
      <c r="X8" s="5">
        <v>1</v>
      </c>
      <c r="Y8" s="5">
        <v>1</v>
      </c>
      <c r="Z8" s="5">
        <v>1</v>
      </c>
      <c r="AA8" s="5">
        <v>1</v>
      </c>
      <c r="AB8" s="5">
        <v>1</v>
      </c>
      <c r="AC8" s="5">
        <v>1</v>
      </c>
      <c r="AD8" s="5">
        <v>1</v>
      </c>
      <c r="AE8" s="5">
        <v>1</v>
      </c>
      <c r="AF8" s="5">
        <v>1</v>
      </c>
      <c r="AG8" s="5">
        <v>1</v>
      </c>
      <c r="AH8" s="5">
        <v>1</v>
      </c>
      <c r="AI8" s="5">
        <v>1</v>
      </c>
      <c r="AJ8" s="5">
        <v>1</v>
      </c>
      <c r="AK8" s="5">
        <v>1</v>
      </c>
      <c r="AL8" s="5">
        <v>1</v>
      </c>
      <c r="AM8" s="5">
        <v>1</v>
      </c>
      <c r="AN8" s="5">
        <v>1</v>
      </c>
      <c r="AO8" s="5">
        <v>1</v>
      </c>
      <c r="AP8" s="5">
        <v>1</v>
      </c>
      <c r="AQ8" s="5">
        <v>1</v>
      </c>
      <c r="AR8" s="5">
        <v>1</v>
      </c>
      <c r="AS8" s="5">
        <v>1</v>
      </c>
      <c r="AT8" s="5">
        <v>1</v>
      </c>
      <c r="AU8" s="5">
        <v>1</v>
      </c>
      <c r="AV8" s="5">
        <v>1</v>
      </c>
      <c r="AW8" s="5">
        <v>1</v>
      </c>
      <c r="AX8" s="5">
        <v>1</v>
      </c>
      <c r="AY8" s="5">
        <v>1</v>
      </c>
      <c r="AZ8" s="5">
        <v>1</v>
      </c>
      <c r="BA8" s="5">
        <v>1</v>
      </c>
      <c r="BB8" s="5">
        <v>1</v>
      </c>
      <c r="BC8" s="5">
        <v>1</v>
      </c>
      <c r="BD8" s="5">
        <v>1</v>
      </c>
      <c r="BE8" s="5">
        <v>1</v>
      </c>
      <c r="BF8" s="5">
        <v>1</v>
      </c>
      <c r="BG8" s="5">
        <v>1</v>
      </c>
      <c r="BH8" s="5">
        <v>1</v>
      </c>
    </row>
    <row r="9" spans="1:60">
      <c r="A9" s="3" t="s">
        <v>263</v>
      </c>
      <c r="B9" s="3" t="s">
        <v>611</v>
      </c>
      <c r="C9" s="3" t="s">
        <v>612</v>
      </c>
      <c r="E9" s="3" t="s">
        <v>162</v>
      </c>
      <c r="F9" s="27">
        <f t="shared" si="0"/>
        <v>46.3</v>
      </c>
      <c r="G9" s="3" t="s">
        <v>80</v>
      </c>
      <c r="H9" s="3">
        <f t="shared" si="1"/>
        <v>700</v>
      </c>
      <c r="I9" s="3" t="s">
        <v>613</v>
      </c>
      <c r="J9" s="3">
        <f t="shared" si="2"/>
        <v>94.49</v>
      </c>
      <c r="K9" s="3" t="s">
        <v>483</v>
      </c>
      <c r="L9" s="3">
        <f t="shared" si="3"/>
        <v>56</v>
      </c>
      <c r="M9" s="5" t="s">
        <v>614</v>
      </c>
      <c r="N9" s="5" t="s">
        <v>69</v>
      </c>
      <c r="O9" s="5" t="s">
        <v>121</v>
      </c>
      <c r="P9" s="5" t="s">
        <v>111</v>
      </c>
      <c r="Q9" s="5" t="str">
        <f t="shared" si="4"/>
        <v>Ardbeg</v>
      </c>
      <c r="S9" s="5" t="s">
        <v>506</v>
      </c>
      <c r="T9" s="6">
        <v>30</v>
      </c>
      <c r="U9" s="5" t="s">
        <v>615</v>
      </c>
      <c r="V9" s="7">
        <v>8314.92</v>
      </c>
      <c r="W9" s="5" t="s">
        <v>75</v>
      </c>
      <c r="X9" s="5">
        <v>1</v>
      </c>
      <c r="Y9" s="5">
        <v>1</v>
      </c>
      <c r="Z9" s="5">
        <v>1</v>
      </c>
      <c r="AA9" s="5">
        <v>1</v>
      </c>
      <c r="AB9" s="5">
        <v>1</v>
      </c>
      <c r="AC9" s="5">
        <v>1</v>
      </c>
      <c r="AD9" s="5">
        <v>1</v>
      </c>
      <c r="AE9" s="5">
        <v>1</v>
      </c>
      <c r="AF9" s="5">
        <v>1</v>
      </c>
      <c r="AG9" s="5">
        <v>1</v>
      </c>
      <c r="AH9" s="5">
        <v>1</v>
      </c>
      <c r="AI9" s="5">
        <v>1</v>
      </c>
      <c r="AJ9" s="5">
        <v>1</v>
      </c>
      <c r="AK9" s="5">
        <v>1</v>
      </c>
      <c r="AL9" s="5">
        <v>1</v>
      </c>
      <c r="AM9" s="5">
        <v>1</v>
      </c>
      <c r="AN9" s="5">
        <v>1</v>
      </c>
      <c r="AO9" s="5">
        <v>1</v>
      </c>
      <c r="AP9" s="5">
        <v>1</v>
      </c>
      <c r="AQ9" s="5">
        <v>1</v>
      </c>
      <c r="AR9" s="5">
        <v>1</v>
      </c>
      <c r="AS9" s="5">
        <v>1</v>
      </c>
      <c r="AT9" s="5">
        <v>1</v>
      </c>
      <c r="AU9" s="5">
        <v>1</v>
      </c>
      <c r="AV9" s="5">
        <v>1</v>
      </c>
      <c r="AW9" s="5">
        <v>1</v>
      </c>
      <c r="AX9" s="5">
        <v>1</v>
      </c>
      <c r="AY9" s="5">
        <v>1</v>
      </c>
      <c r="AZ9" s="5">
        <v>1</v>
      </c>
      <c r="BA9" s="5">
        <v>1</v>
      </c>
      <c r="BB9" s="5">
        <v>1</v>
      </c>
      <c r="BC9" s="5">
        <v>1</v>
      </c>
      <c r="BD9" s="5">
        <v>1</v>
      </c>
      <c r="BE9" s="5">
        <v>1</v>
      </c>
      <c r="BF9" s="5">
        <v>1</v>
      </c>
      <c r="BG9" s="5">
        <v>1</v>
      </c>
      <c r="BH9" s="5">
        <v>1</v>
      </c>
    </row>
    <row r="10" spans="1:60">
      <c r="A10" s="3" t="s">
        <v>616</v>
      </c>
      <c r="B10" s="3" t="s">
        <v>604</v>
      </c>
      <c r="C10" s="3" t="s">
        <v>617</v>
      </c>
      <c r="E10" s="3" t="s">
        <v>618</v>
      </c>
      <c r="F10" s="27">
        <f t="shared" si="0"/>
        <v>53.5</v>
      </c>
      <c r="G10" s="3" t="s">
        <v>80</v>
      </c>
      <c r="H10" s="3">
        <f t="shared" si="1"/>
        <v>700</v>
      </c>
      <c r="I10" s="3" t="s">
        <v>619</v>
      </c>
      <c r="J10" s="3">
        <f t="shared" si="2"/>
        <v>94.47</v>
      </c>
      <c r="K10" s="3" t="s">
        <v>359</v>
      </c>
      <c r="L10" s="3">
        <f t="shared" si="3"/>
        <v>36</v>
      </c>
      <c r="M10" s="5" t="s">
        <v>232</v>
      </c>
      <c r="N10" s="5" t="s">
        <v>69</v>
      </c>
      <c r="O10" s="5" t="s">
        <v>121</v>
      </c>
      <c r="P10" s="5" t="s">
        <v>111</v>
      </c>
      <c r="Q10" s="5" t="str">
        <f t="shared" si="4"/>
        <v>Ardbeg</v>
      </c>
      <c r="R10" s="5" t="s">
        <v>534</v>
      </c>
      <c r="S10" s="5" t="s">
        <v>233</v>
      </c>
      <c r="T10" s="6">
        <v>32</v>
      </c>
      <c r="U10" s="5" t="s">
        <v>620</v>
      </c>
      <c r="V10" s="7">
        <v>5700.75</v>
      </c>
      <c r="W10" s="5" t="s">
        <v>75</v>
      </c>
      <c r="X10" s="5">
        <v>1</v>
      </c>
      <c r="Y10" s="5">
        <v>1</v>
      </c>
      <c r="Z10" s="5">
        <v>1</v>
      </c>
      <c r="AA10" s="5">
        <v>1</v>
      </c>
      <c r="AB10" s="5">
        <v>1</v>
      </c>
      <c r="AC10" s="5">
        <v>1</v>
      </c>
      <c r="AD10" s="5">
        <v>1</v>
      </c>
      <c r="AE10" s="5">
        <v>1</v>
      </c>
      <c r="AF10" s="5">
        <v>1</v>
      </c>
      <c r="AG10" s="5">
        <v>1</v>
      </c>
      <c r="AH10" s="5">
        <v>1</v>
      </c>
      <c r="AI10" s="5">
        <v>1</v>
      </c>
      <c r="AJ10" s="5">
        <v>1</v>
      </c>
      <c r="AK10" s="5">
        <v>1</v>
      </c>
      <c r="AL10" s="5">
        <v>1</v>
      </c>
      <c r="AM10" s="5">
        <v>1</v>
      </c>
      <c r="AN10" s="5">
        <v>1</v>
      </c>
      <c r="AO10" s="5">
        <v>1</v>
      </c>
      <c r="AP10" s="5">
        <v>1</v>
      </c>
      <c r="AQ10" s="5">
        <v>1</v>
      </c>
      <c r="AR10" s="5">
        <v>1</v>
      </c>
      <c r="AS10" s="5">
        <v>1</v>
      </c>
      <c r="AT10" s="5">
        <v>1</v>
      </c>
      <c r="AU10" s="5">
        <v>1</v>
      </c>
      <c r="AV10" s="5">
        <v>1</v>
      </c>
      <c r="AW10" s="5">
        <v>1</v>
      </c>
      <c r="AX10" s="5">
        <v>1</v>
      </c>
      <c r="AY10" s="5">
        <v>1</v>
      </c>
      <c r="AZ10" s="5">
        <v>1</v>
      </c>
      <c r="BA10" s="5">
        <v>1</v>
      </c>
      <c r="BB10" s="5">
        <v>1</v>
      </c>
      <c r="BC10" s="5">
        <v>1</v>
      </c>
      <c r="BD10" s="5">
        <v>1</v>
      </c>
      <c r="BE10" s="5">
        <v>1</v>
      </c>
      <c r="BF10" s="5">
        <v>1</v>
      </c>
      <c r="BG10" s="5">
        <v>1</v>
      </c>
      <c r="BH10" s="5">
        <v>1</v>
      </c>
    </row>
    <row r="11" spans="1:60">
      <c r="A11" s="3" t="s">
        <v>630</v>
      </c>
      <c r="B11" s="3" t="s">
        <v>499</v>
      </c>
      <c r="C11" s="3" t="s">
        <v>631</v>
      </c>
      <c r="D11" s="3">
        <v>32</v>
      </c>
      <c r="E11" s="3" t="s">
        <v>632</v>
      </c>
      <c r="F11" s="27">
        <f t="shared" si="0"/>
        <v>48.3</v>
      </c>
      <c r="G11" s="3" t="s">
        <v>80</v>
      </c>
      <c r="H11" s="3">
        <f t="shared" si="1"/>
        <v>700</v>
      </c>
      <c r="I11" s="3" t="s">
        <v>633</v>
      </c>
      <c r="J11" s="3">
        <f t="shared" si="2"/>
        <v>94.44</v>
      </c>
      <c r="K11" s="3" t="s">
        <v>430</v>
      </c>
      <c r="L11" s="3">
        <f t="shared" si="3"/>
        <v>47</v>
      </c>
      <c r="M11" s="5" t="s">
        <v>504</v>
      </c>
      <c r="N11" s="5" t="s">
        <v>69</v>
      </c>
      <c r="O11" s="5" t="s">
        <v>121</v>
      </c>
      <c r="P11" s="5" t="s">
        <v>111</v>
      </c>
      <c r="Q11" s="5" t="str">
        <f t="shared" si="4"/>
        <v>Ardbeg</v>
      </c>
      <c r="R11" s="5" t="s">
        <v>534</v>
      </c>
      <c r="S11" s="5" t="s">
        <v>233</v>
      </c>
      <c r="T11" s="6">
        <v>32</v>
      </c>
      <c r="U11" s="5" t="s">
        <v>634</v>
      </c>
      <c r="V11" s="7">
        <v>7626.22</v>
      </c>
      <c r="W11" s="5" t="s">
        <v>75</v>
      </c>
      <c r="X11" s="5">
        <v>1</v>
      </c>
      <c r="Y11" s="5">
        <v>1</v>
      </c>
      <c r="Z11" s="5">
        <v>1</v>
      </c>
      <c r="AA11" s="5">
        <v>1</v>
      </c>
      <c r="AB11" s="5">
        <v>1</v>
      </c>
      <c r="AC11" s="5">
        <v>1</v>
      </c>
      <c r="AD11" s="5">
        <v>1</v>
      </c>
      <c r="AE11" s="5">
        <v>1</v>
      </c>
      <c r="AF11" s="5">
        <v>1</v>
      </c>
      <c r="AG11" s="5">
        <v>1</v>
      </c>
      <c r="AH11" s="5">
        <v>1</v>
      </c>
      <c r="AI11" s="5">
        <v>1</v>
      </c>
      <c r="AJ11" s="5">
        <v>1</v>
      </c>
      <c r="AK11" s="5">
        <v>1</v>
      </c>
      <c r="AL11" s="5">
        <v>1</v>
      </c>
      <c r="AM11" s="5">
        <v>1</v>
      </c>
      <c r="AN11" s="5">
        <v>1</v>
      </c>
      <c r="AO11" s="5">
        <v>1</v>
      </c>
      <c r="AP11" s="5">
        <v>1</v>
      </c>
      <c r="AQ11" s="5">
        <v>1</v>
      </c>
      <c r="AR11" s="5">
        <v>1</v>
      </c>
      <c r="AS11" s="5">
        <v>1</v>
      </c>
      <c r="AT11" s="5">
        <v>1</v>
      </c>
      <c r="AU11" s="5">
        <v>1</v>
      </c>
      <c r="AV11" s="5">
        <v>1</v>
      </c>
      <c r="AW11" s="5">
        <v>1</v>
      </c>
      <c r="AX11" s="5">
        <v>1</v>
      </c>
      <c r="AY11" s="5">
        <v>1</v>
      </c>
      <c r="AZ11" s="5">
        <v>1</v>
      </c>
      <c r="BA11" s="5">
        <v>1</v>
      </c>
      <c r="BB11" s="5">
        <v>1</v>
      </c>
      <c r="BC11" s="5">
        <v>1</v>
      </c>
      <c r="BD11" s="5">
        <v>1</v>
      </c>
      <c r="BE11" s="5">
        <v>1</v>
      </c>
      <c r="BF11" s="5">
        <v>1</v>
      </c>
      <c r="BG11" s="5">
        <v>1</v>
      </c>
      <c r="BH11" s="5">
        <v>1</v>
      </c>
    </row>
    <row r="12" spans="1:60">
      <c r="A12" s="3" t="s">
        <v>407</v>
      </c>
      <c r="B12" s="3" t="s">
        <v>635</v>
      </c>
      <c r="C12" s="3" t="s">
        <v>636</v>
      </c>
      <c r="D12" s="3">
        <v>29</v>
      </c>
      <c r="E12" s="3" t="s">
        <v>637</v>
      </c>
      <c r="F12" s="27">
        <f t="shared" si="0"/>
        <v>54.6</v>
      </c>
      <c r="G12" s="3" t="s">
        <v>80</v>
      </c>
      <c r="H12" s="3">
        <f t="shared" si="1"/>
        <v>700</v>
      </c>
      <c r="I12" s="3" t="s">
        <v>633</v>
      </c>
      <c r="J12" s="3">
        <f t="shared" si="2"/>
        <v>94.44</v>
      </c>
      <c r="K12" s="3" t="s">
        <v>436</v>
      </c>
      <c r="L12" s="3">
        <f t="shared" si="3"/>
        <v>48</v>
      </c>
      <c r="M12" s="5" t="s">
        <v>638</v>
      </c>
      <c r="N12" s="5" t="s">
        <v>69</v>
      </c>
      <c r="O12" s="5" t="s">
        <v>121</v>
      </c>
      <c r="P12" s="5" t="s">
        <v>342</v>
      </c>
      <c r="Q12" s="5" t="str">
        <f t="shared" si="4"/>
        <v>Kingsbury (Kb)</v>
      </c>
      <c r="R12" s="5" t="s">
        <v>167</v>
      </c>
      <c r="S12" s="5" t="s">
        <v>333</v>
      </c>
      <c r="T12" s="6">
        <v>29</v>
      </c>
      <c r="U12" s="5" t="s">
        <v>639</v>
      </c>
      <c r="V12" s="7">
        <v>53300</v>
      </c>
      <c r="W12" s="5" t="s">
        <v>75</v>
      </c>
      <c r="X12" s="5">
        <v>1</v>
      </c>
      <c r="Y12" s="5">
        <v>1</v>
      </c>
      <c r="Z12" s="5">
        <v>1</v>
      </c>
      <c r="AA12" s="5">
        <v>1</v>
      </c>
      <c r="AB12" s="5">
        <v>1</v>
      </c>
      <c r="AC12" s="5">
        <v>1</v>
      </c>
      <c r="AD12" s="5">
        <v>1</v>
      </c>
      <c r="AE12" s="5">
        <v>1</v>
      </c>
      <c r="AF12" s="5">
        <v>1</v>
      </c>
      <c r="AG12" s="5">
        <v>1</v>
      </c>
      <c r="AH12" s="5">
        <v>1</v>
      </c>
      <c r="AI12" s="5">
        <v>1</v>
      </c>
      <c r="AJ12" s="5">
        <v>1</v>
      </c>
      <c r="AK12" s="5">
        <v>1</v>
      </c>
      <c r="AL12" s="5">
        <v>1</v>
      </c>
      <c r="AM12" s="5">
        <v>1</v>
      </c>
      <c r="AN12" s="5">
        <v>1</v>
      </c>
      <c r="AO12" s="5">
        <v>1</v>
      </c>
      <c r="AP12" s="5">
        <v>1</v>
      </c>
      <c r="AQ12" s="5">
        <v>1</v>
      </c>
      <c r="AR12" s="5">
        <v>1</v>
      </c>
      <c r="AS12" s="5">
        <v>1</v>
      </c>
      <c r="AT12" s="5">
        <v>1</v>
      </c>
      <c r="AU12" s="5">
        <v>1</v>
      </c>
      <c r="AV12" s="5">
        <v>1</v>
      </c>
      <c r="AW12" s="5">
        <v>1</v>
      </c>
      <c r="AX12" s="5">
        <v>1</v>
      </c>
      <c r="AY12" s="5">
        <v>1</v>
      </c>
      <c r="AZ12" s="5">
        <v>1</v>
      </c>
      <c r="BA12" s="5">
        <v>1</v>
      </c>
      <c r="BB12" s="5">
        <v>1</v>
      </c>
      <c r="BC12" s="5">
        <v>1</v>
      </c>
      <c r="BD12" s="5">
        <v>1</v>
      </c>
      <c r="BE12" s="5">
        <v>1</v>
      </c>
      <c r="BF12" s="5">
        <v>1</v>
      </c>
      <c r="BG12" s="5">
        <v>1</v>
      </c>
      <c r="BH12" s="5">
        <v>1</v>
      </c>
    </row>
    <row r="13" spans="1:60">
      <c r="A13" s="3" t="s">
        <v>590</v>
      </c>
      <c r="B13" s="3" t="s">
        <v>635</v>
      </c>
      <c r="C13" s="3" t="s">
        <v>640</v>
      </c>
      <c r="D13" s="3">
        <v>29</v>
      </c>
      <c r="E13" s="3" t="s">
        <v>287</v>
      </c>
      <c r="F13" s="27">
        <f t="shared" si="0"/>
        <v>52</v>
      </c>
      <c r="G13" s="3" t="s">
        <v>80</v>
      </c>
      <c r="H13" s="3">
        <f t="shared" si="1"/>
        <v>700</v>
      </c>
      <c r="I13" s="3" t="s">
        <v>633</v>
      </c>
      <c r="J13" s="3">
        <f t="shared" si="2"/>
        <v>94.44</v>
      </c>
      <c r="K13" s="3" t="s">
        <v>359</v>
      </c>
      <c r="L13" s="3">
        <f t="shared" si="3"/>
        <v>36</v>
      </c>
      <c r="M13" s="5" t="s">
        <v>638</v>
      </c>
      <c r="N13" s="5" t="s">
        <v>69</v>
      </c>
      <c r="O13" s="5" t="s">
        <v>121</v>
      </c>
      <c r="P13" s="5" t="s">
        <v>342</v>
      </c>
      <c r="Q13" s="5" t="str">
        <f t="shared" si="4"/>
        <v>Kingsbury (Kb)</v>
      </c>
      <c r="R13" s="5" t="s">
        <v>72</v>
      </c>
      <c r="S13" s="5" t="s">
        <v>333</v>
      </c>
      <c r="T13" s="6">
        <v>29</v>
      </c>
      <c r="U13" s="5" t="s">
        <v>639</v>
      </c>
      <c r="V13" s="7">
        <v>53300</v>
      </c>
      <c r="W13" s="5" t="s">
        <v>75</v>
      </c>
      <c r="X13" s="5">
        <v>1</v>
      </c>
      <c r="Y13" s="5">
        <v>1</v>
      </c>
      <c r="Z13" s="5">
        <v>1</v>
      </c>
      <c r="AA13" s="5">
        <v>1</v>
      </c>
      <c r="AB13" s="5">
        <v>1</v>
      </c>
      <c r="AC13" s="5">
        <v>1</v>
      </c>
      <c r="AD13" s="5">
        <v>1</v>
      </c>
      <c r="AE13" s="5">
        <v>1</v>
      </c>
      <c r="AF13" s="5">
        <v>1</v>
      </c>
      <c r="AG13" s="5">
        <v>1</v>
      </c>
      <c r="AH13" s="5">
        <v>1</v>
      </c>
      <c r="AI13" s="5">
        <v>1</v>
      </c>
      <c r="AJ13" s="5">
        <v>1</v>
      </c>
      <c r="AK13" s="5">
        <v>1</v>
      </c>
      <c r="AL13" s="5">
        <v>1</v>
      </c>
      <c r="AM13" s="5">
        <v>1</v>
      </c>
      <c r="AN13" s="5">
        <v>1</v>
      </c>
      <c r="AO13" s="5">
        <v>1</v>
      </c>
      <c r="AP13" s="5">
        <v>1</v>
      </c>
      <c r="AQ13" s="5">
        <v>1</v>
      </c>
      <c r="AR13" s="5">
        <v>1</v>
      </c>
      <c r="AS13" s="5">
        <v>1</v>
      </c>
      <c r="AT13" s="5">
        <v>1</v>
      </c>
      <c r="AU13" s="5">
        <v>1</v>
      </c>
      <c r="AV13" s="5">
        <v>1</v>
      </c>
      <c r="AW13" s="5">
        <v>1</v>
      </c>
      <c r="AX13" s="5">
        <v>1</v>
      </c>
      <c r="AY13" s="5">
        <v>1</v>
      </c>
      <c r="AZ13" s="5">
        <v>1</v>
      </c>
      <c r="BA13" s="5">
        <v>1</v>
      </c>
      <c r="BB13" s="5">
        <v>1</v>
      </c>
      <c r="BC13" s="5">
        <v>1</v>
      </c>
      <c r="BD13" s="5">
        <v>1</v>
      </c>
      <c r="BE13" s="5">
        <v>1</v>
      </c>
      <c r="BF13" s="5">
        <v>1</v>
      </c>
      <c r="BG13" s="5">
        <v>1</v>
      </c>
      <c r="BH13" s="5">
        <v>1</v>
      </c>
    </row>
    <row r="14" spans="1:60">
      <c r="A14" s="3" t="s">
        <v>647</v>
      </c>
      <c r="B14" s="3" t="s">
        <v>604</v>
      </c>
      <c r="C14" s="3" t="s">
        <v>648</v>
      </c>
      <c r="E14" s="3" t="s">
        <v>649</v>
      </c>
      <c r="F14" s="27">
        <f t="shared" si="0"/>
        <v>54.1</v>
      </c>
      <c r="G14" s="3" t="s">
        <v>80</v>
      </c>
      <c r="H14" s="3">
        <f t="shared" si="1"/>
        <v>700</v>
      </c>
      <c r="I14" s="3" t="s">
        <v>650</v>
      </c>
      <c r="J14" s="3">
        <f t="shared" si="2"/>
        <v>94.42</v>
      </c>
      <c r="K14" s="3" t="s">
        <v>346</v>
      </c>
      <c r="L14" s="3">
        <f t="shared" si="3"/>
        <v>33</v>
      </c>
      <c r="M14" s="5" t="s">
        <v>232</v>
      </c>
      <c r="N14" s="5" t="s">
        <v>69</v>
      </c>
      <c r="O14" s="5" t="s">
        <v>121</v>
      </c>
      <c r="P14" s="5" t="s">
        <v>111</v>
      </c>
      <c r="Q14" s="5" t="str">
        <f t="shared" si="4"/>
        <v>Ardbeg</v>
      </c>
      <c r="R14" s="5" t="s">
        <v>534</v>
      </c>
      <c r="S14" s="5" t="s">
        <v>233</v>
      </c>
      <c r="T14" s="6">
        <v>32</v>
      </c>
      <c r="U14" s="5" t="s">
        <v>651</v>
      </c>
      <c r="V14" s="7">
        <v>4526.5</v>
      </c>
      <c r="W14" s="5" t="s">
        <v>75</v>
      </c>
      <c r="X14" s="5">
        <v>1</v>
      </c>
      <c r="Y14" s="5">
        <v>1</v>
      </c>
      <c r="Z14" s="5">
        <v>1</v>
      </c>
      <c r="AA14" s="5">
        <v>1</v>
      </c>
      <c r="AB14" s="5">
        <v>1</v>
      </c>
      <c r="AC14" s="5">
        <v>1</v>
      </c>
      <c r="AD14" s="5">
        <v>1</v>
      </c>
      <c r="AE14" s="5">
        <v>1</v>
      </c>
      <c r="AF14" s="5">
        <v>1</v>
      </c>
      <c r="AG14" s="5">
        <v>1</v>
      </c>
      <c r="AH14" s="5">
        <v>1</v>
      </c>
      <c r="AI14" s="5">
        <v>1</v>
      </c>
      <c r="AJ14" s="5">
        <v>1</v>
      </c>
      <c r="AK14" s="5">
        <v>1</v>
      </c>
      <c r="AL14" s="5">
        <v>1</v>
      </c>
      <c r="AM14" s="5">
        <v>1</v>
      </c>
      <c r="AN14" s="5">
        <v>1</v>
      </c>
      <c r="AO14" s="5">
        <v>1</v>
      </c>
      <c r="AP14" s="5">
        <v>1</v>
      </c>
      <c r="AQ14" s="5">
        <v>1</v>
      </c>
      <c r="AR14" s="5">
        <v>1</v>
      </c>
      <c r="AS14" s="5">
        <v>1</v>
      </c>
      <c r="AT14" s="5">
        <v>1</v>
      </c>
      <c r="AU14" s="5">
        <v>1</v>
      </c>
      <c r="AV14" s="5">
        <v>1</v>
      </c>
      <c r="AW14" s="5">
        <v>1</v>
      </c>
      <c r="AX14" s="5">
        <v>1</v>
      </c>
      <c r="AY14" s="5">
        <v>1</v>
      </c>
      <c r="AZ14" s="5">
        <v>1</v>
      </c>
      <c r="BA14" s="5">
        <v>1</v>
      </c>
      <c r="BB14" s="5">
        <v>1</v>
      </c>
      <c r="BC14" s="5">
        <v>1</v>
      </c>
      <c r="BD14" s="5">
        <v>1</v>
      </c>
      <c r="BE14" s="5">
        <v>1</v>
      </c>
      <c r="BF14" s="5">
        <v>1</v>
      </c>
      <c r="BG14" s="5">
        <v>1</v>
      </c>
      <c r="BH14" s="5">
        <v>1</v>
      </c>
    </row>
    <row r="15" spans="1:60">
      <c r="A15" s="3" t="s">
        <v>400</v>
      </c>
      <c r="B15" s="3" t="s">
        <v>652</v>
      </c>
      <c r="C15" s="3" t="s">
        <v>653</v>
      </c>
      <c r="E15" s="3" t="s">
        <v>546</v>
      </c>
      <c r="F15" s="27">
        <f t="shared" si="0"/>
        <v>51.4</v>
      </c>
      <c r="G15" s="3" t="s">
        <v>80</v>
      </c>
      <c r="H15" s="3">
        <f t="shared" si="1"/>
        <v>700</v>
      </c>
      <c r="I15" s="3" t="s">
        <v>654</v>
      </c>
      <c r="J15" s="3">
        <f t="shared" si="2"/>
        <v>94.41</v>
      </c>
      <c r="K15" s="3" t="s">
        <v>655</v>
      </c>
      <c r="L15" s="3">
        <f t="shared" si="3"/>
        <v>88</v>
      </c>
      <c r="M15" s="5" t="s">
        <v>120</v>
      </c>
      <c r="N15" s="5" t="s">
        <v>69</v>
      </c>
      <c r="O15" s="5" t="s">
        <v>121</v>
      </c>
      <c r="P15" s="5" t="s">
        <v>111</v>
      </c>
      <c r="Q15" s="5" t="str">
        <f t="shared" si="4"/>
        <v>Ardbeg</v>
      </c>
      <c r="S15" s="5" t="s">
        <v>177</v>
      </c>
      <c r="T15" s="6">
        <v>27</v>
      </c>
      <c r="U15" s="5" t="s">
        <v>656</v>
      </c>
      <c r="V15" s="7">
        <v>6083.29</v>
      </c>
      <c r="W15" s="5" t="s">
        <v>75</v>
      </c>
      <c r="X15" s="5">
        <v>1</v>
      </c>
      <c r="Y15" s="5">
        <v>1</v>
      </c>
      <c r="Z15" s="5">
        <v>1</v>
      </c>
      <c r="AA15" s="5">
        <v>1</v>
      </c>
      <c r="AB15" s="5">
        <v>1</v>
      </c>
      <c r="AC15" s="5">
        <v>1</v>
      </c>
      <c r="AD15" s="5">
        <v>1</v>
      </c>
      <c r="AE15" s="5">
        <v>1</v>
      </c>
      <c r="AF15" s="5">
        <v>1</v>
      </c>
      <c r="AG15" s="5">
        <v>1</v>
      </c>
      <c r="AH15" s="5">
        <v>1</v>
      </c>
      <c r="AI15" s="5">
        <v>1</v>
      </c>
      <c r="AJ15" s="5">
        <v>1</v>
      </c>
      <c r="AK15" s="5">
        <v>1</v>
      </c>
      <c r="AL15" s="5">
        <v>1</v>
      </c>
      <c r="AM15" s="5">
        <v>1</v>
      </c>
      <c r="AN15" s="5">
        <v>1</v>
      </c>
      <c r="AO15" s="5">
        <v>1</v>
      </c>
      <c r="AP15" s="5">
        <v>1</v>
      </c>
      <c r="AQ15" s="5">
        <v>1</v>
      </c>
      <c r="AR15" s="5">
        <v>1</v>
      </c>
      <c r="AS15" s="5">
        <v>1</v>
      </c>
      <c r="AT15" s="5">
        <v>1</v>
      </c>
      <c r="AU15" s="5">
        <v>1</v>
      </c>
      <c r="AV15" s="5">
        <v>1</v>
      </c>
      <c r="AW15" s="5">
        <v>1</v>
      </c>
      <c r="AX15" s="5">
        <v>1</v>
      </c>
      <c r="AY15" s="5">
        <v>1</v>
      </c>
      <c r="AZ15" s="5">
        <v>1</v>
      </c>
      <c r="BA15" s="5">
        <v>1</v>
      </c>
      <c r="BB15" s="5">
        <v>1</v>
      </c>
      <c r="BC15" s="5">
        <v>1</v>
      </c>
      <c r="BD15" s="5">
        <v>1</v>
      </c>
      <c r="BE15" s="5">
        <v>1</v>
      </c>
      <c r="BF15" s="5">
        <v>1</v>
      </c>
      <c r="BG15" s="5">
        <v>1</v>
      </c>
      <c r="BH15" s="5">
        <v>1</v>
      </c>
    </row>
    <row r="16" spans="1:60">
      <c r="A16" s="3" t="s">
        <v>130</v>
      </c>
      <c r="B16" s="3" t="s">
        <v>499</v>
      </c>
      <c r="C16" s="3" t="s">
        <v>657</v>
      </c>
      <c r="D16" s="3">
        <v>31</v>
      </c>
      <c r="E16" s="3" t="s">
        <v>595</v>
      </c>
      <c r="F16" s="27">
        <f t="shared" si="0"/>
        <v>49.2</v>
      </c>
      <c r="G16" s="3" t="s">
        <v>80</v>
      </c>
      <c r="H16" s="3">
        <f t="shared" si="1"/>
        <v>700</v>
      </c>
      <c r="I16" s="3" t="s">
        <v>658</v>
      </c>
      <c r="J16" s="3">
        <f t="shared" si="2"/>
        <v>94.4</v>
      </c>
      <c r="K16" s="3" t="s">
        <v>483</v>
      </c>
      <c r="L16" s="3">
        <f t="shared" si="3"/>
        <v>56</v>
      </c>
      <c r="M16" s="5" t="s">
        <v>504</v>
      </c>
      <c r="N16" s="5" t="s">
        <v>69</v>
      </c>
      <c r="O16" s="5" t="s">
        <v>121</v>
      </c>
      <c r="P16" s="5" t="s">
        <v>111</v>
      </c>
      <c r="Q16" s="5" t="str">
        <f t="shared" si="4"/>
        <v>Ardbeg</v>
      </c>
      <c r="S16" s="5" t="s">
        <v>428</v>
      </c>
      <c r="T16" s="6">
        <v>31</v>
      </c>
      <c r="U16" s="5" t="s">
        <v>659</v>
      </c>
      <c r="V16" s="7">
        <v>4880</v>
      </c>
      <c r="W16" s="5" t="s">
        <v>75</v>
      </c>
      <c r="X16" s="5">
        <v>1</v>
      </c>
      <c r="Y16" s="5">
        <v>1</v>
      </c>
      <c r="Z16" s="5">
        <v>1</v>
      </c>
      <c r="AA16" s="5">
        <v>1</v>
      </c>
      <c r="AB16" s="5">
        <v>1</v>
      </c>
      <c r="AC16" s="5">
        <v>1</v>
      </c>
      <c r="AD16" s="5">
        <v>1</v>
      </c>
      <c r="AE16" s="5">
        <v>1</v>
      </c>
      <c r="AF16" s="5">
        <v>1</v>
      </c>
      <c r="AG16" s="5">
        <v>1</v>
      </c>
      <c r="AH16" s="5">
        <v>1</v>
      </c>
      <c r="AI16" s="5">
        <v>1</v>
      </c>
      <c r="AJ16" s="5">
        <v>1</v>
      </c>
      <c r="AK16" s="5">
        <v>1</v>
      </c>
      <c r="AL16" s="5">
        <v>1</v>
      </c>
      <c r="AM16" s="5">
        <v>1</v>
      </c>
      <c r="AN16" s="5">
        <v>1</v>
      </c>
      <c r="AO16" s="5">
        <v>1</v>
      </c>
      <c r="AP16" s="5">
        <v>1</v>
      </c>
      <c r="AQ16" s="5">
        <v>1</v>
      </c>
      <c r="AR16" s="5">
        <v>1</v>
      </c>
      <c r="AS16" s="5">
        <v>1</v>
      </c>
      <c r="AT16" s="5">
        <v>1</v>
      </c>
      <c r="AU16" s="5">
        <v>1</v>
      </c>
      <c r="AV16" s="5">
        <v>1</v>
      </c>
      <c r="AW16" s="5">
        <v>1</v>
      </c>
      <c r="AX16" s="5">
        <v>1</v>
      </c>
      <c r="AY16" s="5">
        <v>1</v>
      </c>
      <c r="AZ16" s="5">
        <v>1</v>
      </c>
      <c r="BA16" s="5">
        <v>1</v>
      </c>
      <c r="BB16" s="5">
        <v>1</v>
      </c>
      <c r="BC16" s="5">
        <v>1</v>
      </c>
      <c r="BD16" s="5">
        <v>1</v>
      </c>
      <c r="BE16" s="5">
        <v>1</v>
      </c>
      <c r="BF16" s="5">
        <v>1</v>
      </c>
      <c r="BG16" s="5">
        <v>1</v>
      </c>
      <c r="BH16" s="5">
        <v>1</v>
      </c>
    </row>
    <row r="17" spans="1:60">
      <c r="A17" s="3" t="s">
        <v>660</v>
      </c>
      <c r="B17" s="3" t="s">
        <v>661</v>
      </c>
      <c r="C17" s="3" t="s">
        <v>662</v>
      </c>
      <c r="E17" s="3" t="s">
        <v>663</v>
      </c>
      <c r="F17" s="27">
        <f t="shared" si="0"/>
        <v>55</v>
      </c>
      <c r="G17" s="3" t="s">
        <v>65</v>
      </c>
      <c r="H17" s="3">
        <f t="shared" si="1"/>
        <v>750</v>
      </c>
      <c r="I17" s="3" t="s">
        <v>664</v>
      </c>
      <c r="J17" s="3">
        <f t="shared" si="2"/>
        <v>94.39</v>
      </c>
      <c r="K17" s="3" t="s">
        <v>89</v>
      </c>
      <c r="L17" s="3">
        <f t="shared" si="3"/>
        <v>53</v>
      </c>
      <c r="M17" s="5" t="s">
        <v>665</v>
      </c>
      <c r="N17" s="5" t="s">
        <v>69</v>
      </c>
      <c r="O17" s="5" t="s">
        <v>121</v>
      </c>
      <c r="P17" s="5" t="s">
        <v>111</v>
      </c>
      <c r="Q17" s="5" t="str">
        <f t="shared" si="4"/>
        <v>Ardbeg</v>
      </c>
      <c r="T17" s="6"/>
      <c r="U17" s="5" t="s">
        <v>476</v>
      </c>
      <c r="V17" s="7">
        <v>4950</v>
      </c>
      <c r="W17" s="5" t="s">
        <v>75</v>
      </c>
      <c r="X17" s="5">
        <v>1</v>
      </c>
      <c r="Y17" s="5">
        <v>1</v>
      </c>
      <c r="Z17" s="5">
        <v>1</v>
      </c>
      <c r="AA17" s="5">
        <v>1</v>
      </c>
      <c r="AB17" s="5">
        <v>1</v>
      </c>
      <c r="AC17" s="5">
        <v>1</v>
      </c>
      <c r="AD17" s="5">
        <v>1</v>
      </c>
      <c r="AE17" s="5">
        <v>1</v>
      </c>
      <c r="AF17" s="5">
        <v>1</v>
      </c>
      <c r="AG17" s="5">
        <v>1</v>
      </c>
      <c r="AH17" s="5">
        <v>1</v>
      </c>
      <c r="AI17" s="5">
        <v>1</v>
      </c>
      <c r="AJ17" s="5">
        <v>1</v>
      </c>
      <c r="AK17" s="5">
        <v>1</v>
      </c>
      <c r="AL17" s="5">
        <v>1</v>
      </c>
      <c r="AM17" s="5">
        <v>1</v>
      </c>
      <c r="AN17" s="5">
        <v>1</v>
      </c>
      <c r="AO17" s="5">
        <v>1</v>
      </c>
      <c r="AP17" s="5">
        <v>1</v>
      </c>
      <c r="AQ17" s="5">
        <v>1</v>
      </c>
      <c r="AR17" s="5">
        <v>1</v>
      </c>
      <c r="AS17" s="5">
        <v>1</v>
      </c>
      <c r="AT17" s="5">
        <v>1</v>
      </c>
      <c r="AU17" s="5">
        <v>1</v>
      </c>
      <c r="AV17" s="5">
        <v>1</v>
      </c>
      <c r="AW17" s="5">
        <v>1</v>
      </c>
      <c r="AX17" s="5">
        <v>1</v>
      </c>
      <c r="AY17" s="5">
        <v>1</v>
      </c>
      <c r="AZ17" s="5">
        <v>1</v>
      </c>
      <c r="BA17" s="5">
        <v>1</v>
      </c>
      <c r="BB17" s="5">
        <v>1</v>
      </c>
      <c r="BC17" s="5">
        <v>1</v>
      </c>
      <c r="BD17" s="5">
        <v>1</v>
      </c>
      <c r="BE17" s="5">
        <v>1</v>
      </c>
      <c r="BF17" s="5">
        <v>1</v>
      </c>
      <c r="BG17" s="5">
        <v>1</v>
      </c>
      <c r="BH17" s="5">
        <v>1</v>
      </c>
    </row>
    <row r="18" spans="1:60">
      <c r="A18" s="3" t="s">
        <v>684</v>
      </c>
      <c r="B18" s="3" t="s">
        <v>499</v>
      </c>
      <c r="C18" s="3" t="s">
        <v>685</v>
      </c>
      <c r="D18" s="3">
        <v>32</v>
      </c>
      <c r="E18" s="3" t="s">
        <v>686</v>
      </c>
      <c r="F18" s="27">
        <f t="shared" si="0"/>
        <v>45.3</v>
      </c>
      <c r="G18" s="3" t="s">
        <v>80</v>
      </c>
      <c r="H18" s="3">
        <f t="shared" si="1"/>
        <v>700</v>
      </c>
      <c r="I18" s="3" t="s">
        <v>687</v>
      </c>
      <c r="J18" s="3">
        <f t="shared" si="2"/>
        <v>94.31</v>
      </c>
      <c r="K18" s="3" t="s">
        <v>490</v>
      </c>
      <c r="L18" s="3">
        <f t="shared" si="3"/>
        <v>57</v>
      </c>
      <c r="M18" s="5" t="s">
        <v>504</v>
      </c>
      <c r="N18" s="5" t="s">
        <v>69</v>
      </c>
      <c r="O18" s="5" t="s">
        <v>121</v>
      </c>
      <c r="P18" s="5" t="s">
        <v>111</v>
      </c>
      <c r="Q18" s="5" t="str">
        <f t="shared" si="4"/>
        <v>Ardbeg</v>
      </c>
      <c r="R18" s="5" t="s">
        <v>688</v>
      </c>
      <c r="S18" s="5" t="s">
        <v>233</v>
      </c>
      <c r="T18" s="6">
        <v>32</v>
      </c>
      <c r="U18" s="5" t="s">
        <v>689</v>
      </c>
      <c r="V18" s="7">
        <v>8350</v>
      </c>
      <c r="W18" s="5" t="s">
        <v>75</v>
      </c>
      <c r="X18" s="5">
        <v>1</v>
      </c>
      <c r="Y18" s="5">
        <v>1</v>
      </c>
      <c r="Z18" s="5">
        <v>1</v>
      </c>
      <c r="AA18" s="5">
        <v>1</v>
      </c>
      <c r="AB18" s="5">
        <v>1</v>
      </c>
      <c r="AC18" s="5">
        <v>1</v>
      </c>
      <c r="AD18" s="5">
        <v>1</v>
      </c>
      <c r="AE18" s="5">
        <v>1</v>
      </c>
      <c r="AF18" s="5">
        <v>1</v>
      </c>
      <c r="AG18" s="5">
        <v>1</v>
      </c>
      <c r="AH18" s="5">
        <v>1</v>
      </c>
      <c r="AI18" s="5">
        <v>1</v>
      </c>
      <c r="AJ18" s="5">
        <v>1</v>
      </c>
      <c r="AK18" s="5">
        <v>1</v>
      </c>
      <c r="AL18" s="5">
        <v>1</v>
      </c>
      <c r="AM18" s="5">
        <v>1</v>
      </c>
      <c r="AN18" s="5">
        <v>1</v>
      </c>
      <c r="AO18" s="5">
        <v>1</v>
      </c>
      <c r="AP18" s="5">
        <v>1</v>
      </c>
      <c r="AQ18" s="5">
        <v>1</v>
      </c>
      <c r="AR18" s="5">
        <v>1</v>
      </c>
      <c r="AS18" s="5">
        <v>1</v>
      </c>
      <c r="AT18" s="5">
        <v>1</v>
      </c>
      <c r="AU18" s="5">
        <v>1</v>
      </c>
      <c r="AV18" s="5">
        <v>1</v>
      </c>
      <c r="AW18" s="5">
        <v>1</v>
      </c>
      <c r="AX18" s="5">
        <v>1</v>
      </c>
      <c r="AY18" s="5">
        <v>1</v>
      </c>
      <c r="AZ18" s="5">
        <v>1</v>
      </c>
      <c r="BA18" s="5">
        <v>1</v>
      </c>
      <c r="BB18" s="5">
        <v>1</v>
      </c>
      <c r="BC18" s="5">
        <v>1</v>
      </c>
      <c r="BD18" s="5">
        <v>1</v>
      </c>
      <c r="BE18" s="5">
        <v>1</v>
      </c>
      <c r="BF18" s="5">
        <v>1</v>
      </c>
      <c r="BG18" s="5">
        <v>1</v>
      </c>
      <c r="BH18" s="5">
        <v>1</v>
      </c>
    </row>
    <row r="19" spans="1:60">
      <c r="A19" s="3" t="s">
        <v>279</v>
      </c>
      <c r="B19" s="3" t="s">
        <v>690</v>
      </c>
      <c r="C19" s="3" t="s">
        <v>691</v>
      </c>
      <c r="E19" s="3" t="s">
        <v>692</v>
      </c>
      <c r="F19" s="27">
        <f t="shared" si="0"/>
        <v>53.2</v>
      </c>
      <c r="G19" s="3" t="s">
        <v>80</v>
      </c>
      <c r="H19" s="3">
        <f t="shared" si="1"/>
        <v>700</v>
      </c>
      <c r="I19" s="3" t="s">
        <v>687</v>
      </c>
      <c r="J19" s="3">
        <f t="shared" si="2"/>
        <v>94.31</v>
      </c>
      <c r="K19" s="3" t="s">
        <v>436</v>
      </c>
      <c r="L19" s="3">
        <f t="shared" si="3"/>
        <v>48</v>
      </c>
      <c r="M19" s="5" t="s">
        <v>120</v>
      </c>
      <c r="N19" s="5" t="s">
        <v>69</v>
      </c>
      <c r="O19" s="5" t="s">
        <v>121</v>
      </c>
      <c r="P19" s="5" t="s">
        <v>111</v>
      </c>
      <c r="Q19" s="5" t="str">
        <f t="shared" si="4"/>
        <v>Ardbeg</v>
      </c>
      <c r="S19" s="5" t="s">
        <v>693</v>
      </c>
      <c r="T19" s="6">
        <v>23</v>
      </c>
      <c r="U19" s="5" t="s">
        <v>694</v>
      </c>
      <c r="V19" s="7">
        <v>5389.81</v>
      </c>
      <c r="W19" s="5" t="s">
        <v>75</v>
      </c>
      <c r="X19" s="5">
        <v>1</v>
      </c>
      <c r="Y19" s="5">
        <v>1</v>
      </c>
      <c r="Z19" s="5">
        <v>1</v>
      </c>
      <c r="AA19" s="5">
        <v>1</v>
      </c>
      <c r="AB19" s="5">
        <v>1</v>
      </c>
      <c r="AC19" s="5">
        <v>1</v>
      </c>
      <c r="AD19" s="5">
        <v>1</v>
      </c>
      <c r="AE19" s="5">
        <v>1</v>
      </c>
      <c r="AF19" s="5">
        <v>1</v>
      </c>
      <c r="AG19" s="5">
        <v>1</v>
      </c>
      <c r="AH19" s="5">
        <v>1</v>
      </c>
      <c r="AI19" s="5">
        <v>1</v>
      </c>
      <c r="AJ19" s="5">
        <v>1</v>
      </c>
      <c r="AK19" s="5">
        <v>1</v>
      </c>
      <c r="AL19" s="5">
        <v>1</v>
      </c>
      <c r="AM19" s="5">
        <v>1</v>
      </c>
      <c r="AN19" s="5">
        <v>1</v>
      </c>
      <c r="AO19" s="5">
        <v>1</v>
      </c>
      <c r="AP19" s="5">
        <v>1</v>
      </c>
      <c r="AQ19" s="5">
        <v>1</v>
      </c>
      <c r="AR19" s="5">
        <v>1</v>
      </c>
      <c r="AS19" s="5">
        <v>1</v>
      </c>
      <c r="AT19" s="5">
        <v>1</v>
      </c>
      <c r="AU19" s="5">
        <v>1</v>
      </c>
      <c r="AV19" s="5">
        <v>1</v>
      </c>
      <c r="AW19" s="5">
        <v>1</v>
      </c>
      <c r="AX19" s="5">
        <v>1</v>
      </c>
      <c r="AY19" s="5">
        <v>1</v>
      </c>
      <c r="AZ19" s="5">
        <v>1</v>
      </c>
      <c r="BA19" s="5">
        <v>1</v>
      </c>
      <c r="BB19" s="5">
        <v>1</v>
      </c>
      <c r="BC19" s="5">
        <v>1</v>
      </c>
      <c r="BD19" s="5">
        <v>1</v>
      </c>
      <c r="BE19" s="5">
        <v>1</v>
      </c>
      <c r="BF19" s="5">
        <v>1</v>
      </c>
      <c r="BG19" s="5">
        <v>1</v>
      </c>
      <c r="BH19" s="5">
        <v>1</v>
      </c>
    </row>
    <row r="20" spans="1:60">
      <c r="A20" s="3" t="s">
        <v>695</v>
      </c>
      <c r="B20" s="3" t="s">
        <v>696</v>
      </c>
      <c r="C20" s="3" t="s">
        <v>697</v>
      </c>
      <c r="E20" s="3" t="s">
        <v>514</v>
      </c>
      <c r="F20" s="27">
        <f t="shared" si="0"/>
        <v>46.7</v>
      </c>
      <c r="G20" s="3" t="s">
        <v>80</v>
      </c>
      <c r="H20" s="3">
        <f t="shared" si="1"/>
        <v>700</v>
      </c>
      <c r="I20" s="3" t="s">
        <v>698</v>
      </c>
      <c r="J20" s="3">
        <f t="shared" si="2"/>
        <v>94.3</v>
      </c>
      <c r="K20" s="3" t="s">
        <v>359</v>
      </c>
      <c r="L20" s="3">
        <f t="shared" si="3"/>
        <v>36</v>
      </c>
      <c r="M20" s="5" t="s">
        <v>614</v>
      </c>
      <c r="N20" s="5" t="s">
        <v>69</v>
      </c>
      <c r="O20" s="5" t="s">
        <v>121</v>
      </c>
      <c r="P20" s="5" t="s">
        <v>111</v>
      </c>
      <c r="Q20" s="5" t="str">
        <f t="shared" si="4"/>
        <v>Ardbeg</v>
      </c>
      <c r="S20" s="5" t="s">
        <v>409</v>
      </c>
      <c r="T20" s="6">
        <v>24</v>
      </c>
      <c r="U20" s="5" t="s">
        <v>699</v>
      </c>
      <c r="V20" s="7">
        <v>3076.4</v>
      </c>
      <c r="W20" s="5" t="s">
        <v>75</v>
      </c>
      <c r="X20" s="5">
        <v>1</v>
      </c>
      <c r="Y20" s="5">
        <v>1</v>
      </c>
      <c r="Z20" s="5">
        <v>1</v>
      </c>
      <c r="AA20" s="5">
        <v>1</v>
      </c>
      <c r="AB20" s="5">
        <v>1</v>
      </c>
      <c r="AC20" s="5">
        <v>1</v>
      </c>
      <c r="AD20" s="5">
        <v>1</v>
      </c>
      <c r="AE20" s="5">
        <v>1</v>
      </c>
      <c r="AF20" s="5">
        <v>1</v>
      </c>
      <c r="AG20" s="5">
        <v>1</v>
      </c>
      <c r="AH20" s="5">
        <v>1</v>
      </c>
      <c r="AI20" s="5">
        <v>1</v>
      </c>
      <c r="AJ20" s="5">
        <v>1</v>
      </c>
      <c r="AK20" s="5">
        <v>1</v>
      </c>
      <c r="AL20" s="5">
        <v>1</v>
      </c>
      <c r="AM20" s="5">
        <v>1</v>
      </c>
      <c r="AN20" s="5">
        <v>1</v>
      </c>
      <c r="AO20" s="5">
        <v>1</v>
      </c>
      <c r="AP20" s="5">
        <v>1</v>
      </c>
      <c r="AQ20" s="5">
        <v>1</v>
      </c>
      <c r="AR20" s="5">
        <v>1</v>
      </c>
      <c r="AS20" s="5">
        <v>1</v>
      </c>
      <c r="AT20" s="5">
        <v>1</v>
      </c>
      <c r="AU20" s="5">
        <v>1</v>
      </c>
      <c r="AV20" s="5">
        <v>1</v>
      </c>
      <c r="AW20" s="5">
        <v>1</v>
      </c>
      <c r="AX20" s="5">
        <v>1</v>
      </c>
      <c r="AY20" s="5">
        <v>1</v>
      </c>
      <c r="AZ20" s="5">
        <v>1</v>
      </c>
      <c r="BA20" s="5">
        <v>1</v>
      </c>
      <c r="BB20" s="5">
        <v>1</v>
      </c>
      <c r="BC20" s="5">
        <v>1</v>
      </c>
      <c r="BD20" s="5">
        <v>1</v>
      </c>
      <c r="BE20" s="5">
        <v>1</v>
      </c>
      <c r="BF20" s="5">
        <v>1</v>
      </c>
      <c r="BG20" s="5">
        <v>1</v>
      </c>
      <c r="BH20" s="5">
        <v>1</v>
      </c>
    </row>
    <row r="21" spans="1:60">
      <c r="A21" s="3" t="s">
        <v>415</v>
      </c>
      <c r="B21" s="3" t="s">
        <v>115</v>
      </c>
      <c r="C21" s="3" t="s">
        <v>740</v>
      </c>
      <c r="E21" s="3" t="s">
        <v>724</v>
      </c>
      <c r="F21" s="27">
        <f t="shared" si="0"/>
        <v>52.4</v>
      </c>
      <c r="G21" s="3" t="s">
        <v>80</v>
      </c>
      <c r="H21" s="3">
        <f t="shared" si="1"/>
        <v>700</v>
      </c>
      <c r="I21" s="3" t="s">
        <v>733</v>
      </c>
      <c r="J21" s="3">
        <f t="shared" si="2"/>
        <v>94.25</v>
      </c>
      <c r="K21" s="3" t="s">
        <v>741</v>
      </c>
      <c r="L21" s="3">
        <f t="shared" si="3"/>
        <v>159</v>
      </c>
      <c r="M21" s="5" t="s">
        <v>120</v>
      </c>
      <c r="N21" s="5" t="s">
        <v>69</v>
      </c>
      <c r="O21" s="5" t="s">
        <v>121</v>
      </c>
      <c r="P21" s="5" t="s">
        <v>111</v>
      </c>
      <c r="Q21" s="5" t="str">
        <f t="shared" si="4"/>
        <v>Ardbeg</v>
      </c>
      <c r="R21" s="5" t="s">
        <v>122</v>
      </c>
      <c r="S21" s="5" t="s">
        <v>428</v>
      </c>
      <c r="T21" s="6">
        <v>31</v>
      </c>
      <c r="U21" s="5" t="s">
        <v>742</v>
      </c>
      <c r="V21" s="7">
        <v>5170.49</v>
      </c>
      <c r="W21" s="5" t="s">
        <v>75</v>
      </c>
      <c r="X21" s="5">
        <v>1</v>
      </c>
      <c r="Y21" s="5">
        <v>1</v>
      </c>
      <c r="Z21" s="5">
        <v>1</v>
      </c>
      <c r="AA21" s="5">
        <v>1</v>
      </c>
      <c r="AB21" s="5">
        <v>1</v>
      </c>
      <c r="AC21" s="5">
        <v>1</v>
      </c>
      <c r="AD21" s="5">
        <v>1</v>
      </c>
      <c r="AE21" s="5">
        <v>1</v>
      </c>
      <c r="AF21" s="5">
        <v>1</v>
      </c>
      <c r="AG21" s="5">
        <v>1</v>
      </c>
      <c r="AH21" s="5">
        <v>1</v>
      </c>
      <c r="AI21" s="5">
        <v>1</v>
      </c>
      <c r="AJ21" s="5">
        <v>1</v>
      </c>
      <c r="AK21" s="5">
        <v>1</v>
      </c>
      <c r="AL21" s="5">
        <v>1</v>
      </c>
      <c r="AM21" s="5">
        <v>1</v>
      </c>
      <c r="AN21" s="5">
        <v>1</v>
      </c>
      <c r="AO21" s="5">
        <v>1</v>
      </c>
      <c r="AP21" s="5">
        <v>1</v>
      </c>
      <c r="AQ21" s="5">
        <v>1</v>
      </c>
      <c r="AR21" s="5">
        <v>1</v>
      </c>
      <c r="AS21" s="5">
        <v>1</v>
      </c>
      <c r="AT21" s="5">
        <v>1</v>
      </c>
      <c r="AU21" s="5">
        <v>1</v>
      </c>
      <c r="AV21" s="5">
        <v>1</v>
      </c>
      <c r="AW21" s="5">
        <v>1</v>
      </c>
      <c r="AX21" s="5">
        <v>1</v>
      </c>
      <c r="AY21" s="5">
        <v>1</v>
      </c>
      <c r="AZ21" s="5">
        <v>1</v>
      </c>
      <c r="BA21" s="5">
        <v>1</v>
      </c>
      <c r="BB21" s="5">
        <v>1</v>
      </c>
      <c r="BC21" s="5">
        <v>1</v>
      </c>
      <c r="BD21" s="5">
        <v>1</v>
      </c>
      <c r="BE21" s="5">
        <v>1</v>
      </c>
      <c r="BF21" s="5">
        <v>1</v>
      </c>
      <c r="BG21" s="5">
        <v>1</v>
      </c>
      <c r="BH21" s="5">
        <v>1</v>
      </c>
    </row>
    <row r="22" spans="1:60">
      <c r="A22" s="3" t="s">
        <v>94</v>
      </c>
      <c r="B22" s="3" t="s">
        <v>95</v>
      </c>
      <c r="C22" s="3" t="s">
        <v>96</v>
      </c>
      <c r="E22" s="3" t="s">
        <v>97</v>
      </c>
      <c r="F22" s="27">
        <f t="shared" si="0"/>
        <v>53</v>
      </c>
      <c r="G22" s="3" t="s">
        <v>65</v>
      </c>
      <c r="H22" s="3">
        <f t="shared" si="1"/>
        <v>750</v>
      </c>
      <c r="I22" s="3" t="s">
        <v>98</v>
      </c>
      <c r="J22" s="3">
        <f t="shared" si="2"/>
        <v>96.08</v>
      </c>
      <c r="K22" s="3" t="s">
        <v>99</v>
      </c>
      <c r="L22" s="3">
        <f t="shared" si="3"/>
        <v>93</v>
      </c>
      <c r="M22" s="5" t="s">
        <v>100</v>
      </c>
      <c r="N22" s="5" t="s">
        <v>69</v>
      </c>
      <c r="O22" s="5" t="s">
        <v>101</v>
      </c>
      <c r="P22" s="5" t="s">
        <v>102</v>
      </c>
      <c r="Q22" s="5" t="str">
        <f t="shared" si="4"/>
        <v>Samaroli (Sa)</v>
      </c>
      <c r="T22" s="6"/>
      <c r="U22" s="5" t="s">
        <v>103</v>
      </c>
      <c r="V22" s="7">
        <v>31960.14</v>
      </c>
      <c r="W22" s="5" t="s">
        <v>75</v>
      </c>
      <c r="X22" s="5">
        <v>1</v>
      </c>
      <c r="Y22" s="5">
        <v>1</v>
      </c>
      <c r="Z22" s="5">
        <v>1</v>
      </c>
      <c r="AA22" s="5">
        <v>1</v>
      </c>
      <c r="AB22" s="5">
        <v>1</v>
      </c>
      <c r="AC22" s="5">
        <v>1</v>
      </c>
      <c r="AD22" s="5">
        <v>1</v>
      </c>
      <c r="AE22" s="5">
        <v>1</v>
      </c>
      <c r="AF22" s="5">
        <v>1</v>
      </c>
      <c r="AG22" s="5">
        <v>1</v>
      </c>
      <c r="AH22" s="5">
        <v>1</v>
      </c>
      <c r="AI22" s="5">
        <v>1</v>
      </c>
      <c r="AJ22" s="5">
        <v>1</v>
      </c>
      <c r="AK22" s="5">
        <v>1</v>
      </c>
      <c r="AL22" s="5">
        <v>1</v>
      </c>
      <c r="AM22" s="5">
        <v>1</v>
      </c>
      <c r="AN22" s="5">
        <v>1</v>
      </c>
      <c r="AO22" s="5">
        <v>1</v>
      </c>
      <c r="AP22" s="5">
        <v>1</v>
      </c>
      <c r="AQ22" s="5">
        <v>1</v>
      </c>
      <c r="AR22" s="5">
        <v>1</v>
      </c>
      <c r="AS22" s="5">
        <v>1</v>
      </c>
      <c r="AT22" s="5">
        <v>1</v>
      </c>
      <c r="AU22" s="5">
        <v>1</v>
      </c>
      <c r="AV22" s="5">
        <v>1</v>
      </c>
      <c r="AW22" s="5">
        <v>1</v>
      </c>
      <c r="AX22" s="5">
        <v>1</v>
      </c>
      <c r="AY22" s="5">
        <v>1</v>
      </c>
      <c r="AZ22" s="5">
        <v>1</v>
      </c>
      <c r="BA22" s="5">
        <v>1</v>
      </c>
      <c r="BB22" s="5">
        <v>1</v>
      </c>
      <c r="BC22" s="5">
        <v>1</v>
      </c>
      <c r="BD22" s="5">
        <v>1</v>
      </c>
      <c r="BE22" s="5">
        <v>1</v>
      </c>
      <c r="BF22" s="5">
        <v>1</v>
      </c>
      <c r="BG22" s="5">
        <v>1</v>
      </c>
      <c r="BH22" s="5">
        <v>1</v>
      </c>
    </row>
    <row r="23" spans="1:60">
      <c r="A23" s="3" t="s">
        <v>150</v>
      </c>
      <c r="B23" s="3" t="s">
        <v>151</v>
      </c>
      <c r="C23" s="3" t="s">
        <v>152</v>
      </c>
      <c r="D23" s="3">
        <v>21</v>
      </c>
      <c r="E23" s="3" t="s">
        <v>146</v>
      </c>
      <c r="F23" s="27">
        <f t="shared" si="0"/>
        <v>43</v>
      </c>
      <c r="G23" s="3" t="s">
        <v>65</v>
      </c>
      <c r="H23" s="3">
        <f t="shared" si="1"/>
        <v>750</v>
      </c>
      <c r="I23" s="3" t="s">
        <v>153</v>
      </c>
      <c r="J23" s="3">
        <f t="shared" si="2"/>
        <v>95.32</v>
      </c>
      <c r="K23" s="3" t="s">
        <v>154</v>
      </c>
      <c r="L23" s="3">
        <f t="shared" si="3"/>
        <v>35</v>
      </c>
      <c r="M23" s="5" t="s">
        <v>155</v>
      </c>
      <c r="N23" s="5" t="s">
        <v>69</v>
      </c>
      <c r="O23" s="5" t="s">
        <v>101</v>
      </c>
      <c r="P23" s="5" t="s">
        <v>156</v>
      </c>
      <c r="Q23" s="5" t="str">
        <f t="shared" si="4"/>
        <v>Morrison Bowmore Distillers Ltd (MBo)</v>
      </c>
      <c r="R23" s="5" t="s">
        <v>92</v>
      </c>
      <c r="S23" s="5" t="s">
        <v>157</v>
      </c>
      <c r="T23" s="6">
        <v>21</v>
      </c>
      <c r="U23" s="5" t="s">
        <v>158</v>
      </c>
      <c r="V23" s="7">
        <v>4500</v>
      </c>
      <c r="W23" s="5" t="s">
        <v>75</v>
      </c>
      <c r="X23" s="5">
        <v>1</v>
      </c>
      <c r="Y23" s="5">
        <v>1</v>
      </c>
      <c r="Z23" s="5">
        <v>1</v>
      </c>
      <c r="AA23" s="5">
        <v>1</v>
      </c>
      <c r="AB23" s="5">
        <v>1</v>
      </c>
      <c r="AC23" s="5">
        <v>1</v>
      </c>
      <c r="AD23" s="5">
        <v>1</v>
      </c>
      <c r="AE23" s="5">
        <v>1</v>
      </c>
      <c r="AF23" s="5">
        <v>1</v>
      </c>
      <c r="AG23" s="5">
        <v>1</v>
      </c>
      <c r="AH23" s="5">
        <v>1</v>
      </c>
      <c r="AI23" s="5">
        <v>1</v>
      </c>
      <c r="AJ23" s="5">
        <v>1</v>
      </c>
      <c r="AK23" s="5">
        <v>1</v>
      </c>
      <c r="AL23" s="5">
        <v>1</v>
      </c>
      <c r="AM23" s="5">
        <v>1</v>
      </c>
      <c r="AN23" s="5">
        <v>1</v>
      </c>
      <c r="AO23" s="5">
        <v>1</v>
      </c>
      <c r="AP23" s="5">
        <v>1</v>
      </c>
      <c r="AQ23" s="5">
        <v>1</v>
      </c>
      <c r="AR23" s="5">
        <v>1</v>
      </c>
      <c r="AS23" s="5">
        <v>1</v>
      </c>
      <c r="AT23" s="5">
        <v>1</v>
      </c>
      <c r="AU23" s="5">
        <v>1</v>
      </c>
      <c r="AV23" s="5">
        <v>1</v>
      </c>
      <c r="AW23" s="5">
        <v>1</v>
      </c>
      <c r="AX23" s="5">
        <v>1</v>
      </c>
      <c r="AY23" s="5">
        <v>1</v>
      </c>
      <c r="AZ23" s="5">
        <v>1</v>
      </c>
      <c r="BA23" s="5">
        <v>1</v>
      </c>
      <c r="BB23" s="5">
        <v>1</v>
      </c>
      <c r="BC23" s="5">
        <v>1</v>
      </c>
      <c r="BD23" s="5">
        <v>1</v>
      </c>
      <c r="BE23" s="5">
        <v>1</v>
      </c>
      <c r="BF23" s="5">
        <v>1</v>
      </c>
      <c r="BG23" s="5">
        <v>1</v>
      </c>
      <c r="BH23" s="5">
        <v>1</v>
      </c>
    </row>
    <row r="24" spans="1:60">
      <c r="A24" s="3" t="s">
        <v>188</v>
      </c>
      <c r="B24" s="3" t="s">
        <v>189</v>
      </c>
      <c r="C24" s="3" t="s">
        <v>190</v>
      </c>
      <c r="D24" s="3">
        <v>37</v>
      </c>
      <c r="E24" s="3" t="s">
        <v>191</v>
      </c>
      <c r="F24" s="27">
        <f t="shared" si="0"/>
        <v>49.6</v>
      </c>
      <c r="G24" s="3" t="s">
        <v>80</v>
      </c>
      <c r="H24" s="3">
        <f t="shared" si="1"/>
        <v>700</v>
      </c>
      <c r="I24" s="3" t="s">
        <v>183</v>
      </c>
      <c r="J24" s="3">
        <f t="shared" si="2"/>
        <v>95.29</v>
      </c>
      <c r="K24" s="3" t="s">
        <v>192</v>
      </c>
      <c r="L24" s="3">
        <f t="shared" si="3"/>
        <v>68</v>
      </c>
      <c r="M24" s="5" t="s">
        <v>193</v>
      </c>
      <c r="N24" s="5" t="s">
        <v>69</v>
      </c>
      <c r="O24" s="5" t="s">
        <v>101</v>
      </c>
      <c r="P24" s="5" t="s">
        <v>111</v>
      </c>
      <c r="Q24" s="5" t="str">
        <f t="shared" si="4"/>
        <v>Bowmore</v>
      </c>
      <c r="S24" s="5" t="s">
        <v>194</v>
      </c>
      <c r="T24" s="6">
        <v>37</v>
      </c>
      <c r="U24" s="5" t="s">
        <v>195</v>
      </c>
      <c r="V24" s="7">
        <v>13246.36</v>
      </c>
      <c r="W24" s="5" t="s">
        <v>75</v>
      </c>
      <c r="X24" s="5">
        <v>1</v>
      </c>
      <c r="Y24" s="5">
        <v>1</v>
      </c>
      <c r="Z24" s="5">
        <v>1</v>
      </c>
      <c r="AA24" s="5">
        <v>1</v>
      </c>
      <c r="AB24" s="5">
        <v>1</v>
      </c>
      <c r="AC24" s="5">
        <v>1</v>
      </c>
      <c r="AD24" s="5">
        <v>1</v>
      </c>
      <c r="AE24" s="5">
        <v>1</v>
      </c>
      <c r="AF24" s="5">
        <v>1</v>
      </c>
      <c r="AG24" s="5">
        <v>1</v>
      </c>
      <c r="AH24" s="5">
        <v>1</v>
      </c>
      <c r="AI24" s="5">
        <v>1</v>
      </c>
      <c r="AJ24" s="5">
        <v>1</v>
      </c>
      <c r="AK24" s="5">
        <v>1</v>
      </c>
      <c r="AL24" s="5">
        <v>1</v>
      </c>
      <c r="AM24" s="5">
        <v>1</v>
      </c>
      <c r="AN24" s="5">
        <v>1</v>
      </c>
      <c r="AO24" s="5">
        <v>1</v>
      </c>
      <c r="AP24" s="5">
        <v>1</v>
      </c>
      <c r="AQ24" s="5">
        <v>1</v>
      </c>
      <c r="AR24" s="5">
        <v>1</v>
      </c>
      <c r="AS24" s="5">
        <v>1</v>
      </c>
      <c r="AT24" s="5">
        <v>1</v>
      </c>
      <c r="AU24" s="5">
        <v>1</v>
      </c>
      <c r="AV24" s="5">
        <v>1</v>
      </c>
      <c r="AW24" s="5">
        <v>1</v>
      </c>
      <c r="AX24" s="5">
        <v>1</v>
      </c>
      <c r="AY24" s="5">
        <v>1</v>
      </c>
      <c r="AZ24" s="5">
        <v>1</v>
      </c>
      <c r="BA24" s="5">
        <v>1</v>
      </c>
      <c r="BB24" s="5">
        <v>1</v>
      </c>
      <c r="BC24" s="5">
        <v>1</v>
      </c>
      <c r="BD24" s="5">
        <v>1</v>
      </c>
      <c r="BE24" s="5">
        <v>1</v>
      </c>
      <c r="BF24" s="5">
        <v>1</v>
      </c>
      <c r="BG24" s="5">
        <v>1</v>
      </c>
      <c r="BH24" s="5">
        <v>1</v>
      </c>
    </row>
    <row r="25" spans="1:60">
      <c r="A25" s="3" t="s">
        <v>212</v>
      </c>
      <c r="B25" s="3" t="s">
        <v>213</v>
      </c>
      <c r="C25" s="3" t="s">
        <v>214</v>
      </c>
      <c r="E25" s="3" t="s">
        <v>146</v>
      </c>
      <c r="F25" s="27">
        <f t="shared" si="0"/>
        <v>43</v>
      </c>
      <c r="G25" s="3" t="s">
        <v>65</v>
      </c>
      <c r="H25" s="3">
        <f t="shared" si="1"/>
        <v>750</v>
      </c>
      <c r="I25" s="3" t="s">
        <v>215</v>
      </c>
      <c r="J25" s="3">
        <f t="shared" si="2"/>
        <v>95.21</v>
      </c>
      <c r="K25" s="3" t="s">
        <v>82</v>
      </c>
      <c r="L25" s="3">
        <f t="shared" si="3"/>
        <v>41</v>
      </c>
      <c r="M25" s="5" t="s">
        <v>216</v>
      </c>
      <c r="N25" s="5" t="s">
        <v>69</v>
      </c>
      <c r="O25" s="5" t="s">
        <v>101</v>
      </c>
      <c r="P25" s="5" t="s">
        <v>111</v>
      </c>
      <c r="Q25" s="5" t="str">
        <f t="shared" si="4"/>
        <v>Bowmore</v>
      </c>
      <c r="R25" s="5" t="s">
        <v>72</v>
      </c>
      <c r="T25" s="6"/>
      <c r="U25" s="5" t="s">
        <v>217</v>
      </c>
      <c r="V25" s="7">
        <v>8223.65</v>
      </c>
      <c r="W25" s="5" t="s">
        <v>75</v>
      </c>
      <c r="X25" s="5">
        <v>1</v>
      </c>
      <c r="Y25" s="5">
        <v>1</v>
      </c>
      <c r="Z25" s="5">
        <v>1</v>
      </c>
      <c r="AA25" s="5">
        <v>1</v>
      </c>
      <c r="AB25" s="5">
        <v>1</v>
      </c>
      <c r="AC25" s="5">
        <v>1</v>
      </c>
      <c r="AD25" s="5">
        <v>1</v>
      </c>
      <c r="AE25" s="5">
        <v>1</v>
      </c>
      <c r="AF25" s="5">
        <v>1</v>
      </c>
      <c r="AG25" s="5">
        <v>1</v>
      </c>
      <c r="AH25" s="5">
        <v>1</v>
      </c>
      <c r="AI25" s="5">
        <v>1</v>
      </c>
      <c r="AJ25" s="5">
        <v>1</v>
      </c>
      <c r="AK25" s="5">
        <v>1</v>
      </c>
      <c r="AL25" s="5">
        <v>1</v>
      </c>
      <c r="AM25" s="5">
        <v>1</v>
      </c>
      <c r="AN25" s="5">
        <v>1</v>
      </c>
      <c r="AO25" s="5">
        <v>1</v>
      </c>
      <c r="AP25" s="5">
        <v>1</v>
      </c>
      <c r="AQ25" s="5">
        <v>1</v>
      </c>
      <c r="AR25" s="5">
        <v>1</v>
      </c>
      <c r="AS25" s="5">
        <v>1</v>
      </c>
      <c r="AT25" s="5">
        <v>1</v>
      </c>
      <c r="AU25" s="5">
        <v>1</v>
      </c>
      <c r="AV25" s="5">
        <v>1</v>
      </c>
      <c r="AW25" s="5">
        <v>1</v>
      </c>
      <c r="AX25" s="5">
        <v>1</v>
      </c>
      <c r="AY25" s="5">
        <v>1</v>
      </c>
      <c r="AZ25" s="5">
        <v>1</v>
      </c>
      <c r="BA25" s="5">
        <v>1</v>
      </c>
      <c r="BB25" s="5">
        <v>1</v>
      </c>
      <c r="BC25" s="5">
        <v>1</v>
      </c>
      <c r="BD25" s="5">
        <v>1</v>
      </c>
      <c r="BE25" s="5">
        <v>1</v>
      </c>
      <c r="BF25" s="5">
        <v>1</v>
      </c>
      <c r="BG25" s="5">
        <v>1</v>
      </c>
      <c r="BH25" s="5">
        <v>1</v>
      </c>
    </row>
    <row r="26" spans="1:60">
      <c r="A26" s="3" t="s">
        <v>235</v>
      </c>
      <c r="B26" s="3" t="s">
        <v>236</v>
      </c>
      <c r="C26" s="3" t="s">
        <v>237</v>
      </c>
      <c r="E26" s="3" t="s">
        <v>146</v>
      </c>
      <c r="F26" s="27">
        <f t="shared" si="0"/>
        <v>43</v>
      </c>
      <c r="G26" s="3" t="s">
        <v>80</v>
      </c>
      <c r="H26" s="3">
        <f t="shared" si="1"/>
        <v>700</v>
      </c>
      <c r="I26" s="3" t="s">
        <v>238</v>
      </c>
      <c r="J26" s="3">
        <f t="shared" si="2"/>
        <v>95.12</v>
      </c>
      <c r="K26" s="3" t="s">
        <v>239</v>
      </c>
      <c r="L26" s="3">
        <f t="shared" si="3"/>
        <v>105</v>
      </c>
      <c r="M26" s="5" t="s">
        <v>240</v>
      </c>
      <c r="N26" s="5" t="s">
        <v>69</v>
      </c>
      <c r="O26" s="5" t="s">
        <v>101</v>
      </c>
      <c r="P26" s="5" t="s">
        <v>111</v>
      </c>
      <c r="Q26" s="5" t="str">
        <f t="shared" si="4"/>
        <v>Bowmore</v>
      </c>
      <c r="R26" s="5" t="s">
        <v>72</v>
      </c>
      <c r="T26" s="6"/>
      <c r="U26" s="5" t="s">
        <v>241</v>
      </c>
      <c r="V26" s="7">
        <v>14863.2</v>
      </c>
      <c r="W26" s="5" t="s">
        <v>75</v>
      </c>
      <c r="X26" s="5">
        <v>1</v>
      </c>
      <c r="Y26" s="5">
        <v>1</v>
      </c>
      <c r="Z26" s="5">
        <v>1</v>
      </c>
      <c r="AA26" s="5">
        <v>1</v>
      </c>
      <c r="AB26" s="5">
        <v>1</v>
      </c>
      <c r="AC26" s="5">
        <v>1</v>
      </c>
      <c r="AD26" s="5">
        <v>1</v>
      </c>
      <c r="AE26" s="5">
        <v>1</v>
      </c>
      <c r="AF26" s="5">
        <v>1</v>
      </c>
      <c r="AG26" s="5">
        <v>1</v>
      </c>
      <c r="AH26" s="5">
        <v>1</v>
      </c>
      <c r="AI26" s="5">
        <v>1</v>
      </c>
      <c r="AJ26" s="5">
        <v>1</v>
      </c>
      <c r="AK26" s="5">
        <v>1</v>
      </c>
      <c r="AL26" s="5">
        <v>1</v>
      </c>
      <c r="AM26" s="5">
        <v>1</v>
      </c>
      <c r="AN26" s="5">
        <v>1</v>
      </c>
      <c r="AO26" s="5">
        <v>1</v>
      </c>
      <c r="AP26" s="5">
        <v>1</v>
      </c>
      <c r="AQ26" s="5">
        <v>1</v>
      </c>
      <c r="AR26" s="5">
        <v>1</v>
      </c>
      <c r="AS26" s="5">
        <v>1</v>
      </c>
      <c r="AT26" s="5">
        <v>1</v>
      </c>
      <c r="AU26" s="5">
        <v>1</v>
      </c>
      <c r="AV26" s="5">
        <v>1</v>
      </c>
      <c r="AW26" s="5">
        <v>1</v>
      </c>
      <c r="AX26" s="5">
        <v>1</v>
      </c>
      <c r="AY26" s="5">
        <v>1</v>
      </c>
      <c r="AZ26" s="5">
        <v>1</v>
      </c>
      <c r="BA26" s="5">
        <v>1</v>
      </c>
      <c r="BB26" s="5">
        <v>1</v>
      </c>
      <c r="BC26" s="5">
        <v>1</v>
      </c>
      <c r="BD26" s="5">
        <v>1</v>
      </c>
      <c r="BE26" s="5">
        <v>1</v>
      </c>
      <c r="BF26" s="5">
        <v>1</v>
      </c>
      <c r="BG26" s="5">
        <v>1</v>
      </c>
      <c r="BH26" s="5">
        <v>1</v>
      </c>
    </row>
    <row r="27" spans="1:60">
      <c r="A27" s="3" t="s">
        <v>275</v>
      </c>
      <c r="B27" s="3" t="s">
        <v>276</v>
      </c>
      <c r="C27" s="3" t="s">
        <v>277</v>
      </c>
      <c r="D27" s="3">
        <v>44</v>
      </c>
      <c r="E27" s="3" t="s">
        <v>278</v>
      </c>
      <c r="F27" s="27">
        <f t="shared" si="0"/>
        <v>42.4</v>
      </c>
      <c r="G27" s="3" t="s">
        <v>80</v>
      </c>
      <c r="H27" s="3">
        <f t="shared" si="1"/>
        <v>700</v>
      </c>
      <c r="I27" s="3" t="s">
        <v>270</v>
      </c>
      <c r="J27" s="3">
        <f t="shared" si="2"/>
        <v>95.02</v>
      </c>
      <c r="K27" s="3" t="s">
        <v>279</v>
      </c>
      <c r="L27" s="3">
        <f t="shared" si="3"/>
        <v>90</v>
      </c>
      <c r="M27" s="5" t="s">
        <v>280</v>
      </c>
      <c r="N27" s="5" t="s">
        <v>69</v>
      </c>
      <c r="O27" s="5" t="s">
        <v>101</v>
      </c>
      <c r="P27" s="5" t="s">
        <v>111</v>
      </c>
      <c r="Q27" s="5" t="str">
        <f t="shared" si="4"/>
        <v>Bowmore</v>
      </c>
      <c r="R27" s="5" t="s">
        <v>281</v>
      </c>
      <c r="S27" s="5" t="s">
        <v>282</v>
      </c>
      <c r="T27" s="6">
        <v>44</v>
      </c>
      <c r="U27" s="5" t="s">
        <v>283</v>
      </c>
      <c r="V27" s="7">
        <v>25889.91</v>
      </c>
      <c r="W27" s="5" t="s">
        <v>75</v>
      </c>
      <c r="X27" s="5">
        <v>1</v>
      </c>
      <c r="Y27" s="5">
        <v>1</v>
      </c>
      <c r="Z27" s="5">
        <v>1</v>
      </c>
      <c r="AA27" s="5">
        <v>1</v>
      </c>
      <c r="AB27" s="5">
        <v>1</v>
      </c>
      <c r="AC27" s="5">
        <v>1</v>
      </c>
      <c r="AD27" s="5">
        <v>1</v>
      </c>
      <c r="AE27" s="5">
        <v>1</v>
      </c>
      <c r="AF27" s="5">
        <v>1</v>
      </c>
      <c r="AG27" s="5">
        <v>1</v>
      </c>
      <c r="AH27" s="5">
        <v>1</v>
      </c>
      <c r="AI27" s="5">
        <v>1</v>
      </c>
      <c r="AJ27" s="5">
        <v>1</v>
      </c>
      <c r="AK27" s="5">
        <v>1</v>
      </c>
      <c r="AL27" s="5">
        <v>1</v>
      </c>
      <c r="AM27" s="5">
        <v>1</v>
      </c>
      <c r="AN27" s="5">
        <v>1</v>
      </c>
      <c r="AO27" s="5">
        <v>1</v>
      </c>
      <c r="AP27" s="5">
        <v>1</v>
      </c>
      <c r="AQ27" s="5">
        <v>1</v>
      </c>
      <c r="AR27" s="5">
        <v>1</v>
      </c>
      <c r="AS27" s="5">
        <v>1</v>
      </c>
      <c r="AT27" s="5">
        <v>1</v>
      </c>
      <c r="AU27" s="5">
        <v>1</v>
      </c>
      <c r="AV27" s="5">
        <v>1</v>
      </c>
      <c r="AW27" s="5">
        <v>1</v>
      </c>
      <c r="AX27" s="5">
        <v>1</v>
      </c>
      <c r="AY27" s="5">
        <v>1</v>
      </c>
      <c r="AZ27" s="5">
        <v>1</v>
      </c>
      <c r="BA27" s="5">
        <v>1</v>
      </c>
      <c r="BB27" s="5">
        <v>1</v>
      </c>
      <c r="BC27" s="5">
        <v>1</v>
      </c>
      <c r="BD27" s="5">
        <v>1</v>
      </c>
      <c r="BE27" s="5">
        <v>1</v>
      </c>
      <c r="BF27" s="5">
        <v>1</v>
      </c>
      <c r="BG27" s="5">
        <v>1</v>
      </c>
      <c r="BH27" s="5">
        <v>1</v>
      </c>
    </row>
    <row r="28" spans="1:60">
      <c r="A28" s="3" t="s">
        <v>319</v>
      </c>
      <c r="B28" s="3" t="s">
        <v>320</v>
      </c>
      <c r="C28" s="3" t="s">
        <v>321</v>
      </c>
      <c r="D28" s="3">
        <v>43</v>
      </c>
      <c r="E28" s="3" t="s">
        <v>322</v>
      </c>
      <c r="F28" s="27">
        <f t="shared" si="0"/>
        <v>42.8</v>
      </c>
      <c r="G28" s="3" t="s">
        <v>80</v>
      </c>
      <c r="H28" s="3">
        <f t="shared" si="1"/>
        <v>700</v>
      </c>
      <c r="I28" s="3" t="s">
        <v>316</v>
      </c>
      <c r="J28" s="3">
        <f t="shared" si="2"/>
        <v>94.91</v>
      </c>
      <c r="K28" s="3" t="s">
        <v>323</v>
      </c>
      <c r="L28" s="3">
        <f t="shared" si="3"/>
        <v>104</v>
      </c>
      <c r="M28" s="5" t="s">
        <v>324</v>
      </c>
      <c r="N28" s="5" t="s">
        <v>69</v>
      </c>
      <c r="O28" s="5" t="s">
        <v>101</v>
      </c>
      <c r="P28" s="5" t="s">
        <v>111</v>
      </c>
      <c r="Q28" s="5" t="str">
        <f t="shared" si="4"/>
        <v>Bowmore</v>
      </c>
      <c r="R28" s="5" t="s">
        <v>325</v>
      </c>
      <c r="S28" s="5" t="s">
        <v>310</v>
      </c>
      <c r="T28" s="6">
        <v>43</v>
      </c>
      <c r="U28" s="5" t="s">
        <v>326</v>
      </c>
      <c r="V28" s="7">
        <v>25019.99</v>
      </c>
      <c r="W28" s="5" t="s">
        <v>75</v>
      </c>
      <c r="X28" s="5">
        <v>1</v>
      </c>
      <c r="Y28" s="5">
        <v>1</v>
      </c>
      <c r="Z28" s="5">
        <v>1</v>
      </c>
      <c r="AA28" s="5">
        <v>1</v>
      </c>
      <c r="AB28" s="5">
        <v>1</v>
      </c>
      <c r="AC28" s="5">
        <v>1</v>
      </c>
      <c r="AD28" s="5">
        <v>1</v>
      </c>
      <c r="AE28" s="5">
        <v>1</v>
      </c>
      <c r="AF28" s="5">
        <v>1</v>
      </c>
      <c r="AG28" s="5">
        <v>1</v>
      </c>
      <c r="AH28" s="5">
        <v>1</v>
      </c>
      <c r="AI28" s="5">
        <v>1</v>
      </c>
      <c r="AJ28" s="5">
        <v>1</v>
      </c>
      <c r="AK28" s="5">
        <v>1</v>
      </c>
      <c r="AL28" s="5">
        <v>1</v>
      </c>
      <c r="AM28" s="5">
        <v>1</v>
      </c>
      <c r="AN28" s="5">
        <v>1</v>
      </c>
      <c r="AO28" s="5">
        <v>1</v>
      </c>
      <c r="AP28" s="5">
        <v>1</v>
      </c>
      <c r="AQ28" s="5">
        <v>1</v>
      </c>
      <c r="AR28" s="5">
        <v>1</v>
      </c>
      <c r="AS28" s="5">
        <v>1</v>
      </c>
      <c r="AT28" s="5">
        <v>1</v>
      </c>
      <c r="AU28" s="5">
        <v>1</v>
      </c>
      <c r="AV28" s="5">
        <v>1</v>
      </c>
      <c r="AW28" s="5">
        <v>1</v>
      </c>
      <c r="AX28" s="5">
        <v>1</v>
      </c>
      <c r="AY28" s="5">
        <v>1</v>
      </c>
      <c r="AZ28" s="5">
        <v>1</v>
      </c>
      <c r="BA28" s="5">
        <v>1</v>
      </c>
      <c r="BB28" s="5">
        <v>1</v>
      </c>
      <c r="BC28" s="5">
        <v>1</v>
      </c>
      <c r="BD28" s="5">
        <v>1</v>
      </c>
      <c r="BE28" s="5">
        <v>1</v>
      </c>
      <c r="BF28" s="5">
        <v>1</v>
      </c>
      <c r="BG28" s="5">
        <v>1</v>
      </c>
      <c r="BH28" s="5">
        <v>1</v>
      </c>
    </row>
    <row r="29" spans="1:60">
      <c r="A29" s="3" t="s">
        <v>297</v>
      </c>
      <c r="B29" s="3" t="s">
        <v>327</v>
      </c>
      <c r="C29" s="3" t="s">
        <v>328</v>
      </c>
      <c r="D29" s="3">
        <v>29</v>
      </c>
      <c r="E29" s="3" t="s">
        <v>329</v>
      </c>
      <c r="F29" s="27">
        <f t="shared" si="0"/>
        <v>50</v>
      </c>
      <c r="G29" s="3" t="s">
        <v>80</v>
      </c>
      <c r="H29" s="3">
        <f t="shared" si="1"/>
        <v>700</v>
      </c>
      <c r="I29" s="3" t="s">
        <v>330</v>
      </c>
      <c r="J29" s="3">
        <f t="shared" si="2"/>
        <v>94.9</v>
      </c>
      <c r="K29" s="3" t="s">
        <v>331</v>
      </c>
      <c r="L29" s="3">
        <f t="shared" si="3"/>
        <v>118</v>
      </c>
      <c r="M29" s="5" t="s">
        <v>332</v>
      </c>
      <c r="N29" s="5" t="s">
        <v>69</v>
      </c>
      <c r="O29" s="5" t="s">
        <v>101</v>
      </c>
      <c r="P29" s="5" t="s">
        <v>111</v>
      </c>
      <c r="Q29" s="5" t="str">
        <f t="shared" si="4"/>
        <v>Bowmore</v>
      </c>
      <c r="S29" s="5" t="s">
        <v>333</v>
      </c>
      <c r="T29" s="6">
        <v>29</v>
      </c>
      <c r="U29" s="5" t="s">
        <v>334</v>
      </c>
      <c r="V29" s="7">
        <v>30014.83</v>
      </c>
      <c r="W29" s="5" t="s">
        <v>75</v>
      </c>
      <c r="X29" s="5">
        <v>1</v>
      </c>
      <c r="Y29" s="5">
        <v>1</v>
      </c>
      <c r="Z29" s="5">
        <v>1</v>
      </c>
      <c r="AA29" s="5">
        <v>1</v>
      </c>
      <c r="AB29" s="5">
        <v>1</v>
      </c>
      <c r="AC29" s="5">
        <v>1</v>
      </c>
      <c r="AD29" s="5">
        <v>1</v>
      </c>
      <c r="AE29" s="5">
        <v>1</v>
      </c>
      <c r="AF29" s="5">
        <v>1</v>
      </c>
      <c r="AG29" s="5">
        <v>1</v>
      </c>
      <c r="AH29" s="5">
        <v>1</v>
      </c>
      <c r="AI29" s="5">
        <v>1</v>
      </c>
      <c r="AJ29" s="5">
        <v>1</v>
      </c>
      <c r="AK29" s="5">
        <v>1</v>
      </c>
      <c r="AL29" s="5">
        <v>1</v>
      </c>
      <c r="AM29" s="5">
        <v>1</v>
      </c>
      <c r="AN29" s="5">
        <v>1</v>
      </c>
      <c r="AO29" s="5">
        <v>1</v>
      </c>
      <c r="AP29" s="5">
        <v>1</v>
      </c>
      <c r="AQ29" s="5">
        <v>1</v>
      </c>
      <c r="AR29" s="5">
        <v>1</v>
      </c>
      <c r="AS29" s="5">
        <v>1</v>
      </c>
      <c r="AT29" s="5">
        <v>1</v>
      </c>
      <c r="AU29" s="5">
        <v>1</v>
      </c>
      <c r="AV29" s="5">
        <v>1</v>
      </c>
      <c r="AW29" s="5">
        <v>1</v>
      </c>
      <c r="AX29" s="5">
        <v>1</v>
      </c>
      <c r="AY29" s="5">
        <v>1</v>
      </c>
      <c r="AZ29" s="5">
        <v>1</v>
      </c>
      <c r="BA29" s="5">
        <v>1</v>
      </c>
      <c r="BB29" s="5">
        <v>1</v>
      </c>
      <c r="BC29" s="5">
        <v>1</v>
      </c>
      <c r="BD29" s="5">
        <v>1</v>
      </c>
      <c r="BE29" s="5">
        <v>1</v>
      </c>
      <c r="BF29" s="5">
        <v>1</v>
      </c>
      <c r="BG29" s="5">
        <v>1</v>
      </c>
      <c r="BH29" s="5">
        <v>1</v>
      </c>
    </row>
    <row r="30" spans="1:60">
      <c r="A30" s="3" t="s">
        <v>335</v>
      </c>
      <c r="B30" s="3" t="s">
        <v>336</v>
      </c>
      <c r="C30" s="3" t="s">
        <v>337</v>
      </c>
      <c r="D30" s="3">
        <v>35</v>
      </c>
      <c r="E30" s="3" t="s">
        <v>338</v>
      </c>
      <c r="F30" s="27">
        <f t="shared" si="0"/>
        <v>43.7</v>
      </c>
      <c r="G30" s="3" t="s">
        <v>80</v>
      </c>
      <c r="H30" s="3">
        <f t="shared" si="1"/>
        <v>700</v>
      </c>
      <c r="I30" s="3" t="s">
        <v>339</v>
      </c>
      <c r="J30" s="3">
        <f t="shared" si="2"/>
        <v>94.89</v>
      </c>
      <c r="K30" s="3" t="s">
        <v>340</v>
      </c>
      <c r="L30" s="3">
        <f t="shared" si="3"/>
        <v>42</v>
      </c>
      <c r="M30" s="5" t="s">
        <v>341</v>
      </c>
      <c r="N30" s="5" t="s">
        <v>69</v>
      </c>
      <c r="O30" s="5" t="s">
        <v>101</v>
      </c>
      <c r="P30" s="5" t="s">
        <v>342</v>
      </c>
      <c r="Q30" s="5" t="str">
        <f t="shared" si="4"/>
        <v>Kingsbury (Kb)</v>
      </c>
      <c r="R30" s="5" t="s">
        <v>343</v>
      </c>
      <c r="S30" s="5" t="s">
        <v>344</v>
      </c>
      <c r="T30" s="6">
        <v>35</v>
      </c>
      <c r="U30" s="5" t="s">
        <v>345</v>
      </c>
      <c r="V30" s="7">
        <v>2149.41</v>
      </c>
      <c r="W30" s="5" t="s">
        <v>75</v>
      </c>
      <c r="X30" s="5">
        <v>1</v>
      </c>
      <c r="Y30" s="5">
        <v>1</v>
      </c>
      <c r="Z30" s="5">
        <v>1</v>
      </c>
      <c r="AA30" s="5">
        <v>1</v>
      </c>
      <c r="AB30" s="5">
        <v>1</v>
      </c>
      <c r="AC30" s="5">
        <v>1</v>
      </c>
      <c r="AD30" s="5">
        <v>1</v>
      </c>
      <c r="AE30" s="5">
        <v>1</v>
      </c>
      <c r="AF30" s="5">
        <v>1</v>
      </c>
      <c r="AG30" s="5">
        <v>1</v>
      </c>
      <c r="AH30" s="5">
        <v>1</v>
      </c>
      <c r="AI30" s="5">
        <v>1</v>
      </c>
      <c r="AJ30" s="5">
        <v>1</v>
      </c>
      <c r="AK30" s="5">
        <v>1</v>
      </c>
      <c r="AL30" s="5">
        <v>1</v>
      </c>
      <c r="AM30" s="5">
        <v>1</v>
      </c>
      <c r="AN30" s="5">
        <v>1</v>
      </c>
      <c r="AO30" s="5">
        <v>1</v>
      </c>
      <c r="AP30" s="5">
        <v>1</v>
      </c>
      <c r="AQ30" s="5">
        <v>1</v>
      </c>
      <c r="AR30" s="5">
        <v>1</v>
      </c>
      <c r="AS30" s="5">
        <v>1</v>
      </c>
      <c r="AT30" s="5">
        <v>1</v>
      </c>
      <c r="AU30" s="5">
        <v>1</v>
      </c>
      <c r="AV30" s="5">
        <v>1</v>
      </c>
      <c r="AW30" s="5">
        <v>1</v>
      </c>
      <c r="AX30" s="5">
        <v>1</v>
      </c>
      <c r="AY30" s="5">
        <v>1</v>
      </c>
      <c r="AZ30" s="5">
        <v>1</v>
      </c>
      <c r="BA30" s="5">
        <v>1</v>
      </c>
      <c r="BB30" s="5">
        <v>1</v>
      </c>
      <c r="BC30" s="5">
        <v>1</v>
      </c>
      <c r="BD30" s="5">
        <v>1</v>
      </c>
      <c r="BE30" s="5">
        <v>1</v>
      </c>
      <c r="BF30" s="5">
        <v>1</v>
      </c>
      <c r="BG30" s="5">
        <v>1</v>
      </c>
      <c r="BH30" s="5">
        <v>1</v>
      </c>
    </row>
    <row r="31" spans="1:60">
      <c r="A31" s="3" t="s">
        <v>346</v>
      </c>
      <c r="B31" s="3" t="s">
        <v>236</v>
      </c>
      <c r="C31" s="3" t="s">
        <v>347</v>
      </c>
      <c r="E31" s="3" t="s">
        <v>146</v>
      </c>
      <c r="F31" s="27">
        <f t="shared" si="0"/>
        <v>43</v>
      </c>
      <c r="G31" s="3" t="s">
        <v>65</v>
      </c>
      <c r="H31" s="3">
        <f t="shared" si="1"/>
        <v>750</v>
      </c>
      <c r="I31" s="3" t="s">
        <v>339</v>
      </c>
      <c r="J31" s="3">
        <f t="shared" si="2"/>
        <v>94.89</v>
      </c>
      <c r="K31" s="3" t="s">
        <v>312</v>
      </c>
      <c r="L31" s="3">
        <f t="shared" si="3"/>
        <v>29</v>
      </c>
      <c r="M31" s="5" t="s">
        <v>240</v>
      </c>
      <c r="N31" s="5" t="s">
        <v>69</v>
      </c>
      <c r="O31" s="5" t="s">
        <v>101</v>
      </c>
      <c r="P31" s="5" t="s">
        <v>111</v>
      </c>
      <c r="Q31" s="5" t="str">
        <f t="shared" si="4"/>
        <v>Bowmore</v>
      </c>
      <c r="R31" s="5" t="s">
        <v>72</v>
      </c>
      <c r="T31" s="6"/>
      <c r="U31" s="5" t="s">
        <v>348</v>
      </c>
      <c r="V31" s="7">
        <v>14055.76</v>
      </c>
      <c r="W31" s="5" t="s">
        <v>75</v>
      </c>
      <c r="X31" s="5">
        <v>1</v>
      </c>
      <c r="Y31" s="5">
        <v>1</v>
      </c>
      <c r="Z31" s="5">
        <v>1</v>
      </c>
      <c r="AA31" s="5">
        <v>1</v>
      </c>
      <c r="AB31" s="5">
        <v>1</v>
      </c>
      <c r="AC31" s="5">
        <v>1</v>
      </c>
      <c r="AD31" s="5">
        <v>1</v>
      </c>
      <c r="AE31" s="5">
        <v>1</v>
      </c>
      <c r="AF31" s="5">
        <v>1</v>
      </c>
      <c r="AG31" s="5">
        <v>1</v>
      </c>
      <c r="AH31" s="5">
        <v>1</v>
      </c>
      <c r="AI31" s="5">
        <v>1</v>
      </c>
      <c r="AJ31" s="5">
        <v>1</v>
      </c>
      <c r="AK31" s="5">
        <v>1</v>
      </c>
      <c r="AL31" s="5">
        <v>1</v>
      </c>
      <c r="AM31" s="5">
        <v>1</v>
      </c>
      <c r="AN31" s="5">
        <v>1</v>
      </c>
      <c r="AO31" s="5">
        <v>1</v>
      </c>
      <c r="AP31" s="5">
        <v>1</v>
      </c>
      <c r="AQ31" s="5">
        <v>1</v>
      </c>
      <c r="AR31" s="5">
        <v>1</v>
      </c>
      <c r="AS31" s="5">
        <v>1</v>
      </c>
      <c r="AT31" s="5">
        <v>1</v>
      </c>
      <c r="AU31" s="5">
        <v>1</v>
      </c>
      <c r="AV31" s="5">
        <v>1</v>
      </c>
      <c r="AW31" s="5">
        <v>1</v>
      </c>
      <c r="AX31" s="5">
        <v>1</v>
      </c>
      <c r="AY31" s="5">
        <v>1</v>
      </c>
      <c r="AZ31" s="5">
        <v>1</v>
      </c>
      <c r="BA31" s="5">
        <v>1</v>
      </c>
      <c r="BB31" s="5">
        <v>1</v>
      </c>
      <c r="BC31" s="5">
        <v>1</v>
      </c>
      <c r="BD31" s="5">
        <v>1</v>
      </c>
      <c r="BE31" s="5">
        <v>1</v>
      </c>
      <c r="BF31" s="5">
        <v>1</v>
      </c>
      <c r="BG31" s="5">
        <v>1</v>
      </c>
      <c r="BH31" s="5">
        <v>1</v>
      </c>
    </row>
    <row r="32" spans="1:60">
      <c r="A32" s="3" t="s">
        <v>247</v>
      </c>
      <c r="B32" s="3" t="s">
        <v>349</v>
      </c>
      <c r="C32" s="3" t="s">
        <v>350</v>
      </c>
      <c r="E32" s="3" t="s">
        <v>329</v>
      </c>
      <c r="F32" s="27">
        <f t="shared" si="0"/>
        <v>50</v>
      </c>
      <c r="G32" s="3" t="s">
        <v>65</v>
      </c>
      <c r="H32" s="3">
        <f t="shared" si="1"/>
        <v>750</v>
      </c>
      <c r="I32" s="3" t="s">
        <v>339</v>
      </c>
      <c r="J32" s="3">
        <f t="shared" si="2"/>
        <v>94.89</v>
      </c>
      <c r="K32" s="3" t="s">
        <v>82</v>
      </c>
      <c r="L32" s="3">
        <f t="shared" si="3"/>
        <v>41</v>
      </c>
      <c r="M32" s="5" t="s">
        <v>351</v>
      </c>
      <c r="N32" s="5" t="s">
        <v>69</v>
      </c>
      <c r="O32" s="5" t="s">
        <v>101</v>
      </c>
      <c r="P32" s="5" t="s">
        <v>111</v>
      </c>
      <c r="Q32" s="5" t="str">
        <f t="shared" si="4"/>
        <v>Bowmore</v>
      </c>
      <c r="R32" s="5" t="s">
        <v>72</v>
      </c>
      <c r="T32" s="6"/>
      <c r="U32" s="5" t="s">
        <v>352</v>
      </c>
      <c r="V32" s="7">
        <v>5727</v>
      </c>
      <c r="W32" s="5" t="s">
        <v>75</v>
      </c>
      <c r="X32" s="5">
        <v>1</v>
      </c>
      <c r="Y32" s="5">
        <v>1</v>
      </c>
      <c r="Z32" s="5">
        <v>1</v>
      </c>
      <c r="AA32" s="5">
        <v>1</v>
      </c>
      <c r="AB32" s="5">
        <v>1</v>
      </c>
      <c r="AC32" s="5">
        <v>1</v>
      </c>
      <c r="AD32" s="5">
        <v>1</v>
      </c>
      <c r="AE32" s="5">
        <v>1</v>
      </c>
      <c r="AF32" s="5">
        <v>1</v>
      </c>
      <c r="AG32" s="5">
        <v>1</v>
      </c>
      <c r="AH32" s="5">
        <v>1</v>
      </c>
      <c r="AI32" s="5">
        <v>1</v>
      </c>
      <c r="AJ32" s="5">
        <v>1</v>
      </c>
      <c r="AK32" s="5">
        <v>1</v>
      </c>
      <c r="AL32" s="5">
        <v>1</v>
      </c>
      <c r="AM32" s="5">
        <v>1</v>
      </c>
      <c r="AN32" s="5">
        <v>1</v>
      </c>
      <c r="AO32" s="5">
        <v>1</v>
      </c>
      <c r="AP32" s="5">
        <v>1</v>
      </c>
      <c r="AQ32" s="5">
        <v>1</v>
      </c>
      <c r="AR32" s="5">
        <v>1</v>
      </c>
      <c r="AS32" s="5">
        <v>1</v>
      </c>
      <c r="AT32" s="5">
        <v>1</v>
      </c>
      <c r="AU32" s="5">
        <v>1</v>
      </c>
      <c r="AV32" s="5">
        <v>1</v>
      </c>
      <c r="AW32" s="5">
        <v>1</v>
      </c>
      <c r="AX32" s="5">
        <v>1</v>
      </c>
      <c r="AY32" s="5">
        <v>1</v>
      </c>
      <c r="AZ32" s="5">
        <v>1</v>
      </c>
      <c r="BA32" s="5">
        <v>1</v>
      </c>
      <c r="BB32" s="5">
        <v>1</v>
      </c>
      <c r="BC32" s="5">
        <v>1</v>
      </c>
      <c r="BD32" s="5">
        <v>1</v>
      </c>
      <c r="BE32" s="5">
        <v>1</v>
      </c>
      <c r="BF32" s="5">
        <v>1</v>
      </c>
      <c r="BG32" s="5">
        <v>1</v>
      </c>
      <c r="BH32" s="5">
        <v>1</v>
      </c>
    </row>
    <row r="33" spans="1:60">
      <c r="A33" s="3" t="s">
        <v>366</v>
      </c>
      <c r="B33" s="3" t="s">
        <v>367</v>
      </c>
      <c r="C33" s="3" t="s">
        <v>368</v>
      </c>
      <c r="E33" s="3" t="s">
        <v>369</v>
      </c>
      <c r="F33" s="27">
        <f t="shared" si="0"/>
        <v>42.9</v>
      </c>
      <c r="G33" s="3" t="s">
        <v>80</v>
      </c>
      <c r="H33" s="3">
        <f t="shared" si="1"/>
        <v>700</v>
      </c>
      <c r="I33" s="3" t="s">
        <v>362</v>
      </c>
      <c r="J33" s="3">
        <f t="shared" si="2"/>
        <v>94.88</v>
      </c>
      <c r="K33" s="3" t="s">
        <v>289</v>
      </c>
      <c r="L33" s="3">
        <f t="shared" si="3"/>
        <v>27</v>
      </c>
      <c r="M33" s="5" t="s">
        <v>216</v>
      </c>
      <c r="N33" s="5" t="s">
        <v>69</v>
      </c>
      <c r="O33" s="5" t="s">
        <v>101</v>
      </c>
      <c r="P33" s="5" t="s">
        <v>111</v>
      </c>
      <c r="Q33" s="5" t="str">
        <f t="shared" si="4"/>
        <v>Bowmore</v>
      </c>
      <c r="R33" s="5" t="s">
        <v>370</v>
      </c>
      <c r="T33" s="6"/>
      <c r="U33" s="5" t="s">
        <v>371</v>
      </c>
      <c r="V33" s="7">
        <v>17241.38</v>
      </c>
      <c r="W33" s="5" t="s">
        <v>75</v>
      </c>
      <c r="X33" s="5">
        <v>1</v>
      </c>
      <c r="Y33" s="5">
        <v>1</v>
      </c>
      <c r="Z33" s="5">
        <v>1</v>
      </c>
      <c r="AA33" s="5">
        <v>1</v>
      </c>
      <c r="AB33" s="5">
        <v>1</v>
      </c>
      <c r="AC33" s="5">
        <v>1</v>
      </c>
      <c r="AD33" s="5">
        <v>1</v>
      </c>
      <c r="AE33" s="5">
        <v>1</v>
      </c>
      <c r="AF33" s="5">
        <v>1</v>
      </c>
      <c r="AG33" s="5">
        <v>1</v>
      </c>
      <c r="AH33" s="5">
        <v>1</v>
      </c>
      <c r="AI33" s="5">
        <v>1</v>
      </c>
      <c r="AJ33" s="5">
        <v>1</v>
      </c>
      <c r="AK33" s="5">
        <v>1</v>
      </c>
      <c r="AL33" s="5">
        <v>1</v>
      </c>
      <c r="AM33" s="5">
        <v>1</v>
      </c>
      <c r="AN33" s="5">
        <v>1</v>
      </c>
      <c r="AO33" s="5">
        <v>1</v>
      </c>
      <c r="AP33" s="5">
        <v>1</v>
      </c>
      <c r="AQ33" s="5">
        <v>1</v>
      </c>
      <c r="AR33" s="5">
        <v>1</v>
      </c>
      <c r="AS33" s="5">
        <v>1</v>
      </c>
      <c r="AT33" s="5">
        <v>1</v>
      </c>
      <c r="AU33" s="5">
        <v>1</v>
      </c>
      <c r="AV33" s="5">
        <v>1</v>
      </c>
      <c r="AW33" s="5">
        <v>1</v>
      </c>
      <c r="AX33" s="5">
        <v>1</v>
      </c>
      <c r="AY33" s="5">
        <v>1</v>
      </c>
      <c r="AZ33" s="5">
        <v>1</v>
      </c>
      <c r="BA33" s="5">
        <v>1</v>
      </c>
      <c r="BB33" s="5">
        <v>1</v>
      </c>
      <c r="BC33" s="5">
        <v>1</v>
      </c>
      <c r="BD33" s="5">
        <v>1</v>
      </c>
      <c r="BE33" s="5">
        <v>1</v>
      </c>
      <c r="BF33" s="5">
        <v>1</v>
      </c>
      <c r="BG33" s="5">
        <v>1</v>
      </c>
      <c r="BH33" s="5">
        <v>1</v>
      </c>
    </row>
    <row r="34" spans="1:60">
      <c r="A34" s="3" t="s">
        <v>372</v>
      </c>
      <c r="B34" s="3" t="s">
        <v>373</v>
      </c>
      <c r="C34" s="3" t="s">
        <v>374</v>
      </c>
      <c r="D34" s="3">
        <v>35</v>
      </c>
      <c r="E34" s="3" t="s">
        <v>338</v>
      </c>
      <c r="F34" s="27">
        <f t="shared" ref="F34:F65" si="5">LEFT(E34,4)+0</f>
        <v>43.7</v>
      </c>
      <c r="G34" s="3" t="s">
        <v>65</v>
      </c>
      <c r="H34" s="3">
        <f t="shared" ref="H34:H65" si="6">LEFT(G34,3)+0</f>
        <v>750</v>
      </c>
      <c r="I34" s="3" t="s">
        <v>375</v>
      </c>
      <c r="J34" s="3">
        <f t="shared" ref="J34:J65" si="7">CLEAN(I34)+0</f>
        <v>94.87</v>
      </c>
      <c r="K34" s="3" t="s">
        <v>247</v>
      </c>
      <c r="L34" s="3">
        <f t="shared" ref="L34:L65" si="8">CLEAN(K34)+0</f>
        <v>34</v>
      </c>
      <c r="M34" s="5" t="s">
        <v>376</v>
      </c>
      <c r="N34" s="5" t="s">
        <v>69</v>
      </c>
      <c r="O34" s="5" t="s">
        <v>101</v>
      </c>
      <c r="P34" s="5" t="s">
        <v>377</v>
      </c>
      <c r="Q34" s="5" t="str">
        <f t="shared" ref="Q34:Q65" si="9">IF(P34="Distillery Bottling",O34,P34)</f>
        <v>High Spirits' Collection (HSC)</v>
      </c>
      <c r="S34" s="5" t="s">
        <v>344</v>
      </c>
      <c r="T34" s="6">
        <v>35</v>
      </c>
      <c r="U34" s="5" t="s">
        <v>378</v>
      </c>
      <c r="V34" s="7">
        <v>4244</v>
      </c>
      <c r="W34" s="5" t="s">
        <v>75</v>
      </c>
      <c r="X34" s="5">
        <v>1</v>
      </c>
      <c r="Y34" s="5">
        <v>1</v>
      </c>
      <c r="Z34" s="5">
        <v>1</v>
      </c>
      <c r="AA34" s="5">
        <v>1</v>
      </c>
      <c r="AB34" s="5">
        <v>1</v>
      </c>
      <c r="AC34" s="5">
        <v>1</v>
      </c>
      <c r="AD34" s="5">
        <v>1</v>
      </c>
      <c r="AE34" s="5">
        <v>1</v>
      </c>
      <c r="AF34" s="5">
        <v>1</v>
      </c>
      <c r="AG34" s="5">
        <v>1</v>
      </c>
      <c r="AH34" s="5">
        <v>1</v>
      </c>
      <c r="AI34" s="5">
        <v>1</v>
      </c>
      <c r="AJ34" s="5">
        <v>1</v>
      </c>
      <c r="AK34" s="5">
        <v>1</v>
      </c>
      <c r="AL34" s="5">
        <v>1</v>
      </c>
      <c r="AM34" s="5">
        <v>1</v>
      </c>
      <c r="AN34" s="5">
        <v>1</v>
      </c>
      <c r="AO34" s="5">
        <v>1</v>
      </c>
      <c r="AP34" s="5">
        <v>1</v>
      </c>
      <c r="AQ34" s="5">
        <v>1</v>
      </c>
      <c r="AR34" s="5">
        <v>1</v>
      </c>
      <c r="AS34" s="5">
        <v>1</v>
      </c>
      <c r="AT34" s="5">
        <v>1</v>
      </c>
      <c r="AU34" s="5">
        <v>1</v>
      </c>
      <c r="AV34" s="5">
        <v>1</v>
      </c>
      <c r="AW34" s="5">
        <v>1</v>
      </c>
      <c r="AX34" s="5">
        <v>1</v>
      </c>
      <c r="AY34" s="5">
        <v>1</v>
      </c>
      <c r="AZ34" s="5">
        <v>1</v>
      </c>
      <c r="BA34" s="5">
        <v>1</v>
      </c>
      <c r="BB34" s="5">
        <v>1</v>
      </c>
      <c r="BC34" s="5">
        <v>1</v>
      </c>
      <c r="BD34" s="5">
        <v>1</v>
      </c>
      <c r="BE34" s="5">
        <v>1</v>
      </c>
      <c r="BF34" s="5">
        <v>1</v>
      </c>
      <c r="BG34" s="5">
        <v>1</v>
      </c>
      <c r="BH34" s="5">
        <v>1</v>
      </c>
    </row>
    <row r="35" spans="1:60">
      <c r="A35" s="3" t="s">
        <v>340</v>
      </c>
      <c r="B35" s="3" t="s">
        <v>397</v>
      </c>
      <c r="C35" s="3" t="s">
        <v>398</v>
      </c>
      <c r="E35" s="3" t="s">
        <v>329</v>
      </c>
      <c r="F35" s="27">
        <f t="shared" si="5"/>
        <v>50</v>
      </c>
      <c r="G35" s="3" t="s">
        <v>65</v>
      </c>
      <c r="H35" s="3">
        <f t="shared" si="6"/>
        <v>750</v>
      </c>
      <c r="I35" s="3" t="s">
        <v>399</v>
      </c>
      <c r="J35" s="3">
        <f t="shared" si="7"/>
        <v>94.83</v>
      </c>
      <c r="K35" s="3" t="s">
        <v>400</v>
      </c>
      <c r="L35" s="3">
        <f t="shared" si="8"/>
        <v>83</v>
      </c>
      <c r="M35" s="5" t="s">
        <v>401</v>
      </c>
      <c r="N35" s="5" t="s">
        <v>69</v>
      </c>
      <c r="O35" s="5" t="s">
        <v>101</v>
      </c>
      <c r="P35" s="5" t="s">
        <v>111</v>
      </c>
      <c r="Q35" s="5" t="str">
        <f t="shared" si="9"/>
        <v>Bowmore</v>
      </c>
      <c r="R35" s="5" t="s">
        <v>72</v>
      </c>
      <c r="T35" s="6"/>
      <c r="U35" s="5" t="s">
        <v>402</v>
      </c>
      <c r="V35" s="7">
        <v>8690.65</v>
      </c>
      <c r="W35" s="5" t="s">
        <v>75</v>
      </c>
      <c r="X35" s="5">
        <v>1</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c r="AP35" s="5">
        <v>1</v>
      </c>
      <c r="AQ35" s="5">
        <v>1</v>
      </c>
      <c r="AR35" s="5">
        <v>1</v>
      </c>
      <c r="AS35" s="5">
        <v>1</v>
      </c>
      <c r="AT35" s="5">
        <v>1</v>
      </c>
      <c r="AU35" s="5">
        <v>1</v>
      </c>
      <c r="AV35" s="5">
        <v>1</v>
      </c>
      <c r="AW35" s="5">
        <v>1</v>
      </c>
      <c r="AX35" s="5">
        <v>1</v>
      </c>
      <c r="AY35" s="5">
        <v>1</v>
      </c>
      <c r="AZ35" s="5">
        <v>1</v>
      </c>
      <c r="BA35" s="5">
        <v>1</v>
      </c>
      <c r="BB35" s="5">
        <v>1</v>
      </c>
      <c r="BC35" s="5">
        <v>1</v>
      </c>
      <c r="BD35" s="5">
        <v>1</v>
      </c>
      <c r="BE35" s="5">
        <v>1</v>
      </c>
      <c r="BF35" s="5">
        <v>1</v>
      </c>
      <c r="BG35" s="5">
        <v>1</v>
      </c>
      <c r="BH35" s="5">
        <v>1</v>
      </c>
    </row>
    <row r="36" spans="1:60">
      <c r="A36" s="3" t="s">
        <v>411</v>
      </c>
      <c r="B36" s="3" t="s">
        <v>412</v>
      </c>
      <c r="C36" s="3" t="s">
        <v>413</v>
      </c>
      <c r="D36" s="3">
        <v>22</v>
      </c>
      <c r="E36" s="3" t="s">
        <v>146</v>
      </c>
      <c r="F36" s="27">
        <f t="shared" si="5"/>
        <v>43</v>
      </c>
      <c r="G36" s="3" t="s">
        <v>65</v>
      </c>
      <c r="H36" s="3">
        <f t="shared" si="6"/>
        <v>750</v>
      </c>
      <c r="I36" s="3" t="s">
        <v>414</v>
      </c>
      <c r="J36" s="3">
        <f t="shared" si="7"/>
        <v>94.81</v>
      </c>
      <c r="K36" s="3" t="s">
        <v>415</v>
      </c>
      <c r="L36" s="3">
        <f t="shared" si="8"/>
        <v>99</v>
      </c>
      <c r="M36" s="5" t="s">
        <v>416</v>
      </c>
      <c r="N36" s="5" t="s">
        <v>69</v>
      </c>
      <c r="O36" s="5" t="s">
        <v>101</v>
      </c>
      <c r="P36" s="5" t="s">
        <v>156</v>
      </c>
      <c r="Q36" s="5" t="str">
        <f t="shared" si="9"/>
        <v>Morrison Bowmore Distillers Ltd (MBo)</v>
      </c>
      <c r="R36" s="5" t="s">
        <v>92</v>
      </c>
      <c r="S36" s="5" t="s">
        <v>225</v>
      </c>
      <c r="T36" s="6">
        <v>22</v>
      </c>
      <c r="U36" s="5" t="s">
        <v>417</v>
      </c>
      <c r="V36" s="7">
        <v>3029</v>
      </c>
      <c r="W36" s="5" t="s">
        <v>75</v>
      </c>
      <c r="X36" s="5">
        <v>1</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c r="AP36" s="5">
        <v>1</v>
      </c>
      <c r="AQ36" s="5">
        <v>1</v>
      </c>
      <c r="AR36" s="5">
        <v>1</v>
      </c>
      <c r="AS36" s="5">
        <v>1</v>
      </c>
      <c r="AT36" s="5">
        <v>1</v>
      </c>
      <c r="AU36" s="5">
        <v>1</v>
      </c>
      <c r="AV36" s="5">
        <v>1</v>
      </c>
      <c r="AW36" s="5">
        <v>1</v>
      </c>
      <c r="AX36" s="5">
        <v>1</v>
      </c>
      <c r="AY36" s="5">
        <v>1</v>
      </c>
      <c r="AZ36" s="5">
        <v>1</v>
      </c>
      <c r="BA36" s="5">
        <v>1</v>
      </c>
      <c r="BB36" s="5">
        <v>1</v>
      </c>
      <c r="BC36" s="5">
        <v>1</v>
      </c>
      <c r="BD36" s="5">
        <v>1</v>
      </c>
      <c r="BE36" s="5">
        <v>1</v>
      </c>
      <c r="BF36" s="5">
        <v>1</v>
      </c>
      <c r="BG36" s="5">
        <v>1</v>
      </c>
      <c r="BH36" s="5">
        <v>1</v>
      </c>
    </row>
    <row r="37" spans="1:60">
      <c r="A37" s="3" t="s">
        <v>201</v>
      </c>
      <c r="B37" s="3" t="s">
        <v>424</v>
      </c>
      <c r="C37" s="3" t="s">
        <v>425</v>
      </c>
      <c r="D37" s="3">
        <v>31</v>
      </c>
      <c r="E37" s="3" t="s">
        <v>426</v>
      </c>
      <c r="F37" s="27">
        <f t="shared" si="5"/>
        <v>49</v>
      </c>
      <c r="G37" s="3" t="s">
        <v>80</v>
      </c>
      <c r="H37" s="3">
        <f t="shared" si="6"/>
        <v>700</v>
      </c>
      <c r="I37" s="3" t="s">
        <v>427</v>
      </c>
      <c r="J37" s="3">
        <f t="shared" si="7"/>
        <v>94.79</v>
      </c>
      <c r="K37" s="3" t="s">
        <v>317</v>
      </c>
      <c r="L37" s="3">
        <f t="shared" si="8"/>
        <v>96</v>
      </c>
      <c r="M37" s="5" t="s">
        <v>332</v>
      </c>
      <c r="N37" s="5" t="s">
        <v>69</v>
      </c>
      <c r="O37" s="5" t="s">
        <v>101</v>
      </c>
      <c r="P37" s="5" t="s">
        <v>111</v>
      </c>
      <c r="Q37" s="5" t="str">
        <f t="shared" si="9"/>
        <v>Bowmore</v>
      </c>
      <c r="S37" s="5" t="s">
        <v>428</v>
      </c>
      <c r="T37" s="6">
        <v>31</v>
      </c>
      <c r="U37" s="5" t="s">
        <v>429</v>
      </c>
      <c r="V37" s="7">
        <v>26367.52</v>
      </c>
      <c r="W37" s="5" t="s">
        <v>75</v>
      </c>
      <c r="X37" s="5">
        <v>1</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c r="AP37" s="5">
        <v>1</v>
      </c>
      <c r="AQ37" s="5">
        <v>1</v>
      </c>
      <c r="AR37" s="5">
        <v>1</v>
      </c>
      <c r="AS37" s="5">
        <v>1</v>
      </c>
      <c r="AT37" s="5">
        <v>1</v>
      </c>
      <c r="AU37" s="5">
        <v>1</v>
      </c>
      <c r="AV37" s="5">
        <v>1</v>
      </c>
      <c r="AW37" s="5">
        <v>1</v>
      </c>
      <c r="AX37" s="5">
        <v>1</v>
      </c>
      <c r="AY37" s="5">
        <v>1</v>
      </c>
      <c r="AZ37" s="5">
        <v>1</v>
      </c>
      <c r="BA37" s="5">
        <v>1</v>
      </c>
      <c r="BB37" s="5">
        <v>1</v>
      </c>
      <c r="BC37" s="5">
        <v>1</v>
      </c>
      <c r="BD37" s="5">
        <v>1</v>
      </c>
      <c r="BE37" s="5">
        <v>1</v>
      </c>
      <c r="BF37" s="5">
        <v>1</v>
      </c>
      <c r="BG37" s="5">
        <v>1</v>
      </c>
      <c r="BH37" s="5">
        <v>1</v>
      </c>
    </row>
    <row r="38" spans="1:60">
      <c r="A38" s="3" t="s">
        <v>147</v>
      </c>
      <c r="B38" s="3" t="s">
        <v>453</v>
      </c>
      <c r="C38" s="3" t="s">
        <v>454</v>
      </c>
      <c r="E38" s="3" t="s">
        <v>455</v>
      </c>
      <c r="F38" s="27">
        <f t="shared" si="5"/>
        <v>40</v>
      </c>
      <c r="G38" s="3" t="s">
        <v>456</v>
      </c>
      <c r="H38" s="3">
        <f t="shared" si="6"/>
        <v>375</v>
      </c>
      <c r="I38" s="3" t="s">
        <v>446</v>
      </c>
      <c r="J38" s="3">
        <f t="shared" si="7"/>
        <v>94.71</v>
      </c>
      <c r="K38" s="3" t="s">
        <v>259</v>
      </c>
      <c r="L38" s="3">
        <f t="shared" si="8"/>
        <v>23</v>
      </c>
      <c r="M38" s="5" t="s">
        <v>457</v>
      </c>
      <c r="N38" s="5" t="s">
        <v>69</v>
      </c>
      <c r="O38" s="5" t="s">
        <v>101</v>
      </c>
      <c r="P38" s="5" t="s">
        <v>111</v>
      </c>
      <c r="Q38" s="5" t="str">
        <f t="shared" si="9"/>
        <v>Bowmore</v>
      </c>
      <c r="T38" s="6"/>
      <c r="U38" s="5" t="s">
        <v>458</v>
      </c>
      <c r="V38" s="7">
        <v>5747.13</v>
      </c>
      <c r="W38" s="5" t="s">
        <v>75</v>
      </c>
      <c r="X38" s="5">
        <v>1</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c r="AP38" s="5">
        <v>1</v>
      </c>
      <c r="AQ38" s="5">
        <v>1</v>
      </c>
      <c r="AR38" s="5">
        <v>1</v>
      </c>
      <c r="AS38" s="5">
        <v>1</v>
      </c>
      <c r="AT38" s="5">
        <v>1</v>
      </c>
      <c r="AU38" s="5">
        <v>1</v>
      </c>
      <c r="AV38" s="5">
        <v>1</v>
      </c>
      <c r="AW38" s="5">
        <v>1</v>
      </c>
      <c r="AX38" s="5">
        <v>1</v>
      </c>
      <c r="AY38" s="5">
        <v>1</v>
      </c>
      <c r="AZ38" s="5">
        <v>1</v>
      </c>
      <c r="BA38" s="5">
        <v>1</v>
      </c>
      <c r="BB38" s="5">
        <v>1</v>
      </c>
      <c r="BC38" s="5">
        <v>1</v>
      </c>
      <c r="BD38" s="5">
        <v>1</v>
      </c>
      <c r="BE38" s="5">
        <v>1</v>
      </c>
      <c r="BF38" s="5">
        <v>1</v>
      </c>
      <c r="BG38" s="5">
        <v>1</v>
      </c>
      <c r="BH38" s="5">
        <v>1</v>
      </c>
    </row>
    <row r="39" spans="1:60">
      <c r="A39" s="3" t="s">
        <v>459</v>
      </c>
      <c r="B39" s="3" t="s">
        <v>460</v>
      </c>
      <c r="C39" s="3" t="s">
        <v>461</v>
      </c>
      <c r="D39" s="3">
        <v>38</v>
      </c>
      <c r="E39" s="3" t="s">
        <v>462</v>
      </c>
      <c r="F39" s="27">
        <f t="shared" si="5"/>
        <v>40.1</v>
      </c>
      <c r="G39" s="3" t="s">
        <v>80</v>
      </c>
      <c r="H39" s="3">
        <f t="shared" si="6"/>
        <v>700</v>
      </c>
      <c r="I39" s="3" t="s">
        <v>463</v>
      </c>
      <c r="J39" s="3">
        <f t="shared" si="7"/>
        <v>94.68</v>
      </c>
      <c r="K39" s="3" t="s">
        <v>366</v>
      </c>
      <c r="L39" s="3">
        <f t="shared" si="8"/>
        <v>37</v>
      </c>
      <c r="M39" s="5" t="s">
        <v>464</v>
      </c>
      <c r="N39" s="5" t="s">
        <v>69</v>
      </c>
      <c r="O39" s="5" t="s">
        <v>101</v>
      </c>
      <c r="P39" s="5" t="s">
        <v>111</v>
      </c>
      <c r="Q39" s="5" t="str">
        <f t="shared" si="9"/>
        <v>Bowmore</v>
      </c>
      <c r="S39" s="5" t="s">
        <v>465</v>
      </c>
      <c r="T39" s="6">
        <v>38</v>
      </c>
      <c r="U39" s="5" t="s">
        <v>466</v>
      </c>
      <c r="V39" s="7">
        <v>26486.19</v>
      </c>
      <c r="W39" s="5" t="s">
        <v>75</v>
      </c>
      <c r="X39" s="5">
        <v>1</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c r="AP39" s="5">
        <v>1</v>
      </c>
      <c r="AQ39" s="5">
        <v>1</v>
      </c>
      <c r="AR39" s="5">
        <v>1</v>
      </c>
      <c r="AS39" s="5">
        <v>1</v>
      </c>
      <c r="AT39" s="5">
        <v>1</v>
      </c>
      <c r="AU39" s="5">
        <v>1</v>
      </c>
      <c r="AV39" s="5">
        <v>1</v>
      </c>
      <c r="AW39" s="5">
        <v>1</v>
      </c>
      <c r="AX39" s="5">
        <v>1</v>
      </c>
      <c r="AY39" s="5">
        <v>1</v>
      </c>
      <c r="AZ39" s="5">
        <v>1</v>
      </c>
      <c r="BA39" s="5">
        <v>1</v>
      </c>
      <c r="BB39" s="5">
        <v>1</v>
      </c>
      <c r="BC39" s="5">
        <v>1</v>
      </c>
      <c r="BD39" s="5">
        <v>1</v>
      </c>
      <c r="BE39" s="5">
        <v>1</v>
      </c>
      <c r="BF39" s="5">
        <v>1</v>
      </c>
      <c r="BG39" s="5">
        <v>1</v>
      </c>
      <c r="BH39" s="5">
        <v>1</v>
      </c>
    </row>
    <row r="40" spans="1:60">
      <c r="A40" s="3" t="s">
        <v>508</v>
      </c>
      <c r="B40" s="3" t="s">
        <v>397</v>
      </c>
      <c r="C40" s="3" t="s">
        <v>509</v>
      </c>
      <c r="E40" s="3" t="s">
        <v>510</v>
      </c>
      <c r="F40" s="27">
        <f t="shared" si="5"/>
        <v>57.8</v>
      </c>
      <c r="G40" s="3" t="s">
        <v>65</v>
      </c>
      <c r="H40" s="3">
        <f t="shared" si="6"/>
        <v>750</v>
      </c>
      <c r="I40" s="3" t="s">
        <v>502</v>
      </c>
      <c r="J40" s="3">
        <f t="shared" si="7"/>
        <v>94.62</v>
      </c>
      <c r="K40" s="3" t="s">
        <v>297</v>
      </c>
      <c r="L40" s="3">
        <f t="shared" si="8"/>
        <v>31</v>
      </c>
      <c r="M40" s="5" t="s">
        <v>401</v>
      </c>
      <c r="N40" s="5" t="s">
        <v>69</v>
      </c>
      <c r="O40" s="5" t="s">
        <v>101</v>
      </c>
      <c r="P40" s="5" t="s">
        <v>111</v>
      </c>
      <c r="Q40" s="5" t="str">
        <f t="shared" si="9"/>
        <v>Bowmore</v>
      </c>
      <c r="R40" s="5" t="s">
        <v>72</v>
      </c>
      <c r="T40" s="6"/>
      <c r="U40" s="5" t="s">
        <v>511</v>
      </c>
      <c r="V40" s="7">
        <v>1250</v>
      </c>
      <c r="W40" s="5" t="s">
        <v>75</v>
      </c>
      <c r="X40" s="5">
        <v>1</v>
      </c>
      <c r="Y40" s="5">
        <v>1</v>
      </c>
      <c r="Z40" s="5">
        <v>1</v>
      </c>
      <c r="AA40" s="5">
        <v>1</v>
      </c>
      <c r="AB40" s="5">
        <v>1</v>
      </c>
      <c r="AC40" s="5">
        <v>1</v>
      </c>
      <c r="AD40" s="5">
        <v>1</v>
      </c>
      <c r="AE40" s="5">
        <v>1</v>
      </c>
      <c r="AF40" s="5">
        <v>1</v>
      </c>
      <c r="AG40" s="5">
        <v>1</v>
      </c>
      <c r="AH40" s="5">
        <v>1</v>
      </c>
      <c r="AI40" s="5">
        <v>1</v>
      </c>
      <c r="AJ40" s="5">
        <v>1</v>
      </c>
      <c r="AK40" s="5">
        <v>1</v>
      </c>
      <c r="AL40" s="5">
        <v>1</v>
      </c>
      <c r="AM40" s="5">
        <v>1</v>
      </c>
      <c r="AN40" s="5">
        <v>1</v>
      </c>
      <c r="AO40" s="5">
        <v>1</v>
      </c>
      <c r="AP40" s="5">
        <v>1</v>
      </c>
      <c r="AQ40" s="5">
        <v>1</v>
      </c>
      <c r="AR40" s="5">
        <v>1</v>
      </c>
      <c r="AS40" s="5">
        <v>1</v>
      </c>
      <c r="AT40" s="5">
        <v>1</v>
      </c>
      <c r="AU40" s="5">
        <v>1</v>
      </c>
      <c r="AV40" s="5">
        <v>1</v>
      </c>
      <c r="AW40" s="5">
        <v>1</v>
      </c>
      <c r="AX40" s="5">
        <v>1</v>
      </c>
      <c r="AY40" s="5">
        <v>1</v>
      </c>
      <c r="AZ40" s="5">
        <v>1</v>
      </c>
      <c r="BA40" s="5">
        <v>1</v>
      </c>
      <c r="BB40" s="5">
        <v>1</v>
      </c>
      <c r="BC40" s="5">
        <v>1</v>
      </c>
      <c r="BD40" s="5">
        <v>1</v>
      </c>
      <c r="BE40" s="5">
        <v>1</v>
      </c>
      <c r="BF40" s="5">
        <v>1</v>
      </c>
      <c r="BG40" s="5">
        <v>1</v>
      </c>
      <c r="BH40" s="5">
        <v>1</v>
      </c>
    </row>
    <row r="41" spans="1:60">
      <c r="A41" s="3" t="s">
        <v>549</v>
      </c>
      <c r="B41" s="3" t="s">
        <v>550</v>
      </c>
      <c r="C41" s="3" t="s">
        <v>551</v>
      </c>
      <c r="D41" s="3">
        <v>50</v>
      </c>
      <c r="E41" s="3" t="s">
        <v>552</v>
      </c>
      <c r="F41" s="27">
        <f t="shared" si="5"/>
        <v>40.9</v>
      </c>
      <c r="G41" s="3" t="s">
        <v>80</v>
      </c>
      <c r="H41" s="3">
        <f t="shared" si="6"/>
        <v>700</v>
      </c>
      <c r="I41" s="3" t="s">
        <v>553</v>
      </c>
      <c r="J41" s="3">
        <f t="shared" si="7"/>
        <v>94.57</v>
      </c>
      <c r="K41" s="3" t="s">
        <v>259</v>
      </c>
      <c r="L41" s="3">
        <f t="shared" si="8"/>
        <v>23</v>
      </c>
      <c r="M41" s="5" t="s">
        <v>216</v>
      </c>
      <c r="N41" s="5" t="s">
        <v>69</v>
      </c>
      <c r="O41" s="5" t="s">
        <v>101</v>
      </c>
      <c r="P41" s="5" t="s">
        <v>111</v>
      </c>
      <c r="Q41" s="5" t="str">
        <f t="shared" si="9"/>
        <v>Bowmore</v>
      </c>
      <c r="S41" s="5" t="s">
        <v>300</v>
      </c>
      <c r="T41" s="6">
        <v>50</v>
      </c>
      <c r="U41" s="5" t="s">
        <v>554</v>
      </c>
      <c r="V41" s="7">
        <v>88990.2</v>
      </c>
      <c r="W41" s="5" t="s">
        <v>75</v>
      </c>
      <c r="X41" s="5">
        <v>1</v>
      </c>
      <c r="Y41" s="5">
        <v>1</v>
      </c>
      <c r="Z41" s="5">
        <v>1</v>
      </c>
      <c r="AA41" s="5">
        <v>1</v>
      </c>
      <c r="AB41" s="5">
        <v>1</v>
      </c>
      <c r="AC41" s="5">
        <v>1</v>
      </c>
      <c r="AD41" s="5">
        <v>1</v>
      </c>
      <c r="AE41" s="5">
        <v>1</v>
      </c>
      <c r="AF41" s="5">
        <v>1</v>
      </c>
      <c r="AG41" s="5">
        <v>1</v>
      </c>
      <c r="AH41" s="5">
        <v>1</v>
      </c>
      <c r="AI41" s="5">
        <v>1</v>
      </c>
      <c r="AJ41" s="5">
        <v>1</v>
      </c>
      <c r="AK41" s="5">
        <v>1</v>
      </c>
      <c r="AL41" s="5">
        <v>1</v>
      </c>
      <c r="AM41" s="5">
        <v>1</v>
      </c>
      <c r="AN41" s="5">
        <v>1</v>
      </c>
      <c r="AO41" s="5">
        <v>1</v>
      </c>
      <c r="AP41" s="5">
        <v>1</v>
      </c>
      <c r="AQ41" s="5">
        <v>1</v>
      </c>
      <c r="AR41" s="5">
        <v>1</v>
      </c>
      <c r="AS41" s="5">
        <v>1</v>
      </c>
      <c r="AT41" s="5">
        <v>1</v>
      </c>
      <c r="AU41" s="5">
        <v>1</v>
      </c>
      <c r="AV41" s="5">
        <v>1</v>
      </c>
      <c r="AW41" s="5">
        <v>1</v>
      </c>
      <c r="AX41" s="5">
        <v>1</v>
      </c>
      <c r="AY41" s="5">
        <v>1</v>
      </c>
      <c r="AZ41" s="5">
        <v>1</v>
      </c>
      <c r="BA41" s="5">
        <v>1</v>
      </c>
      <c r="BB41" s="5">
        <v>1</v>
      </c>
      <c r="BC41" s="5">
        <v>1</v>
      </c>
      <c r="BD41" s="5">
        <v>1</v>
      </c>
      <c r="BE41" s="5">
        <v>1</v>
      </c>
      <c r="BF41" s="5">
        <v>1</v>
      </c>
      <c r="BG41" s="5">
        <v>1</v>
      </c>
      <c r="BH41" s="5">
        <v>1</v>
      </c>
    </row>
    <row r="42" spans="1:60">
      <c r="A42" s="3" t="s">
        <v>503</v>
      </c>
      <c r="B42" s="3" t="s">
        <v>712</v>
      </c>
      <c r="C42" s="3" t="s">
        <v>713</v>
      </c>
      <c r="D42" s="3">
        <v>43</v>
      </c>
      <c r="E42" s="3" t="s">
        <v>714</v>
      </c>
      <c r="F42" s="27">
        <f t="shared" si="5"/>
        <v>43.2</v>
      </c>
      <c r="G42" s="3" t="s">
        <v>80</v>
      </c>
      <c r="H42" s="3">
        <f t="shared" si="6"/>
        <v>700</v>
      </c>
      <c r="I42" s="3" t="s">
        <v>715</v>
      </c>
      <c r="J42" s="3">
        <f t="shared" si="7"/>
        <v>94.26</v>
      </c>
      <c r="K42" s="3" t="s">
        <v>411</v>
      </c>
      <c r="L42" s="3">
        <f t="shared" si="8"/>
        <v>44</v>
      </c>
      <c r="M42" s="5" t="s">
        <v>716</v>
      </c>
      <c r="N42" s="5" t="s">
        <v>69</v>
      </c>
      <c r="O42" s="5" t="s">
        <v>101</v>
      </c>
      <c r="P42" s="5" t="s">
        <v>111</v>
      </c>
      <c r="Q42" s="5" t="str">
        <f t="shared" si="9"/>
        <v>Bowmore</v>
      </c>
      <c r="S42" s="5" t="s">
        <v>310</v>
      </c>
      <c r="T42" s="6">
        <v>43</v>
      </c>
      <c r="U42" s="5" t="s">
        <v>717</v>
      </c>
      <c r="V42" s="7">
        <v>7117.69</v>
      </c>
      <c r="W42" s="5" t="s">
        <v>75</v>
      </c>
      <c r="X42" s="5">
        <v>1</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c r="AP42" s="5">
        <v>1</v>
      </c>
      <c r="AQ42" s="5">
        <v>1</v>
      </c>
      <c r="AR42" s="5">
        <v>1</v>
      </c>
      <c r="AS42" s="5">
        <v>1</v>
      </c>
      <c r="AT42" s="5">
        <v>1</v>
      </c>
      <c r="AU42" s="5">
        <v>1</v>
      </c>
      <c r="AV42" s="5">
        <v>1</v>
      </c>
      <c r="AW42" s="5">
        <v>1</v>
      </c>
      <c r="AX42" s="5">
        <v>1</v>
      </c>
      <c r="AY42" s="5">
        <v>1</v>
      </c>
      <c r="AZ42" s="5">
        <v>1</v>
      </c>
      <c r="BA42" s="5">
        <v>1</v>
      </c>
      <c r="BB42" s="5">
        <v>1</v>
      </c>
      <c r="BC42" s="5">
        <v>1</v>
      </c>
      <c r="BD42" s="5">
        <v>1</v>
      </c>
      <c r="BE42" s="5">
        <v>1</v>
      </c>
      <c r="BF42" s="5">
        <v>1</v>
      </c>
      <c r="BG42" s="5">
        <v>1</v>
      </c>
      <c r="BH42" s="5">
        <v>1</v>
      </c>
    </row>
    <row r="43" spans="1:60">
      <c r="A43" s="3" t="s">
        <v>159</v>
      </c>
      <c r="B43" s="3" t="s">
        <v>160</v>
      </c>
      <c r="C43" s="3" t="s">
        <v>161</v>
      </c>
      <c r="D43" s="3">
        <v>65</v>
      </c>
      <c r="E43" s="3" t="s">
        <v>162</v>
      </c>
      <c r="F43" s="27">
        <f t="shared" si="5"/>
        <v>46.3</v>
      </c>
      <c r="G43" s="3" t="s">
        <v>80</v>
      </c>
      <c r="H43" s="3">
        <f t="shared" si="6"/>
        <v>700</v>
      </c>
      <c r="I43" s="3" t="s">
        <v>163</v>
      </c>
      <c r="J43" s="3">
        <f t="shared" si="7"/>
        <v>95.31</v>
      </c>
      <c r="K43" s="3" t="s">
        <v>164</v>
      </c>
      <c r="L43" s="3">
        <f t="shared" si="8"/>
        <v>19</v>
      </c>
      <c r="M43" s="5" t="s">
        <v>165</v>
      </c>
      <c r="N43" s="5" t="s">
        <v>69</v>
      </c>
      <c r="O43" s="5" t="s">
        <v>166</v>
      </c>
      <c r="P43" s="5" t="s">
        <v>111</v>
      </c>
      <c r="Q43" s="5" t="str">
        <f t="shared" si="9"/>
        <v>Macallan</v>
      </c>
      <c r="R43" s="5" t="s">
        <v>167</v>
      </c>
      <c r="S43" s="5" t="s">
        <v>168</v>
      </c>
      <c r="T43" s="6">
        <v>65</v>
      </c>
      <c r="U43" s="5" t="s">
        <v>169</v>
      </c>
      <c r="V43" s="7">
        <v>86072.83</v>
      </c>
      <c r="W43" s="5" t="s">
        <v>75</v>
      </c>
      <c r="X43" s="5">
        <v>1</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c r="AP43" s="5">
        <v>1</v>
      </c>
      <c r="AQ43" s="5">
        <v>1</v>
      </c>
      <c r="AR43" s="5">
        <v>1</v>
      </c>
      <c r="AS43" s="5">
        <v>1</v>
      </c>
      <c r="AT43" s="5">
        <v>1</v>
      </c>
      <c r="AU43" s="5">
        <v>1</v>
      </c>
      <c r="AV43" s="5">
        <v>1</v>
      </c>
      <c r="AW43" s="5">
        <v>1</v>
      </c>
      <c r="AX43" s="5">
        <v>1</v>
      </c>
      <c r="AY43" s="5">
        <v>1</v>
      </c>
      <c r="AZ43" s="5">
        <v>1</v>
      </c>
      <c r="BA43" s="5">
        <v>1</v>
      </c>
      <c r="BB43" s="5">
        <v>1</v>
      </c>
      <c r="BC43" s="5">
        <v>1</v>
      </c>
      <c r="BD43" s="5">
        <v>1</v>
      </c>
      <c r="BE43" s="5">
        <v>1</v>
      </c>
      <c r="BF43" s="5">
        <v>1</v>
      </c>
      <c r="BG43" s="5">
        <v>1</v>
      </c>
      <c r="BH43" s="5">
        <v>1</v>
      </c>
    </row>
    <row r="44" spans="1:60">
      <c r="A44" s="3" t="s">
        <v>242</v>
      </c>
      <c r="B44" s="3" t="s">
        <v>243</v>
      </c>
      <c r="C44" s="3" t="s">
        <v>244</v>
      </c>
      <c r="E44" s="3" t="s">
        <v>245</v>
      </c>
      <c r="F44" s="27">
        <f t="shared" si="5"/>
        <v>48.8</v>
      </c>
      <c r="G44" s="3" t="s">
        <v>80</v>
      </c>
      <c r="H44" s="3">
        <f t="shared" si="6"/>
        <v>700</v>
      </c>
      <c r="I44" s="3" t="s">
        <v>246</v>
      </c>
      <c r="J44" s="3">
        <f t="shared" si="7"/>
        <v>95.06</v>
      </c>
      <c r="K44" s="3" t="s">
        <v>247</v>
      </c>
      <c r="L44" s="3">
        <f t="shared" si="8"/>
        <v>34</v>
      </c>
      <c r="M44" s="5" t="s">
        <v>248</v>
      </c>
      <c r="N44" s="5" t="s">
        <v>69</v>
      </c>
      <c r="O44" s="5" t="s">
        <v>166</v>
      </c>
      <c r="P44" s="5" t="s">
        <v>111</v>
      </c>
      <c r="Q44" s="5" t="str">
        <f t="shared" si="9"/>
        <v>Macallan</v>
      </c>
      <c r="R44" s="5" t="s">
        <v>92</v>
      </c>
      <c r="T44" s="6"/>
      <c r="U44" s="5" t="s">
        <v>249</v>
      </c>
      <c r="V44" s="7">
        <v>26695</v>
      </c>
      <c r="W44" s="5" t="s">
        <v>75</v>
      </c>
      <c r="X44" s="5">
        <v>1</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c r="AP44" s="5">
        <v>1</v>
      </c>
      <c r="AQ44" s="5">
        <v>1</v>
      </c>
      <c r="AR44" s="5">
        <v>1</v>
      </c>
      <c r="AS44" s="5">
        <v>1</v>
      </c>
      <c r="AT44" s="5">
        <v>1</v>
      </c>
      <c r="AU44" s="5">
        <v>1</v>
      </c>
      <c r="AV44" s="5">
        <v>1</v>
      </c>
      <c r="AW44" s="5">
        <v>1</v>
      </c>
      <c r="AX44" s="5">
        <v>1</v>
      </c>
      <c r="AY44" s="5">
        <v>1</v>
      </c>
      <c r="AZ44" s="5">
        <v>1</v>
      </c>
      <c r="BA44" s="5">
        <v>1</v>
      </c>
      <c r="BB44" s="5">
        <v>1</v>
      </c>
      <c r="BC44" s="5">
        <v>1</v>
      </c>
      <c r="BD44" s="5">
        <v>1</v>
      </c>
      <c r="BE44" s="5">
        <v>1</v>
      </c>
      <c r="BF44" s="5">
        <v>1</v>
      </c>
      <c r="BG44" s="5">
        <v>1</v>
      </c>
      <c r="BH44" s="5">
        <v>1</v>
      </c>
    </row>
    <row r="45" spans="1:60">
      <c r="A45" s="3" t="s">
        <v>154</v>
      </c>
      <c r="B45" s="3" t="s">
        <v>353</v>
      </c>
      <c r="C45" s="3" t="s">
        <v>354</v>
      </c>
      <c r="D45" s="3">
        <v>29</v>
      </c>
      <c r="E45" s="3" t="s">
        <v>355</v>
      </c>
      <c r="F45" s="27">
        <f t="shared" si="5"/>
        <v>58.4</v>
      </c>
      <c r="G45" s="3" t="s">
        <v>80</v>
      </c>
      <c r="H45" s="3">
        <f t="shared" si="6"/>
        <v>700</v>
      </c>
      <c r="I45" s="3" t="s">
        <v>339</v>
      </c>
      <c r="J45" s="3">
        <f t="shared" si="7"/>
        <v>94.89</v>
      </c>
      <c r="K45" s="3" t="s">
        <v>356</v>
      </c>
      <c r="L45" s="3">
        <f t="shared" si="8"/>
        <v>40</v>
      </c>
      <c r="M45" s="5" t="s">
        <v>357</v>
      </c>
      <c r="N45" s="5" t="s">
        <v>69</v>
      </c>
      <c r="O45" s="5" t="s">
        <v>166</v>
      </c>
      <c r="P45" s="5" t="s">
        <v>111</v>
      </c>
      <c r="Q45" s="5" t="str">
        <f t="shared" si="9"/>
        <v>Macallan</v>
      </c>
      <c r="S45" s="5" t="s">
        <v>333</v>
      </c>
      <c r="T45" s="6">
        <v>29</v>
      </c>
      <c r="U45" s="5" t="s">
        <v>358</v>
      </c>
      <c r="V45" s="7">
        <v>18241</v>
      </c>
      <c r="W45" s="5" t="s">
        <v>75</v>
      </c>
      <c r="X45" s="5">
        <v>1</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c r="AP45" s="5">
        <v>1</v>
      </c>
      <c r="AQ45" s="5">
        <v>1</v>
      </c>
      <c r="AR45" s="5">
        <v>1</v>
      </c>
      <c r="AS45" s="5">
        <v>1</v>
      </c>
      <c r="AT45" s="5">
        <v>1</v>
      </c>
      <c r="AU45" s="5">
        <v>1</v>
      </c>
      <c r="AV45" s="5">
        <v>1</v>
      </c>
      <c r="AW45" s="5">
        <v>1</v>
      </c>
      <c r="AX45" s="5">
        <v>1</v>
      </c>
      <c r="AY45" s="5">
        <v>1</v>
      </c>
      <c r="AZ45" s="5">
        <v>1</v>
      </c>
      <c r="BA45" s="5">
        <v>1</v>
      </c>
      <c r="BB45" s="5">
        <v>1</v>
      </c>
      <c r="BC45" s="5">
        <v>1</v>
      </c>
      <c r="BD45" s="5">
        <v>1</v>
      </c>
      <c r="BE45" s="5">
        <v>1</v>
      </c>
      <c r="BF45" s="5">
        <v>1</v>
      </c>
      <c r="BG45" s="5">
        <v>1</v>
      </c>
      <c r="BH45" s="5">
        <v>1</v>
      </c>
    </row>
    <row r="46" spans="1:60">
      <c r="A46" s="3" t="s">
        <v>356</v>
      </c>
      <c r="B46" s="3" t="s">
        <v>388</v>
      </c>
      <c r="C46" s="3" t="s">
        <v>389</v>
      </c>
      <c r="D46" s="3">
        <v>25</v>
      </c>
      <c r="E46" s="3" t="s">
        <v>146</v>
      </c>
      <c r="F46" s="27">
        <f t="shared" si="5"/>
        <v>43</v>
      </c>
      <c r="G46" s="3" t="s">
        <v>65</v>
      </c>
      <c r="H46" s="3">
        <f t="shared" si="6"/>
        <v>750</v>
      </c>
      <c r="I46" s="3" t="s">
        <v>390</v>
      </c>
      <c r="J46" s="3">
        <f t="shared" si="7"/>
        <v>94.84</v>
      </c>
      <c r="K46" s="3" t="s">
        <v>247</v>
      </c>
      <c r="L46" s="3">
        <f t="shared" si="8"/>
        <v>34</v>
      </c>
      <c r="M46" s="5" t="s">
        <v>391</v>
      </c>
      <c r="N46" s="5" t="s">
        <v>69</v>
      </c>
      <c r="O46" s="5" t="s">
        <v>166</v>
      </c>
      <c r="P46" s="5" t="s">
        <v>111</v>
      </c>
      <c r="Q46" s="5" t="str">
        <f t="shared" si="9"/>
        <v>Macallan</v>
      </c>
      <c r="S46" s="5" t="s">
        <v>123</v>
      </c>
      <c r="T46" s="6">
        <v>25</v>
      </c>
      <c r="U46" s="5" t="s">
        <v>392</v>
      </c>
      <c r="V46" s="7">
        <v>7599</v>
      </c>
      <c r="W46" s="5" t="s">
        <v>75</v>
      </c>
      <c r="X46" s="5">
        <v>1</v>
      </c>
      <c r="Y46" s="5">
        <v>1</v>
      </c>
      <c r="Z46" s="5">
        <v>1</v>
      </c>
      <c r="AA46" s="5">
        <v>1</v>
      </c>
      <c r="AB46" s="5">
        <v>1</v>
      </c>
      <c r="AC46" s="5">
        <v>1</v>
      </c>
      <c r="AD46" s="5">
        <v>1</v>
      </c>
      <c r="AE46" s="5">
        <v>1</v>
      </c>
      <c r="AF46" s="5">
        <v>1</v>
      </c>
      <c r="AG46" s="5">
        <v>1</v>
      </c>
      <c r="AH46" s="5">
        <v>1</v>
      </c>
      <c r="AI46" s="5">
        <v>1</v>
      </c>
      <c r="AJ46" s="5">
        <v>1</v>
      </c>
      <c r="AK46" s="5">
        <v>1</v>
      </c>
      <c r="AL46" s="5">
        <v>1</v>
      </c>
      <c r="AM46" s="5">
        <v>1</v>
      </c>
      <c r="AN46" s="5">
        <v>1</v>
      </c>
      <c r="AO46" s="5">
        <v>1</v>
      </c>
      <c r="AP46" s="5">
        <v>1</v>
      </c>
      <c r="AQ46" s="5">
        <v>1</v>
      </c>
      <c r="AR46" s="5">
        <v>1</v>
      </c>
      <c r="AS46" s="5">
        <v>1</v>
      </c>
      <c r="AT46" s="5">
        <v>1</v>
      </c>
      <c r="AU46" s="5">
        <v>1</v>
      </c>
      <c r="AV46" s="5">
        <v>1</v>
      </c>
      <c r="AW46" s="5">
        <v>1</v>
      </c>
      <c r="AX46" s="5">
        <v>1</v>
      </c>
      <c r="AY46" s="5">
        <v>1</v>
      </c>
      <c r="AZ46" s="5">
        <v>1</v>
      </c>
      <c r="BA46" s="5">
        <v>1</v>
      </c>
      <c r="BB46" s="5">
        <v>1</v>
      </c>
      <c r="BC46" s="5">
        <v>1</v>
      </c>
      <c r="BD46" s="5">
        <v>1</v>
      </c>
      <c r="BE46" s="5">
        <v>1</v>
      </c>
      <c r="BF46" s="5">
        <v>1</v>
      </c>
      <c r="BG46" s="5">
        <v>1</v>
      </c>
      <c r="BH46" s="5">
        <v>1</v>
      </c>
    </row>
    <row r="47" spans="1:60">
      <c r="A47" s="3" t="s">
        <v>418</v>
      </c>
      <c r="B47" s="3" t="s">
        <v>419</v>
      </c>
      <c r="C47" s="3" t="s">
        <v>420</v>
      </c>
      <c r="D47" s="3">
        <v>15</v>
      </c>
      <c r="E47" s="3" t="s">
        <v>421</v>
      </c>
      <c r="F47" s="27">
        <f t="shared" si="5"/>
        <v>45.8</v>
      </c>
      <c r="G47" s="3" t="s">
        <v>65</v>
      </c>
      <c r="H47" s="3">
        <f t="shared" si="6"/>
        <v>750</v>
      </c>
      <c r="I47" s="3" t="s">
        <v>414</v>
      </c>
      <c r="J47" s="3">
        <f t="shared" si="7"/>
        <v>94.81</v>
      </c>
      <c r="K47" s="3" t="s">
        <v>346</v>
      </c>
      <c r="L47" s="3">
        <f t="shared" si="8"/>
        <v>33</v>
      </c>
      <c r="M47" s="5" t="s">
        <v>422</v>
      </c>
      <c r="N47" s="5" t="s">
        <v>69</v>
      </c>
      <c r="O47" s="5" t="s">
        <v>166</v>
      </c>
      <c r="P47" s="5" t="s">
        <v>111</v>
      </c>
      <c r="Q47" s="5" t="str">
        <f t="shared" si="9"/>
        <v>Macallan</v>
      </c>
      <c r="R47" s="5" t="s">
        <v>92</v>
      </c>
      <c r="S47" s="5" t="s">
        <v>73</v>
      </c>
      <c r="T47" s="6">
        <v>15</v>
      </c>
      <c r="U47" s="5" t="s">
        <v>423</v>
      </c>
      <c r="V47" s="7">
        <v>10226.76</v>
      </c>
      <c r="W47" s="5" t="s">
        <v>75</v>
      </c>
      <c r="X47" s="5">
        <v>1</v>
      </c>
      <c r="Y47" s="5">
        <v>1</v>
      </c>
      <c r="Z47" s="5">
        <v>1</v>
      </c>
      <c r="AA47" s="5">
        <v>1</v>
      </c>
      <c r="AB47" s="5">
        <v>1</v>
      </c>
      <c r="AC47" s="5">
        <v>1</v>
      </c>
      <c r="AD47" s="5">
        <v>1</v>
      </c>
      <c r="AE47" s="5">
        <v>1</v>
      </c>
      <c r="AF47" s="5">
        <v>1</v>
      </c>
      <c r="AG47" s="5">
        <v>1</v>
      </c>
      <c r="AH47" s="5">
        <v>1</v>
      </c>
      <c r="AI47" s="5">
        <v>1</v>
      </c>
      <c r="AJ47" s="5">
        <v>1</v>
      </c>
      <c r="AK47" s="5">
        <v>1</v>
      </c>
      <c r="AL47" s="5">
        <v>1</v>
      </c>
      <c r="AM47" s="5">
        <v>1</v>
      </c>
      <c r="AN47" s="5">
        <v>1</v>
      </c>
      <c r="AO47" s="5">
        <v>1</v>
      </c>
      <c r="AP47" s="5">
        <v>1</v>
      </c>
      <c r="AQ47" s="5">
        <v>1</v>
      </c>
      <c r="AR47" s="5">
        <v>1</v>
      </c>
      <c r="AS47" s="5">
        <v>1</v>
      </c>
      <c r="AT47" s="5">
        <v>1</v>
      </c>
      <c r="AU47" s="5">
        <v>1</v>
      </c>
      <c r="AV47" s="5">
        <v>1</v>
      </c>
      <c r="AW47" s="5">
        <v>1</v>
      </c>
      <c r="AX47" s="5">
        <v>1</v>
      </c>
      <c r="AY47" s="5">
        <v>1</v>
      </c>
      <c r="AZ47" s="5">
        <v>1</v>
      </c>
      <c r="BA47" s="5">
        <v>1</v>
      </c>
      <c r="BB47" s="5">
        <v>1</v>
      </c>
      <c r="BC47" s="5">
        <v>1</v>
      </c>
      <c r="BD47" s="5">
        <v>1</v>
      </c>
      <c r="BE47" s="5">
        <v>1</v>
      </c>
      <c r="BF47" s="5">
        <v>1</v>
      </c>
      <c r="BG47" s="5">
        <v>1</v>
      </c>
      <c r="BH47" s="5">
        <v>1</v>
      </c>
    </row>
    <row r="48" spans="1:60">
      <c r="A48" s="3" t="s">
        <v>483</v>
      </c>
      <c r="B48" s="3" t="s">
        <v>484</v>
      </c>
      <c r="C48" s="3" t="s">
        <v>485</v>
      </c>
      <c r="E48" s="3" t="s">
        <v>486</v>
      </c>
      <c r="F48" s="27">
        <f t="shared" si="5"/>
        <v>54.9</v>
      </c>
      <c r="G48" s="3" t="s">
        <v>80</v>
      </c>
      <c r="H48" s="3">
        <f t="shared" si="6"/>
        <v>700</v>
      </c>
      <c r="I48" s="3" t="s">
        <v>480</v>
      </c>
      <c r="J48" s="3">
        <f t="shared" si="7"/>
        <v>94.64</v>
      </c>
      <c r="K48" s="3" t="s">
        <v>359</v>
      </c>
      <c r="L48" s="3">
        <f t="shared" si="8"/>
        <v>36</v>
      </c>
      <c r="M48" s="5" t="s">
        <v>487</v>
      </c>
      <c r="N48" s="5" t="s">
        <v>69</v>
      </c>
      <c r="O48" s="5" t="s">
        <v>166</v>
      </c>
      <c r="P48" s="5" t="s">
        <v>111</v>
      </c>
      <c r="Q48" s="5" t="str">
        <f t="shared" si="9"/>
        <v>Macallan</v>
      </c>
      <c r="R48" s="5" t="s">
        <v>488</v>
      </c>
      <c r="T48" s="6"/>
      <c r="U48" s="5" t="s">
        <v>489</v>
      </c>
      <c r="V48" s="7">
        <v>41400</v>
      </c>
      <c r="W48" s="5" t="s">
        <v>75</v>
      </c>
      <c r="X48" s="5">
        <v>1</v>
      </c>
      <c r="Y48" s="5">
        <v>1</v>
      </c>
      <c r="Z48" s="5">
        <v>1</v>
      </c>
      <c r="AA48" s="5">
        <v>1</v>
      </c>
      <c r="AB48" s="5">
        <v>1</v>
      </c>
      <c r="AC48" s="5">
        <v>1</v>
      </c>
      <c r="AD48" s="5">
        <v>1</v>
      </c>
      <c r="AE48" s="5">
        <v>1</v>
      </c>
      <c r="AF48" s="5">
        <v>1</v>
      </c>
      <c r="AG48" s="5">
        <v>1</v>
      </c>
      <c r="AH48" s="5">
        <v>1</v>
      </c>
      <c r="AI48" s="5">
        <v>1</v>
      </c>
      <c r="AJ48" s="5">
        <v>1</v>
      </c>
      <c r="AK48" s="5">
        <v>1</v>
      </c>
      <c r="AL48" s="5">
        <v>1</v>
      </c>
      <c r="AM48" s="5">
        <v>1</v>
      </c>
      <c r="AN48" s="5">
        <v>1</v>
      </c>
      <c r="AO48" s="5">
        <v>1</v>
      </c>
      <c r="AP48" s="5">
        <v>1</v>
      </c>
      <c r="AQ48" s="5">
        <v>1</v>
      </c>
      <c r="AR48" s="5">
        <v>1</v>
      </c>
      <c r="AS48" s="5">
        <v>1</v>
      </c>
      <c r="AT48" s="5">
        <v>1</v>
      </c>
      <c r="AU48" s="5">
        <v>1</v>
      </c>
      <c r="AV48" s="5">
        <v>1</v>
      </c>
      <c r="AW48" s="5">
        <v>1</v>
      </c>
      <c r="AX48" s="5">
        <v>1</v>
      </c>
      <c r="AY48" s="5">
        <v>1</v>
      </c>
      <c r="AZ48" s="5">
        <v>1</v>
      </c>
      <c r="BA48" s="5">
        <v>1</v>
      </c>
      <c r="BB48" s="5">
        <v>1</v>
      </c>
      <c r="BC48" s="5">
        <v>1</v>
      </c>
      <c r="BD48" s="5">
        <v>1</v>
      </c>
      <c r="BE48" s="5">
        <v>1</v>
      </c>
      <c r="BF48" s="5">
        <v>1</v>
      </c>
      <c r="BG48" s="5">
        <v>1</v>
      </c>
      <c r="BH48" s="5">
        <v>1</v>
      </c>
    </row>
    <row r="49" spans="1:60">
      <c r="A49" s="3" t="s">
        <v>576</v>
      </c>
      <c r="B49" s="3" t="s">
        <v>353</v>
      </c>
      <c r="C49" s="3" t="s">
        <v>594</v>
      </c>
      <c r="D49" s="3">
        <v>29</v>
      </c>
      <c r="E49" s="3" t="s">
        <v>595</v>
      </c>
      <c r="F49" s="27">
        <f t="shared" si="5"/>
        <v>49.2</v>
      </c>
      <c r="G49" s="3" t="s">
        <v>65</v>
      </c>
      <c r="H49" s="3">
        <f t="shared" si="6"/>
        <v>750</v>
      </c>
      <c r="I49" s="3" t="s">
        <v>596</v>
      </c>
      <c r="J49" s="3">
        <f t="shared" si="7"/>
        <v>94.54</v>
      </c>
      <c r="K49" s="3" t="s">
        <v>319</v>
      </c>
      <c r="L49" s="3">
        <f t="shared" si="8"/>
        <v>30</v>
      </c>
      <c r="M49" s="5" t="s">
        <v>357</v>
      </c>
      <c r="N49" s="5" t="s">
        <v>69</v>
      </c>
      <c r="O49" s="5" t="s">
        <v>166</v>
      </c>
      <c r="P49" s="5" t="s">
        <v>111</v>
      </c>
      <c r="Q49" s="5" t="str">
        <f t="shared" si="9"/>
        <v>Macallan</v>
      </c>
      <c r="S49" s="5" t="s">
        <v>333</v>
      </c>
      <c r="T49" s="6">
        <v>29</v>
      </c>
      <c r="V49" s="7"/>
      <c r="X49" s="5">
        <v>1</v>
      </c>
      <c r="Y49" s="5">
        <v>1</v>
      </c>
      <c r="Z49" s="5">
        <v>1</v>
      </c>
      <c r="AA49" s="5">
        <v>1</v>
      </c>
      <c r="AB49" s="5">
        <v>1</v>
      </c>
      <c r="AC49" s="5">
        <v>1</v>
      </c>
      <c r="AD49" s="5">
        <v>1</v>
      </c>
      <c r="AE49" s="5">
        <v>1</v>
      </c>
      <c r="AF49" s="5">
        <v>1</v>
      </c>
      <c r="AG49" s="5">
        <v>1</v>
      </c>
      <c r="AH49" s="5">
        <v>1</v>
      </c>
      <c r="AI49" s="5">
        <v>1</v>
      </c>
      <c r="AJ49" s="5">
        <v>1</v>
      </c>
      <c r="AK49" s="5">
        <v>1</v>
      </c>
      <c r="AL49" s="5">
        <v>1</v>
      </c>
      <c r="AM49" s="5">
        <v>1</v>
      </c>
      <c r="AN49" s="5">
        <v>1</v>
      </c>
      <c r="AO49" s="5">
        <v>1</v>
      </c>
      <c r="AP49" s="5">
        <v>1</v>
      </c>
      <c r="AQ49" s="5">
        <v>1</v>
      </c>
      <c r="AR49" s="5">
        <v>1</v>
      </c>
      <c r="AS49" s="5">
        <v>1</v>
      </c>
      <c r="AT49" s="5">
        <v>1</v>
      </c>
      <c r="AU49" s="5">
        <v>1</v>
      </c>
      <c r="AV49" s="5">
        <v>1</v>
      </c>
      <c r="AW49" s="5">
        <v>1</v>
      </c>
      <c r="AX49" s="5">
        <v>1</v>
      </c>
      <c r="AY49" s="5">
        <v>1</v>
      </c>
      <c r="AZ49" s="5">
        <v>1</v>
      </c>
      <c r="BA49" s="5">
        <v>1</v>
      </c>
      <c r="BB49" s="5">
        <v>1</v>
      </c>
      <c r="BC49" s="5">
        <v>1</v>
      </c>
      <c r="BD49" s="5">
        <v>1</v>
      </c>
      <c r="BE49" s="5">
        <v>1</v>
      </c>
      <c r="BF49" s="5">
        <v>1</v>
      </c>
      <c r="BG49" s="5">
        <v>1</v>
      </c>
      <c r="BH49" s="5">
        <v>1</v>
      </c>
    </row>
    <row r="50" spans="1:60">
      <c r="A50" s="3" t="s">
        <v>666</v>
      </c>
      <c r="B50" s="3" t="s">
        <v>667</v>
      </c>
      <c r="C50" s="3" t="s">
        <v>668</v>
      </c>
      <c r="D50" s="3">
        <v>30</v>
      </c>
      <c r="E50" s="3" t="s">
        <v>669</v>
      </c>
      <c r="F50" s="27">
        <f t="shared" si="5"/>
        <v>55.9</v>
      </c>
      <c r="G50" s="3" t="s">
        <v>670</v>
      </c>
      <c r="H50" s="3">
        <f t="shared" si="6"/>
        <v>50</v>
      </c>
      <c r="I50" s="3" t="s">
        <v>671</v>
      </c>
      <c r="J50" s="3">
        <f t="shared" si="7"/>
        <v>94.38</v>
      </c>
      <c r="K50" s="3" t="s">
        <v>196</v>
      </c>
      <c r="L50" s="3">
        <f t="shared" si="8"/>
        <v>15</v>
      </c>
      <c r="M50" s="5" t="s">
        <v>672</v>
      </c>
      <c r="N50" s="5" t="s">
        <v>69</v>
      </c>
      <c r="O50" s="5" t="s">
        <v>166</v>
      </c>
      <c r="P50" s="5" t="s">
        <v>111</v>
      </c>
      <c r="Q50" s="5" t="str">
        <f t="shared" si="9"/>
        <v>Macallan</v>
      </c>
      <c r="S50" s="5" t="s">
        <v>506</v>
      </c>
      <c r="T50" s="6">
        <v>30</v>
      </c>
      <c r="U50" s="5" t="s">
        <v>673</v>
      </c>
      <c r="V50" s="7">
        <v>20519.310000000001</v>
      </c>
      <c r="W50" s="5" t="s">
        <v>75</v>
      </c>
      <c r="X50" s="5">
        <v>1</v>
      </c>
      <c r="Y50" s="5">
        <v>1</v>
      </c>
      <c r="Z50" s="5">
        <v>1</v>
      </c>
      <c r="AA50" s="5">
        <v>1</v>
      </c>
      <c r="AB50" s="5">
        <v>1</v>
      </c>
      <c r="AC50" s="5">
        <v>1</v>
      </c>
      <c r="AD50" s="5">
        <v>1</v>
      </c>
      <c r="AE50" s="5">
        <v>1</v>
      </c>
      <c r="AF50" s="5">
        <v>1</v>
      </c>
      <c r="AG50" s="5">
        <v>1</v>
      </c>
      <c r="AH50" s="5">
        <v>1</v>
      </c>
      <c r="AI50" s="5">
        <v>1</v>
      </c>
      <c r="AJ50" s="5">
        <v>1</v>
      </c>
      <c r="AK50" s="5">
        <v>1</v>
      </c>
      <c r="AL50" s="5">
        <v>1</v>
      </c>
      <c r="AM50" s="5">
        <v>1</v>
      </c>
      <c r="AN50" s="5">
        <v>1</v>
      </c>
      <c r="AO50" s="5">
        <v>1</v>
      </c>
      <c r="AP50" s="5">
        <v>1</v>
      </c>
      <c r="AQ50" s="5">
        <v>1</v>
      </c>
      <c r="AR50" s="5">
        <v>1</v>
      </c>
      <c r="AS50" s="5">
        <v>1</v>
      </c>
      <c r="AT50" s="5">
        <v>1</v>
      </c>
      <c r="AU50" s="5">
        <v>1</v>
      </c>
      <c r="AV50" s="5">
        <v>1</v>
      </c>
      <c r="AW50" s="5">
        <v>1</v>
      </c>
      <c r="AX50" s="5">
        <v>1</v>
      </c>
      <c r="AY50" s="5">
        <v>1</v>
      </c>
      <c r="AZ50" s="5">
        <v>1</v>
      </c>
      <c r="BA50" s="5">
        <v>1</v>
      </c>
      <c r="BB50" s="5">
        <v>1</v>
      </c>
      <c r="BC50" s="5">
        <v>1</v>
      </c>
      <c r="BD50" s="5">
        <v>1</v>
      </c>
      <c r="BE50" s="5">
        <v>1</v>
      </c>
      <c r="BF50" s="5">
        <v>1</v>
      </c>
      <c r="BG50" s="5">
        <v>1</v>
      </c>
      <c r="BH50" s="5">
        <v>1</v>
      </c>
    </row>
    <row r="51" spans="1:60">
      <c r="A51" s="3" t="s">
        <v>674</v>
      </c>
      <c r="B51" s="3" t="s">
        <v>675</v>
      </c>
      <c r="C51" s="3" t="s">
        <v>676</v>
      </c>
      <c r="D51" s="3">
        <v>25</v>
      </c>
      <c r="E51" s="3" t="s">
        <v>146</v>
      </c>
      <c r="F51" s="27">
        <f t="shared" si="5"/>
        <v>43</v>
      </c>
      <c r="G51" s="3" t="s">
        <v>65</v>
      </c>
      <c r="H51" s="3">
        <f t="shared" si="6"/>
        <v>750</v>
      </c>
      <c r="I51" s="3" t="s">
        <v>677</v>
      </c>
      <c r="J51" s="3">
        <f t="shared" si="7"/>
        <v>94.37</v>
      </c>
      <c r="K51" s="3" t="s">
        <v>319</v>
      </c>
      <c r="L51" s="3">
        <f t="shared" si="8"/>
        <v>30</v>
      </c>
      <c r="M51" s="5" t="s">
        <v>487</v>
      </c>
      <c r="N51" s="5" t="s">
        <v>69</v>
      </c>
      <c r="O51" s="5" t="s">
        <v>166</v>
      </c>
      <c r="P51" s="5" t="s">
        <v>111</v>
      </c>
      <c r="Q51" s="5" t="str">
        <f t="shared" si="9"/>
        <v>Macallan</v>
      </c>
      <c r="S51" s="5" t="s">
        <v>123</v>
      </c>
      <c r="T51" s="6">
        <v>25</v>
      </c>
      <c r="U51" s="5" t="s">
        <v>678</v>
      </c>
      <c r="V51" s="7">
        <v>1148</v>
      </c>
      <c r="W51" s="5" t="s">
        <v>75</v>
      </c>
      <c r="X51" s="5">
        <v>1</v>
      </c>
      <c r="Y51" s="5">
        <v>1</v>
      </c>
      <c r="Z51" s="5">
        <v>1</v>
      </c>
      <c r="AA51" s="5">
        <v>1</v>
      </c>
      <c r="AB51" s="5">
        <v>1</v>
      </c>
      <c r="AC51" s="5">
        <v>1</v>
      </c>
      <c r="AD51" s="5">
        <v>1</v>
      </c>
      <c r="AE51" s="5">
        <v>1</v>
      </c>
      <c r="AF51" s="5">
        <v>1</v>
      </c>
      <c r="AG51" s="5">
        <v>1</v>
      </c>
      <c r="AH51" s="5">
        <v>1</v>
      </c>
      <c r="AI51" s="5">
        <v>1</v>
      </c>
      <c r="AJ51" s="5">
        <v>1</v>
      </c>
      <c r="AK51" s="5">
        <v>1</v>
      </c>
      <c r="AL51" s="5">
        <v>1</v>
      </c>
      <c r="AM51" s="5">
        <v>1</v>
      </c>
      <c r="AN51" s="5">
        <v>1</v>
      </c>
      <c r="AO51" s="5">
        <v>1</v>
      </c>
      <c r="AP51" s="5">
        <v>1</v>
      </c>
      <c r="AQ51" s="5">
        <v>1</v>
      </c>
      <c r="AR51" s="5">
        <v>1</v>
      </c>
      <c r="AS51" s="5">
        <v>1</v>
      </c>
      <c r="AT51" s="5">
        <v>1</v>
      </c>
      <c r="AU51" s="5">
        <v>1</v>
      </c>
      <c r="AV51" s="5">
        <v>1</v>
      </c>
      <c r="AW51" s="5">
        <v>1</v>
      </c>
      <c r="AX51" s="5">
        <v>1</v>
      </c>
      <c r="AY51" s="5">
        <v>1</v>
      </c>
      <c r="AZ51" s="5">
        <v>1</v>
      </c>
      <c r="BA51" s="5">
        <v>1</v>
      </c>
      <c r="BB51" s="5">
        <v>1</v>
      </c>
      <c r="BC51" s="5">
        <v>1</v>
      </c>
      <c r="BD51" s="5">
        <v>1</v>
      </c>
      <c r="BE51" s="5">
        <v>1</v>
      </c>
      <c r="BF51" s="5">
        <v>1</v>
      </c>
      <c r="BG51" s="5">
        <v>1</v>
      </c>
      <c r="BH51" s="5">
        <v>1</v>
      </c>
    </row>
    <row r="52" spans="1:60">
      <c r="A52" s="3" t="s">
        <v>655</v>
      </c>
      <c r="B52" s="3" t="s">
        <v>679</v>
      </c>
      <c r="C52" s="3" t="s">
        <v>680</v>
      </c>
      <c r="E52" s="3" t="s">
        <v>146</v>
      </c>
      <c r="F52" s="27">
        <f t="shared" si="5"/>
        <v>43</v>
      </c>
      <c r="G52" s="3" t="s">
        <v>65</v>
      </c>
      <c r="H52" s="3">
        <f t="shared" si="6"/>
        <v>750</v>
      </c>
      <c r="I52" s="3" t="s">
        <v>681</v>
      </c>
      <c r="J52" s="3">
        <f t="shared" si="7"/>
        <v>94.33</v>
      </c>
      <c r="K52" s="3" t="s">
        <v>235</v>
      </c>
      <c r="L52" s="3">
        <f t="shared" si="8"/>
        <v>20</v>
      </c>
      <c r="M52" s="5" t="s">
        <v>682</v>
      </c>
      <c r="N52" s="5" t="s">
        <v>69</v>
      </c>
      <c r="O52" s="5" t="s">
        <v>166</v>
      </c>
      <c r="P52" s="5" t="s">
        <v>111</v>
      </c>
      <c r="Q52" s="5" t="str">
        <f t="shared" si="9"/>
        <v>Macallan</v>
      </c>
      <c r="T52" s="6"/>
      <c r="U52" s="5" t="s">
        <v>683</v>
      </c>
      <c r="V52" s="7">
        <v>39211.35</v>
      </c>
      <c r="W52" s="5" t="s">
        <v>75</v>
      </c>
      <c r="X52" s="5">
        <v>1</v>
      </c>
      <c r="Y52" s="5">
        <v>1</v>
      </c>
      <c r="Z52" s="5">
        <v>1</v>
      </c>
      <c r="AA52" s="5">
        <v>1</v>
      </c>
      <c r="AB52" s="5">
        <v>1</v>
      </c>
      <c r="AC52" s="5">
        <v>1</v>
      </c>
      <c r="AD52" s="5">
        <v>1</v>
      </c>
      <c r="AE52" s="5">
        <v>1</v>
      </c>
      <c r="AF52" s="5">
        <v>1</v>
      </c>
      <c r="AG52" s="5">
        <v>1</v>
      </c>
      <c r="AH52" s="5">
        <v>1</v>
      </c>
      <c r="AI52" s="5">
        <v>1</v>
      </c>
      <c r="AJ52" s="5">
        <v>1</v>
      </c>
      <c r="AK52" s="5">
        <v>1</v>
      </c>
      <c r="AL52" s="5">
        <v>1</v>
      </c>
      <c r="AM52" s="5">
        <v>1</v>
      </c>
      <c r="AN52" s="5">
        <v>1</v>
      </c>
      <c r="AO52" s="5">
        <v>1</v>
      </c>
      <c r="AP52" s="5">
        <v>1</v>
      </c>
      <c r="AQ52" s="5">
        <v>1</v>
      </c>
      <c r="AR52" s="5">
        <v>1</v>
      </c>
      <c r="AS52" s="5">
        <v>1</v>
      </c>
      <c r="AT52" s="5">
        <v>1</v>
      </c>
      <c r="AU52" s="5">
        <v>1</v>
      </c>
      <c r="AV52" s="5">
        <v>1</v>
      </c>
      <c r="AW52" s="5">
        <v>1</v>
      </c>
      <c r="AX52" s="5">
        <v>1</v>
      </c>
      <c r="AY52" s="5">
        <v>1</v>
      </c>
      <c r="AZ52" s="5">
        <v>1</v>
      </c>
      <c r="BA52" s="5">
        <v>1</v>
      </c>
      <c r="BB52" s="5">
        <v>1</v>
      </c>
      <c r="BC52" s="5">
        <v>1</v>
      </c>
      <c r="BD52" s="5">
        <v>1</v>
      </c>
      <c r="BE52" s="5">
        <v>1</v>
      </c>
      <c r="BF52" s="5">
        <v>1</v>
      </c>
      <c r="BG52" s="5">
        <v>1</v>
      </c>
      <c r="BH52" s="5">
        <v>1</v>
      </c>
    </row>
    <row r="53" spans="1:60">
      <c r="A53" s="3" t="s">
        <v>99</v>
      </c>
      <c r="B53" s="3" t="s">
        <v>708</v>
      </c>
      <c r="C53" s="3" t="s">
        <v>709</v>
      </c>
      <c r="D53" s="3">
        <v>15</v>
      </c>
      <c r="E53" s="3" t="s">
        <v>421</v>
      </c>
      <c r="F53" s="27">
        <f t="shared" si="5"/>
        <v>45.8</v>
      </c>
      <c r="G53" s="3" t="s">
        <v>65</v>
      </c>
      <c r="H53" s="3">
        <f t="shared" si="6"/>
        <v>750</v>
      </c>
      <c r="I53" s="3" t="s">
        <v>704</v>
      </c>
      <c r="J53" s="3">
        <f t="shared" si="7"/>
        <v>94.29</v>
      </c>
      <c r="K53" s="3" t="s">
        <v>312</v>
      </c>
      <c r="L53" s="3">
        <f t="shared" si="8"/>
        <v>29</v>
      </c>
      <c r="M53" s="5" t="s">
        <v>710</v>
      </c>
      <c r="N53" s="5" t="s">
        <v>69</v>
      </c>
      <c r="O53" s="5" t="s">
        <v>166</v>
      </c>
      <c r="P53" s="5" t="s">
        <v>111</v>
      </c>
      <c r="Q53" s="5" t="str">
        <f t="shared" si="9"/>
        <v>Macallan</v>
      </c>
      <c r="S53" s="5" t="s">
        <v>73</v>
      </c>
      <c r="T53" s="6">
        <v>15</v>
      </c>
      <c r="U53" s="5" t="s">
        <v>711</v>
      </c>
      <c r="V53" s="7">
        <v>4550</v>
      </c>
      <c r="W53" s="5" t="s">
        <v>75</v>
      </c>
      <c r="X53" s="5">
        <v>1</v>
      </c>
      <c r="Y53" s="5">
        <v>1</v>
      </c>
      <c r="Z53" s="5">
        <v>1</v>
      </c>
      <c r="AA53" s="5">
        <v>1</v>
      </c>
      <c r="AB53" s="5">
        <v>1</v>
      </c>
      <c r="AC53" s="5">
        <v>1</v>
      </c>
      <c r="AD53" s="5">
        <v>1</v>
      </c>
      <c r="AE53" s="5">
        <v>1</v>
      </c>
      <c r="AF53" s="5">
        <v>1</v>
      </c>
      <c r="AG53" s="5">
        <v>1</v>
      </c>
      <c r="AH53" s="5">
        <v>1</v>
      </c>
      <c r="AI53" s="5">
        <v>1</v>
      </c>
      <c r="AJ53" s="5">
        <v>1</v>
      </c>
      <c r="AK53" s="5">
        <v>1</v>
      </c>
      <c r="AL53" s="5">
        <v>1</v>
      </c>
      <c r="AM53" s="5">
        <v>1</v>
      </c>
      <c r="AN53" s="5">
        <v>1</v>
      </c>
      <c r="AO53" s="5">
        <v>1</v>
      </c>
      <c r="AP53" s="5">
        <v>1</v>
      </c>
      <c r="AQ53" s="5">
        <v>1</v>
      </c>
      <c r="AR53" s="5">
        <v>1</v>
      </c>
      <c r="AS53" s="5">
        <v>1</v>
      </c>
      <c r="AT53" s="5">
        <v>1</v>
      </c>
      <c r="AU53" s="5">
        <v>1</v>
      </c>
      <c r="AV53" s="5">
        <v>1</v>
      </c>
      <c r="AW53" s="5">
        <v>1</v>
      </c>
      <c r="AX53" s="5">
        <v>1</v>
      </c>
      <c r="AY53" s="5">
        <v>1</v>
      </c>
      <c r="AZ53" s="5">
        <v>1</v>
      </c>
      <c r="BA53" s="5">
        <v>1</v>
      </c>
      <c r="BB53" s="5">
        <v>1</v>
      </c>
      <c r="BC53" s="5">
        <v>1</v>
      </c>
      <c r="BD53" s="5">
        <v>1</v>
      </c>
      <c r="BE53" s="5">
        <v>1</v>
      </c>
      <c r="BF53" s="5">
        <v>1</v>
      </c>
      <c r="BG53" s="5">
        <v>1</v>
      </c>
      <c r="BH53" s="5">
        <v>1</v>
      </c>
    </row>
    <row r="54" spans="1:60">
      <c r="A54" s="3" t="s">
        <v>317</v>
      </c>
      <c r="B54" s="3" t="s">
        <v>484</v>
      </c>
      <c r="C54" s="3" t="s">
        <v>723</v>
      </c>
      <c r="D54" s="3">
        <v>31</v>
      </c>
      <c r="E54" s="3" t="s">
        <v>724</v>
      </c>
      <c r="F54" s="27">
        <f t="shared" si="5"/>
        <v>52.4</v>
      </c>
      <c r="G54" s="3" t="s">
        <v>65</v>
      </c>
      <c r="H54" s="3">
        <f t="shared" si="6"/>
        <v>750</v>
      </c>
      <c r="I54" s="3" t="s">
        <v>715</v>
      </c>
      <c r="J54" s="3">
        <f t="shared" si="7"/>
        <v>94.26</v>
      </c>
      <c r="K54" s="3" t="s">
        <v>242</v>
      </c>
      <c r="L54" s="3">
        <f t="shared" si="8"/>
        <v>21</v>
      </c>
      <c r="M54" s="5" t="s">
        <v>487</v>
      </c>
      <c r="N54" s="5" t="s">
        <v>69</v>
      </c>
      <c r="O54" s="5" t="s">
        <v>166</v>
      </c>
      <c r="P54" s="5" t="s">
        <v>111</v>
      </c>
      <c r="Q54" s="5" t="str">
        <f t="shared" si="9"/>
        <v>Macallan</v>
      </c>
      <c r="S54" s="5" t="s">
        <v>428</v>
      </c>
      <c r="T54" s="6">
        <v>31</v>
      </c>
      <c r="V54" s="7"/>
      <c r="X54" s="5">
        <v>1</v>
      </c>
      <c r="Y54" s="5">
        <v>1</v>
      </c>
      <c r="Z54" s="5">
        <v>1</v>
      </c>
      <c r="AA54" s="5">
        <v>1</v>
      </c>
      <c r="AB54" s="5">
        <v>1</v>
      </c>
      <c r="AC54" s="5">
        <v>1</v>
      </c>
      <c r="AD54" s="5">
        <v>1</v>
      </c>
      <c r="AE54" s="5">
        <v>1</v>
      </c>
      <c r="AF54" s="5">
        <v>1</v>
      </c>
      <c r="AG54" s="5">
        <v>1</v>
      </c>
      <c r="AH54" s="5">
        <v>1</v>
      </c>
      <c r="AI54" s="5">
        <v>1</v>
      </c>
      <c r="AJ54" s="5">
        <v>1</v>
      </c>
      <c r="AK54" s="5">
        <v>1</v>
      </c>
      <c r="AL54" s="5">
        <v>1</v>
      </c>
      <c r="AM54" s="5">
        <v>1</v>
      </c>
      <c r="AN54" s="5">
        <v>1</v>
      </c>
      <c r="AO54" s="5">
        <v>1</v>
      </c>
      <c r="AP54" s="5">
        <v>1</v>
      </c>
      <c r="AQ54" s="5">
        <v>1</v>
      </c>
      <c r="AR54" s="5">
        <v>1</v>
      </c>
      <c r="AS54" s="5">
        <v>1</v>
      </c>
      <c r="AT54" s="5">
        <v>1</v>
      </c>
      <c r="AU54" s="5">
        <v>1</v>
      </c>
      <c r="AV54" s="5">
        <v>1</v>
      </c>
      <c r="AW54" s="5">
        <v>1</v>
      </c>
      <c r="AX54" s="5">
        <v>1</v>
      </c>
      <c r="AY54" s="5">
        <v>1</v>
      </c>
      <c r="AZ54" s="5">
        <v>1</v>
      </c>
      <c r="BA54" s="5">
        <v>1</v>
      </c>
      <c r="BB54" s="5">
        <v>1</v>
      </c>
      <c r="BC54" s="5">
        <v>1</v>
      </c>
      <c r="BD54" s="5">
        <v>1</v>
      </c>
      <c r="BE54" s="5">
        <v>1</v>
      </c>
      <c r="BF54" s="5">
        <v>1</v>
      </c>
      <c r="BG54" s="5">
        <v>1</v>
      </c>
      <c r="BH54" s="5">
        <v>1</v>
      </c>
    </row>
    <row r="55" spans="1:60">
      <c r="A55" s="3" t="s">
        <v>119</v>
      </c>
      <c r="B55" s="3" t="s">
        <v>736</v>
      </c>
      <c r="C55" s="3" t="s">
        <v>737</v>
      </c>
      <c r="E55" s="3" t="s">
        <v>455</v>
      </c>
      <c r="F55" s="27">
        <f t="shared" si="5"/>
        <v>40</v>
      </c>
      <c r="G55" s="3" t="s">
        <v>80</v>
      </c>
      <c r="H55" s="3">
        <f t="shared" si="6"/>
        <v>700</v>
      </c>
      <c r="I55" s="3" t="s">
        <v>733</v>
      </c>
      <c r="J55" s="3">
        <f t="shared" si="7"/>
        <v>94.25</v>
      </c>
      <c r="K55" s="3" t="s">
        <v>490</v>
      </c>
      <c r="L55" s="3">
        <f t="shared" si="8"/>
        <v>57</v>
      </c>
      <c r="M55" s="5" t="s">
        <v>738</v>
      </c>
      <c r="N55" s="5" t="s">
        <v>69</v>
      </c>
      <c r="O55" s="5" t="s">
        <v>166</v>
      </c>
      <c r="P55" s="5" t="s">
        <v>111</v>
      </c>
      <c r="Q55" s="5" t="str">
        <f t="shared" si="9"/>
        <v>Macallan</v>
      </c>
      <c r="T55" s="6"/>
      <c r="U55" s="5" t="s">
        <v>739</v>
      </c>
      <c r="V55" s="7">
        <v>7651.14</v>
      </c>
      <c r="W55" s="5" t="s">
        <v>75</v>
      </c>
      <c r="X55" s="5">
        <v>1</v>
      </c>
      <c r="Y55" s="5">
        <v>1</v>
      </c>
      <c r="Z55" s="5">
        <v>1</v>
      </c>
      <c r="AA55" s="5">
        <v>1</v>
      </c>
      <c r="AB55" s="5">
        <v>1</v>
      </c>
      <c r="AC55" s="5">
        <v>1</v>
      </c>
      <c r="AD55" s="5">
        <v>1</v>
      </c>
      <c r="AE55" s="5">
        <v>1</v>
      </c>
      <c r="AF55" s="5">
        <v>1</v>
      </c>
      <c r="AG55" s="5">
        <v>1</v>
      </c>
      <c r="AH55" s="5">
        <v>1</v>
      </c>
      <c r="AI55" s="5">
        <v>1</v>
      </c>
      <c r="AJ55" s="5">
        <v>1</v>
      </c>
      <c r="AK55" s="5">
        <v>1</v>
      </c>
      <c r="AL55" s="5">
        <v>1</v>
      </c>
      <c r="AM55" s="5">
        <v>1</v>
      </c>
      <c r="AN55" s="5">
        <v>1</v>
      </c>
      <c r="AO55" s="5">
        <v>1</v>
      </c>
      <c r="AP55" s="5">
        <v>1</v>
      </c>
      <c r="AQ55" s="5">
        <v>1</v>
      </c>
      <c r="AR55" s="5">
        <v>1</v>
      </c>
      <c r="AS55" s="5">
        <v>1</v>
      </c>
      <c r="AT55" s="5">
        <v>1</v>
      </c>
      <c r="AU55" s="5">
        <v>1</v>
      </c>
      <c r="AV55" s="5">
        <v>1</v>
      </c>
      <c r="AW55" s="5">
        <v>1</v>
      </c>
      <c r="AX55" s="5">
        <v>1</v>
      </c>
      <c r="AY55" s="5">
        <v>1</v>
      </c>
      <c r="AZ55" s="5">
        <v>1</v>
      </c>
      <c r="BA55" s="5">
        <v>1</v>
      </c>
      <c r="BB55" s="5">
        <v>1</v>
      </c>
      <c r="BC55" s="5">
        <v>1</v>
      </c>
      <c r="BD55" s="5">
        <v>1</v>
      </c>
      <c r="BE55" s="5">
        <v>1</v>
      </c>
      <c r="BF55" s="5">
        <v>1</v>
      </c>
      <c r="BG55" s="5">
        <v>1</v>
      </c>
      <c r="BH55" s="5">
        <v>1</v>
      </c>
    </row>
    <row r="56" spans="1:60">
      <c r="V56" s="7">
        <f>MIN(V2:V55)</f>
        <v>1148</v>
      </c>
    </row>
    <row r="57" spans="1:60">
      <c r="V57" s="7">
        <f>MAX(V2:V55)</f>
        <v>88990.2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B0D9-4EBC-4B4D-B3F1-DD08ABE29CD1}">
  <sheetPr codeName="XLSTAT_20201115_155501_1_HID">
    <tabColor rgb="FF007800"/>
  </sheetPr>
  <dimension ref="B1:F4"/>
  <sheetViews>
    <sheetView workbookViewId="0"/>
  </sheetViews>
  <sheetFormatPr defaultRowHeight="15.6"/>
  <sheetData>
    <row r="1" spans="2:6" ht="16.149999999999999" thickBot="1"/>
    <row r="2" spans="2:6" ht="46.9">
      <c r="B2" s="46" t="s">
        <v>13</v>
      </c>
      <c r="C2" s="47" t="s">
        <v>750</v>
      </c>
      <c r="D2" s="47" t="s">
        <v>751</v>
      </c>
      <c r="E2" s="47" t="s">
        <v>752</v>
      </c>
      <c r="F2" s="47" t="s">
        <v>753</v>
      </c>
    </row>
    <row r="3" spans="2:6">
      <c r="B3" s="56" t="s">
        <v>111</v>
      </c>
      <c r="C3" s="58">
        <v>94.685810810810835</v>
      </c>
      <c r="D3" s="58">
        <v>4.6175949955299417E-2</v>
      </c>
      <c r="E3" s="58">
        <v>94.594176140943532</v>
      </c>
      <c r="F3" s="58">
        <v>94.777445480678139</v>
      </c>
    </row>
    <row r="4" spans="2:6" ht="16.149999999999999" thickBot="1">
      <c r="B4" s="49" t="s">
        <v>1388</v>
      </c>
      <c r="C4" s="54">
        <v>95.105384615384637</v>
      </c>
      <c r="D4" s="54">
        <v>7.7901357304335006E-2</v>
      </c>
      <c r="E4" s="54">
        <v>94.950791907152151</v>
      </c>
      <c r="F4" s="54">
        <v>95.259977323617122</v>
      </c>
    </row>
  </sheetData>
  <pageMargins left="0.7" right="0.7" top="0.75" bottom="0.75" header="0.3" footer="0.3"/>
  <ignoredErrors>
    <ignoredError sqref="B3:B5" numberStoredAsText="1"/>
  </ignoredError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07B49-DC29-45A3-A28D-26AF698C7401}">
  <sheetPr codeName="XLSTAT_20201115_154159_1"/>
  <dimension ref="B1:M276"/>
  <sheetViews>
    <sheetView topLeftCell="A76" zoomScaleNormal="100" workbookViewId="0">
      <selection activeCell="C67" sqref="B55:C67"/>
    </sheetView>
  </sheetViews>
  <sheetFormatPr defaultRowHeight="15.6"/>
  <cols>
    <col min="1" max="1" width="4.75" customWidth="1"/>
    <col min="2" max="2" width="21.125" customWidth="1"/>
    <col min="7" max="9" width="9.375" bestFit="1" customWidth="1"/>
  </cols>
  <sheetData>
    <row r="1" spans="2:2">
      <c r="B1" t="s">
        <v>1497</v>
      </c>
    </row>
    <row r="2" spans="2:2">
      <c r="B2" t="s">
        <v>1498</v>
      </c>
    </row>
    <row r="3" spans="2:2">
      <c r="B3" t="s">
        <v>1499</v>
      </c>
    </row>
    <row r="4" spans="2:2">
      <c r="B4" t="s">
        <v>1500</v>
      </c>
    </row>
    <row r="5" spans="2:2">
      <c r="B5" t="s">
        <v>1501</v>
      </c>
    </row>
    <row r="6" spans="2:2">
      <c r="B6" t="s">
        <v>781</v>
      </c>
    </row>
    <row r="7" spans="2:2">
      <c r="B7" t="s">
        <v>782</v>
      </c>
    </row>
    <row r="8" spans="2:2">
      <c r="B8" t="s">
        <v>783</v>
      </c>
    </row>
    <row r="9" spans="2:2">
      <c r="B9" t="s">
        <v>784</v>
      </c>
    </row>
    <row r="10" spans="2:2" ht="34.15" customHeight="1"/>
    <row r="11" spans="2:2" ht="16.149999999999999" customHeight="1">
      <c r="B11" s="44"/>
    </row>
    <row r="14" spans="2:2">
      <c r="B14" t="s">
        <v>1482</v>
      </c>
    </row>
    <row r="17" spans="2:9">
      <c r="B17" t="s">
        <v>785</v>
      </c>
    </row>
    <row r="18" spans="2:9" ht="16.149999999999999" thickBot="1"/>
    <row r="19" spans="2:9" ht="31.15" customHeight="1">
      <c r="B19" s="46" t="s">
        <v>786</v>
      </c>
      <c r="C19" s="47" t="s">
        <v>787</v>
      </c>
      <c r="D19" s="47" t="s">
        <v>788</v>
      </c>
      <c r="E19" s="47" t="s">
        <v>789</v>
      </c>
      <c r="F19" s="47" t="s">
        <v>760</v>
      </c>
      <c r="G19" s="47" t="s">
        <v>761</v>
      </c>
      <c r="H19" s="47" t="s">
        <v>765</v>
      </c>
      <c r="I19" s="47" t="s">
        <v>790</v>
      </c>
    </row>
    <row r="20" spans="2:9">
      <c r="B20" s="48" t="s">
        <v>9</v>
      </c>
      <c r="C20" s="50">
        <v>75</v>
      </c>
      <c r="D20" s="50">
        <v>0</v>
      </c>
      <c r="E20" s="50">
        <v>75</v>
      </c>
      <c r="F20" s="52">
        <v>94.25</v>
      </c>
      <c r="G20" s="52">
        <v>96.34</v>
      </c>
      <c r="H20" s="52">
        <v>94.749466666666621</v>
      </c>
      <c r="I20" s="52">
        <v>0.37952991312272838</v>
      </c>
    </row>
    <row r="21" spans="2:9">
      <c r="B21" s="45" t="s">
        <v>5</v>
      </c>
      <c r="C21">
        <v>75</v>
      </c>
      <c r="D21">
        <v>0</v>
      </c>
      <c r="E21">
        <v>75</v>
      </c>
      <c r="F21" s="53">
        <v>40.1</v>
      </c>
      <c r="G21" s="53">
        <v>61.1</v>
      </c>
      <c r="H21" s="53">
        <v>49.449333333333328</v>
      </c>
      <c r="I21" s="53">
        <v>5.3700463869689443</v>
      </c>
    </row>
    <row r="22" spans="2:9">
      <c r="B22" s="45" t="s">
        <v>20</v>
      </c>
      <c r="C22">
        <v>75</v>
      </c>
      <c r="D22">
        <v>0</v>
      </c>
      <c r="E22">
        <v>75</v>
      </c>
      <c r="F22" s="53">
        <v>12</v>
      </c>
      <c r="G22" s="53">
        <v>70</v>
      </c>
      <c r="H22" s="53">
        <v>33.493333333333339</v>
      </c>
      <c r="I22" s="53">
        <v>11.706285368002831</v>
      </c>
    </row>
    <row r="23" spans="2:9" ht="16.149999999999999" thickBot="1">
      <c r="B23" s="49" t="s">
        <v>22</v>
      </c>
      <c r="C23" s="51">
        <v>75</v>
      </c>
      <c r="D23" s="51">
        <v>0</v>
      </c>
      <c r="E23" s="51">
        <v>75</v>
      </c>
      <c r="F23" s="54">
        <v>980</v>
      </c>
      <c r="G23" s="54">
        <v>88990.2</v>
      </c>
      <c r="H23" s="54">
        <v>13195.797200000003</v>
      </c>
      <c r="I23" s="54">
        <v>17215.200483939829</v>
      </c>
    </row>
    <row r="26" spans="2:9">
      <c r="B26" t="s">
        <v>791</v>
      </c>
    </row>
    <row r="27" spans="2:9" ht="16.149999999999999" thickBot="1"/>
    <row r="28" spans="2:9" ht="31.15">
      <c r="B28" s="47" t="s">
        <v>786</v>
      </c>
      <c r="C28" s="47" t="s">
        <v>792</v>
      </c>
      <c r="D28" s="47" t="s">
        <v>793</v>
      </c>
      <c r="E28" s="47" t="s">
        <v>794</v>
      </c>
      <c r="F28" s="47" t="s">
        <v>795</v>
      </c>
    </row>
    <row r="29" spans="2:9">
      <c r="B29" s="83" t="s">
        <v>16</v>
      </c>
      <c r="C29" s="56" t="s">
        <v>111</v>
      </c>
      <c r="D29" s="65">
        <v>58</v>
      </c>
      <c r="E29" s="65">
        <v>58</v>
      </c>
      <c r="F29" s="58">
        <v>77.333333333333329</v>
      </c>
    </row>
    <row r="30" spans="2:9" ht="16.149999999999999" thickBot="1">
      <c r="B30" s="75" t="s">
        <v>796</v>
      </c>
      <c r="C30" s="49" t="s">
        <v>1388</v>
      </c>
      <c r="D30" s="51">
        <v>17</v>
      </c>
      <c r="E30" s="51">
        <v>17</v>
      </c>
      <c r="F30" s="54">
        <v>22.666666666666668</v>
      </c>
    </row>
    <row r="33" spans="2:8">
      <c r="B33" t="s">
        <v>797</v>
      </c>
    </row>
    <row r="34" spans="2:8" ht="16.149999999999999" thickBot="1"/>
    <row r="35" spans="2:8" ht="31.15" customHeight="1">
      <c r="B35" s="46"/>
      <c r="C35" s="47" t="s">
        <v>5</v>
      </c>
      <c r="D35" s="47" t="s">
        <v>20</v>
      </c>
      <c r="E35" s="47" t="s">
        <v>22</v>
      </c>
      <c r="F35" s="85" t="s">
        <v>1389</v>
      </c>
      <c r="G35" s="85" t="s">
        <v>1390</v>
      </c>
      <c r="H35" s="55" t="s">
        <v>9</v>
      </c>
    </row>
    <row r="36" spans="2:8">
      <c r="B36" s="56" t="s">
        <v>5</v>
      </c>
      <c r="C36" s="61">
        <v>1</v>
      </c>
      <c r="D36" s="58">
        <v>-0.35267977053341776</v>
      </c>
      <c r="E36" s="58">
        <v>1.1641858722190149E-2</v>
      </c>
      <c r="F36" s="87">
        <v>-2.544156275286295E-2</v>
      </c>
      <c r="G36" s="87">
        <v>2.5441562752862894E-2</v>
      </c>
      <c r="H36" s="52">
        <v>0.18195314641833304</v>
      </c>
    </row>
    <row r="37" spans="2:8">
      <c r="B37" s="45" t="s">
        <v>20</v>
      </c>
      <c r="C37" s="53">
        <v>-0.35267977053341776</v>
      </c>
      <c r="D37" s="1">
        <v>1</v>
      </c>
      <c r="E37" s="53">
        <v>0.19406106624625202</v>
      </c>
      <c r="F37" s="88">
        <v>9.1438747513386501E-2</v>
      </c>
      <c r="G37" s="88">
        <v>-9.143874751338682E-2</v>
      </c>
      <c r="H37" s="59">
        <v>-9.638935098891116E-2</v>
      </c>
    </row>
    <row r="38" spans="2:8">
      <c r="B38" s="45" t="s">
        <v>22</v>
      </c>
      <c r="C38" s="53">
        <v>1.1641858722190149E-2</v>
      </c>
      <c r="D38" s="53">
        <v>0.19406106624625202</v>
      </c>
      <c r="E38" s="1">
        <v>1</v>
      </c>
      <c r="F38" s="88">
        <v>-8.6692636950951529E-2</v>
      </c>
      <c r="G38" s="88">
        <v>8.6692636950951502E-2</v>
      </c>
      <c r="H38" s="59">
        <v>0.1352377527330412</v>
      </c>
    </row>
    <row r="39" spans="2:8">
      <c r="B39" s="84" t="s">
        <v>1389</v>
      </c>
      <c r="C39" s="88">
        <v>-2.544156275286295E-2</v>
      </c>
      <c r="D39" s="88">
        <v>9.1438747513386501E-2</v>
      </c>
      <c r="E39" s="88">
        <v>-8.6692636950951529E-2</v>
      </c>
      <c r="F39" s="90">
        <v>1</v>
      </c>
      <c r="G39" s="88">
        <v>-0.99999999999999944</v>
      </c>
      <c r="H39" s="59">
        <v>-0.33613328423382716</v>
      </c>
    </row>
    <row r="40" spans="2:8">
      <c r="B40" s="84" t="s">
        <v>1390</v>
      </c>
      <c r="C40" s="88">
        <v>2.5441562752862894E-2</v>
      </c>
      <c r="D40" s="88">
        <v>-9.143874751338682E-2</v>
      </c>
      <c r="E40" s="88">
        <v>8.6692636950951502E-2</v>
      </c>
      <c r="F40" s="88">
        <v>-0.99999999999999944</v>
      </c>
      <c r="G40" s="90">
        <v>1</v>
      </c>
      <c r="H40" s="59">
        <v>0.33613328423413447</v>
      </c>
    </row>
    <row r="41" spans="2:8" ht="16.149999999999999" thickBot="1">
      <c r="B41" s="57" t="s">
        <v>9</v>
      </c>
      <c r="C41" s="60">
        <v>0.18195314641833304</v>
      </c>
      <c r="D41" s="60">
        <v>-9.638935098891116E-2</v>
      </c>
      <c r="E41" s="60">
        <v>0.1352377527330412</v>
      </c>
      <c r="F41" s="60">
        <v>-0.33613328423382716</v>
      </c>
      <c r="G41" s="60">
        <v>0.33613328423413447</v>
      </c>
      <c r="H41" s="62">
        <v>1</v>
      </c>
    </row>
    <row r="44" spans="2:8">
      <c r="B44" t="s">
        <v>1469</v>
      </c>
    </row>
    <row r="45" spans="2:8" ht="16.149999999999999" thickBot="1"/>
    <row r="46" spans="2:8" ht="31.15" customHeight="1">
      <c r="B46" s="46"/>
      <c r="C46" s="47" t="s">
        <v>5</v>
      </c>
      <c r="D46" s="47" t="s">
        <v>20</v>
      </c>
      <c r="E46" s="47" t="s">
        <v>22</v>
      </c>
      <c r="F46" s="47" t="s">
        <v>1389</v>
      </c>
      <c r="G46" s="47" t="s">
        <v>1390</v>
      </c>
    </row>
    <row r="47" spans="2:8">
      <c r="B47" s="56" t="s">
        <v>1470</v>
      </c>
      <c r="C47" s="58">
        <v>0.86870765930939131</v>
      </c>
      <c r="D47" s="58">
        <v>0.82634239004044285</v>
      </c>
      <c r="E47" s="58">
        <v>0.94388470550087766</v>
      </c>
      <c r="F47" s="58">
        <v>0.98002855168192837</v>
      </c>
      <c r="G47" s="58">
        <v>0.98002855168192815</v>
      </c>
    </row>
    <row r="48" spans="2:8" ht="16.149999999999999" thickBot="1">
      <c r="B48" s="49" t="s">
        <v>1471</v>
      </c>
      <c r="C48" s="54">
        <v>1.1511352401278285</v>
      </c>
      <c r="D48" s="54">
        <v>1.2101521258652337</v>
      </c>
      <c r="E48" s="54">
        <v>1.0594514289426318</v>
      </c>
      <c r="F48" s="54">
        <v>1.0203784351831349</v>
      </c>
      <c r="G48" s="54">
        <v>1.0203784351831351</v>
      </c>
    </row>
    <row r="51" spans="2:3">
      <c r="B51" s="1" t="s">
        <v>801</v>
      </c>
    </row>
    <row r="53" spans="2:3">
      <c r="B53" t="s">
        <v>802</v>
      </c>
    </row>
    <row r="54" spans="2:3" ht="16.149999999999999" thickBot="1"/>
    <row r="55" spans="2:3">
      <c r="B55" s="63" t="s">
        <v>787</v>
      </c>
      <c r="C55" s="64">
        <v>75</v>
      </c>
    </row>
    <row r="56" spans="2:3">
      <c r="B56" s="45" t="s">
        <v>803</v>
      </c>
      <c r="C56">
        <v>75</v>
      </c>
    </row>
    <row r="57" spans="2:3">
      <c r="B57" s="45" t="s">
        <v>804</v>
      </c>
      <c r="C57">
        <v>70</v>
      </c>
    </row>
    <row r="58" spans="2:3">
      <c r="B58" s="45" t="s">
        <v>805</v>
      </c>
      <c r="C58" s="53">
        <v>0.15491669285474319</v>
      </c>
    </row>
    <row r="59" spans="2:3">
      <c r="B59" s="45" t="s">
        <v>806</v>
      </c>
      <c r="C59" s="53">
        <v>0.10662621816072851</v>
      </c>
    </row>
    <row r="60" spans="2:3">
      <c r="B60" s="45" t="s">
        <v>807</v>
      </c>
      <c r="C60" s="53">
        <v>0.12868419941540374</v>
      </c>
    </row>
    <row r="61" spans="2:3">
      <c r="B61" s="45" t="s">
        <v>808</v>
      </c>
      <c r="C61" s="53">
        <v>0.3587257997627209</v>
      </c>
    </row>
    <row r="62" spans="2:3">
      <c r="B62" s="45" t="s">
        <v>809</v>
      </c>
      <c r="C62" s="53">
        <v>0.27440979009022715</v>
      </c>
    </row>
    <row r="63" spans="2:3">
      <c r="B63" s="45" t="s">
        <v>810</v>
      </c>
      <c r="C63" s="53">
        <v>0.27421088651772269</v>
      </c>
    </row>
    <row r="64" spans="2:3">
      <c r="B64" s="45" t="s">
        <v>811</v>
      </c>
      <c r="C64" s="53">
        <v>5</v>
      </c>
    </row>
    <row r="65" spans="2:7">
      <c r="B65" s="45" t="s">
        <v>812</v>
      </c>
      <c r="C65" s="53">
        <v>-148.95401105517695</v>
      </c>
    </row>
    <row r="66" spans="2:7">
      <c r="B66" s="45" t="s">
        <v>813</v>
      </c>
      <c r="C66" s="53">
        <v>-137.36657048749541</v>
      </c>
    </row>
    <row r="67" spans="2:7" ht="16.149999999999999" thickBot="1">
      <c r="B67" s="49" t="s">
        <v>814</v>
      </c>
      <c r="C67" s="54">
        <v>0.96580949388029347</v>
      </c>
    </row>
    <row r="70" spans="2:7">
      <c r="B70" t="s">
        <v>815</v>
      </c>
    </row>
    <row r="71" spans="2:7" ht="16.149999999999999" thickBot="1"/>
    <row r="72" spans="2:7" ht="31.15">
      <c r="B72" s="46" t="s">
        <v>816</v>
      </c>
      <c r="C72" s="47" t="s">
        <v>804</v>
      </c>
      <c r="D72" s="47" t="s">
        <v>817</v>
      </c>
      <c r="E72" s="47" t="s">
        <v>818</v>
      </c>
      <c r="F72" s="47" t="s">
        <v>819</v>
      </c>
      <c r="G72" s="47" t="s">
        <v>820</v>
      </c>
    </row>
    <row r="73" spans="2:7">
      <c r="B73" s="56" t="s">
        <v>821</v>
      </c>
      <c r="C73" s="65">
        <v>4</v>
      </c>
      <c r="D73" s="58">
        <v>1.6512847075877257</v>
      </c>
      <c r="E73" s="58">
        <v>0.41282117689693143</v>
      </c>
      <c r="F73" s="58">
        <v>3.2080176025675766</v>
      </c>
      <c r="G73" s="71">
        <v>1.7748404212791617E-2</v>
      </c>
    </row>
    <row r="74" spans="2:7">
      <c r="B74" s="45" t="s">
        <v>822</v>
      </c>
      <c r="C74">
        <v>70</v>
      </c>
      <c r="D74" s="53">
        <v>9.0078939590782614</v>
      </c>
      <c r="E74" s="53">
        <v>0.12868419941540374</v>
      </c>
      <c r="F74" s="53"/>
      <c r="G74" s="68"/>
    </row>
    <row r="75" spans="2:7" ht="16.149999999999999" thickBot="1">
      <c r="B75" s="49" t="s">
        <v>823</v>
      </c>
      <c r="C75" s="51">
        <v>74</v>
      </c>
      <c r="D75" s="54">
        <v>10.659178666665987</v>
      </c>
      <c r="E75" s="54"/>
      <c r="F75" s="54"/>
      <c r="G75" s="69"/>
    </row>
    <row r="76" spans="2:7">
      <c r="B76" s="70" t="s">
        <v>824</v>
      </c>
    </row>
    <row r="79" spans="2:7">
      <c r="B79" t="s">
        <v>825</v>
      </c>
    </row>
    <row r="80" spans="2:7" ht="16.149999999999999" thickBot="1"/>
    <row r="81" spans="2:8" ht="46.9">
      <c r="B81" s="46" t="s">
        <v>816</v>
      </c>
      <c r="C81" s="47" t="s">
        <v>826</v>
      </c>
      <c r="D81" s="47" t="s">
        <v>751</v>
      </c>
      <c r="E81" s="47" t="s">
        <v>827</v>
      </c>
      <c r="F81" s="47" t="s">
        <v>828</v>
      </c>
      <c r="G81" s="47" t="s">
        <v>752</v>
      </c>
      <c r="H81" s="47" t="s">
        <v>753</v>
      </c>
    </row>
    <row r="82" spans="2:8">
      <c r="B82" s="56" t="s">
        <v>829</v>
      </c>
      <c r="C82" s="58">
        <v>94.410654519070846</v>
      </c>
      <c r="D82" s="58">
        <v>0.47726538307257654</v>
      </c>
      <c r="E82" s="58">
        <v>197.81584390484497</v>
      </c>
      <c r="F82" s="71">
        <v>6.1831065769454436E-98</v>
      </c>
      <c r="G82" s="58">
        <v>93.458778726907369</v>
      </c>
      <c r="H82" s="58">
        <v>95.362530311234323</v>
      </c>
    </row>
    <row r="83" spans="2:8">
      <c r="B83" s="45" t="s">
        <v>5</v>
      </c>
      <c r="C83" s="53">
        <v>1.139471961155103E-2</v>
      </c>
      <c r="D83" s="53">
        <v>8.3316667385446349E-3</v>
      </c>
      <c r="E83" s="53">
        <v>1.3676398695636554</v>
      </c>
      <c r="F83" s="67">
        <v>0.17579987440408007</v>
      </c>
      <c r="G83" s="53">
        <v>-5.2222657347092243E-3</v>
      </c>
      <c r="H83" s="53">
        <v>2.8011704957811284E-2</v>
      </c>
    </row>
    <row r="84" spans="2:8">
      <c r="B84" s="45" t="s">
        <v>20</v>
      </c>
      <c r="C84" s="53">
        <v>-1.038622204532974E-3</v>
      </c>
      <c r="D84" s="53">
        <v>3.9187506464870301E-3</v>
      </c>
      <c r="E84" s="53">
        <v>-0.26503911532724045</v>
      </c>
      <c r="F84" s="67">
        <v>0.79175824498208214</v>
      </c>
      <c r="G84" s="53">
        <v>-8.854323925662733E-3</v>
      </c>
      <c r="H84" s="53">
        <v>6.7770795165967854E-3</v>
      </c>
    </row>
    <row r="85" spans="2:8">
      <c r="B85" s="45" t="s">
        <v>22</v>
      </c>
      <c r="C85" s="53">
        <v>2.4667014853287994E-6</v>
      </c>
      <c r="D85" s="53">
        <v>2.4933037683368858E-6</v>
      </c>
      <c r="E85" s="53">
        <v>0.98933050864242222</v>
      </c>
      <c r="F85" s="67">
        <v>0.32590895609792048</v>
      </c>
      <c r="G85" s="53">
        <v>-2.5060360811604062E-6</v>
      </c>
      <c r="H85" s="53">
        <v>7.4394390518180049E-6</v>
      </c>
    </row>
    <row r="86" spans="2:8">
      <c r="B86" s="45" t="s">
        <v>1389</v>
      </c>
      <c r="C86" s="53">
        <v>-0.28760212961016451</v>
      </c>
      <c r="D86" s="53">
        <v>9.9939097338818603E-2</v>
      </c>
      <c r="E86" s="53">
        <v>-2.8777739370120701</v>
      </c>
      <c r="F86" s="68">
        <v>5.3061920626820136E-3</v>
      </c>
      <c r="G86" s="53">
        <v>-0.48692437425958413</v>
      </c>
      <c r="H86" s="53">
        <v>-8.8279884960744875E-2</v>
      </c>
    </row>
    <row r="87" spans="2:8" ht="16.149999999999999" thickBot="1">
      <c r="B87" s="49" t="s">
        <v>1390</v>
      </c>
      <c r="C87" s="54">
        <v>0</v>
      </c>
      <c r="D87" s="54">
        <v>0</v>
      </c>
      <c r="E87" s="54"/>
      <c r="F87" s="69"/>
      <c r="G87" s="54"/>
      <c r="H87" s="54"/>
    </row>
    <row r="90" spans="2:8">
      <c r="B90" t="s">
        <v>830</v>
      </c>
    </row>
    <row r="92" spans="2:8">
      <c r="B92" t="s">
        <v>1502</v>
      </c>
    </row>
    <row r="95" spans="2:8">
      <c r="B95" t="s">
        <v>832</v>
      </c>
    </row>
    <row r="96" spans="2:8" ht="16.149999999999999" thickBot="1"/>
    <row r="97" spans="2:8" ht="46.9">
      <c r="B97" s="46" t="s">
        <v>816</v>
      </c>
      <c r="C97" s="47" t="s">
        <v>826</v>
      </c>
      <c r="D97" s="47" t="s">
        <v>751</v>
      </c>
      <c r="E97" s="47" t="s">
        <v>827</v>
      </c>
      <c r="F97" s="47" t="s">
        <v>828</v>
      </c>
      <c r="G97" s="47" t="s">
        <v>752</v>
      </c>
      <c r="H97" s="47" t="s">
        <v>753</v>
      </c>
    </row>
    <row r="98" spans="2:8">
      <c r="B98" s="56" t="s">
        <v>5</v>
      </c>
      <c r="C98" s="58">
        <v>0.16122621897459435</v>
      </c>
      <c r="D98" s="58">
        <v>0.11788645721920457</v>
      </c>
      <c r="E98" s="58">
        <v>1.3676398695636551</v>
      </c>
      <c r="F98" s="66">
        <v>0.17579987440408007</v>
      </c>
      <c r="G98" s="58">
        <v>-7.3890906278574364E-2</v>
      </c>
      <c r="H98" s="58">
        <v>0.39634334422776307</v>
      </c>
    </row>
    <row r="99" spans="2:8">
      <c r="B99" s="45" t="s">
        <v>20</v>
      </c>
      <c r="C99" s="53">
        <v>-3.2035440410399324E-2</v>
      </c>
      <c r="D99" s="53">
        <v>0.12087061327097159</v>
      </c>
      <c r="E99" s="53">
        <v>-0.2650391153272405</v>
      </c>
      <c r="F99" s="67">
        <v>0.79175824498208214</v>
      </c>
      <c r="G99" s="53">
        <v>-0.27310427724052777</v>
      </c>
      <c r="H99" s="53">
        <v>0.20903339641972912</v>
      </c>
    </row>
    <row r="100" spans="2:8">
      <c r="B100" s="45" t="s">
        <v>22</v>
      </c>
      <c r="C100" s="53">
        <v>0.1118877831119352</v>
      </c>
      <c r="D100" s="53">
        <v>0.11309444329728566</v>
      </c>
      <c r="E100" s="53">
        <v>0.98933050864242222</v>
      </c>
      <c r="F100" s="67">
        <v>0.32590895609792048</v>
      </c>
      <c r="G100" s="53">
        <v>-0.11367197173523583</v>
      </c>
      <c r="H100" s="53">
        <v>0.3374475379591062</v>
      </c>
    </row>
    <row r="101" spans="2:8">
      <c r="B101" s="45" t="s">
        <v>1389</v>
      </c>
      <c r="C101" s="53">
        <v>-0.31940230975864115</v>
      </c>
      <c r="D101" s="53">
        <v>0.11098936773687983</v>
      </c>
      <c r="E101" s="53">
        <v>-2.8777739370120705</v>
      </c>
      <c r="F101" s="68">
        <v>5.3061920626820136E-3</v>
      </c>
      <c r="G101" s="53">
        <v>-0.54076362378505693</v>
      </c>
      <c r="H101" s="53">
        <v>-9.8040995732225328E-2</v>
      </c>
    </row>
    <row r="102" spans="2:8" ht="16.149999999999999" thickBot="1">
      <c r="B102" s="49" t="s">
        <v>1390</v>
      </c>
      <c r="C102" s="54">
        <v>0</v>
      </c>
      <c r="D102" s="54">
        <v>0</v>
      </c>
      <c r="E102" s="54"/>
      <c r="F102" s="69"/>
      <c r="G102" s="54"/>
      <c r="H102" s="54"/>
    </row>
    <row r="121" spans="2:13">
      <c r="G121" t="s">
        <v>749</v>
      </c>
    </row>
    <row r="124" spans="2:13">
      <c r="B124" t="s">
        <v>833</v>
      </c>
    </row>
    <row r="125" spans="2:13" ht="16.149999999999999" thickBot="1"/>
    <row r="126" spans="2:13" ht="78">
      <c r="B126" s="46" t="s">
        <v>834</v>
      </c>
      <c r="C126" s="47" t="s">
        <v>835</v>
      </c>
      <c r="D126" s="47" t="s">
        <v>9</v>
      </c>
      <c r="E126" s="47" t="s">
        <v>836</v>
      </c>
      <c r="F126" s="47" t="s">
        <v>837</v>
      </c>
      <c r="G126" s="47" t="s">
        <v>838</v>
      </c>
      <c r="H126" s="47" t="s">
        <v>839</v>
      </c>
      <c r="I126" s="47" t="s">
        <v>840</v>
      </c>
      <c r="J126" s="47" t="s">
        <v>841</v>
      </c>
      <c r="K126" s="47" t="s">
        <v>842</v>
      </c>
      <c r="L126" s="47" t="s">
        <v>843</v>
      </c>
      <c r="M126" s="47" t="s">
        <v>844</v>
      </c>
    </row>
    <row r="127" spans="2:13">
      <c r="B127" s="56" t="s">
        <v>68</v>
      </c>
      <c r="C127" s="65">
        <v>1</v>
      </c>
      <c r="D127" s="58">
        <v>96.34</v>
      </c>
      <c r="E127" s="58">
        <v>95.160098048535147</v>
      </c>
      <c r="F127" s="58">
        <v>1.1799019514648563</v>
      </c>
      <c r="G127" s="58">
        <v>3.2891471766048115</v>
      </c>
      <c r="H127" s="58">
        <v>0.14116988002180733</v>
      </c>
      <c r="I127" s="58">
        <v>94.878543600755421</v>
      </c>
      <c r="J127" s="58">
        <v>95.441652496314873</v>
      </c>
      <c r="K127" s="58">
        <v>0.38550374115016733</v>
      </c>
      <c r="L127" s="58">
        <v>94.391235080458742</v>
      </c>
      <c r="M127" s="58">
        <v>95.928961016611552</v>
      </c>
    </row>
    <row r="128" spans="2:13">
      <c r="B128" s="45" t="s">
        <v>109</v>
      </c>
      <c r="C128">
        <v>1</v>
      </c>
      <c r="D128" s="53">
        <v>95.61</v>
      </c>
      <c r="E128" s="53">
        <v>94.776949551417971</v>
      </c>
      <c r="F128" s="53">
        <v>0.83305044858202848</v>
      </c>
      <c r="G128" s="53">
        <v>2.3222484949034876</v>
      </c>
      <c r="H128" s="53">
        <v>9.8175329700925254E-2</v>
      </c>
      <c r="I128" s="53">
        <v>94.581145030402112</v>
      </c>
      <c r="J128" s="53">
        <v>94.97275407243383</v>
      </c>
      <c r="K128" s="53">
        <v>0.3719174569407695</v>
      </c>
      <c r="L128" s="53">
        <v>94.035183572779857</v>
      </c>
      <c r="M128" s="53">
        <v>95.518715530056085</v>
      </c>
    </row>
    <row r="129" spans="2:13">
      <c r="B129" s="45" t="s">
        <v>120</v>
      </c>
      <c r="C129">
        <v>1</v>
      </c>
      <c r="D129" s="53">
        <v>95.41</v>
      </c>
      <c r="E129" s="53">
        <v>94.727419583407254</v>
      </c>
      <c r="F129" s="53">
        <v>0.68258041659274227</v>
      </c>
      <c r="G129" s="53">
        <v>1.9027915389532477</v>
      </c>
      <c r="H129" s="53">
        <v>6.7035075925140297E-2</v>
      </c>
      <c r="I129" s="53">
        <v>94.593722340191775</v>
      </c>
      <c r="J129" s="53">
        <v>94.861116826622734</v>
      </c>
      <c r="K129" s="53">
        <v>0.36493547487150801</v>
      </c>
      <c r="L129" s="53">
        <v>93.999578728921804</v>
      </c>
      <c r="M129" s="53">
        <v>95.455260437892704</v>
      </c>
    </row>
    <row r="130" spans="2:13">
      <c r="B130" s="45" t="s">
        <v>131</v>
      </c>
      <c r="C130">
        <v>1</v>
      </c>
      <c r="D130" s="53">
        <v>95.39</v>
      </c>
      <c r="E130" s="53">
        <v>95.013254720373538</v>
      </c>
      <c r="F130" s="53">
        <v>0.37674527962646209</v>
      </c>
      <c r="G130" s="53">
        <v>1.0502319037985564</v>
      </c>
      <c r="H130" s="53">
        <v>0.10818427120466954</v>
      </c>
      <c r="I130" s="53">
        <v>94.797487994973068</v>
      </c>
      <c r="J130" s="53">
        <v>95.229021445774009</v>
      </c>
      <c r="K130" s="53">
        <v>0.37468391472211515</v>
      </c>
      <c r="L130" s="53">
        <v>94.265971215668159</v>
      </c>
      <c r="M130" s="53">
        <v>95.760538225078918</v>
      </c>
    </row>
    <row r="131" spans="2:13">
      <c r="B131" s="45" t="s">
        <v>155</v>
      </c>
      <c r="C131">
        <v>1</v>
      </c>
      <c r="D131" s="53">
        <v>95.32</v>
      </c>
      <c r="E131" s="53">
        <v>94.602314423146169</v>
      </c>
      <c r="F131" s="53">
        <v>0.71768557685382461</v>
      </c>
      <c r="G131" s="53">
        <v>2.0006522456108193</v>
      </c>
      <c r="H131" s="53">
        <v>9.6885130510514617E-2</v>
      </c>
      <c r="I131" s="53">
        <v>94.409083123277242</v>
      </c>
      <c r="J131" s="53">
        <v>94.795545723015096</v>
      </c>
      <c r="K131" s="53">
        <v>0.37157896594054296</v>
      </c>
      <c r="L131" s="53">
        <v>93.861223543520907</v>
      </c>
      <c r="M131" s="53">
        <v>95.34340530277143</v>
      </c>
    </row>
    <row r="132" spans="2:13">
      <c r="B132" s="45" t="s">
        <v>165</v>
      </c>
      <c r="C132">
        <v>1</v>
      </c>
      <c r="D132" s="53">
        <v>95.31</v>
      </c>
      <c r="E132" s="53">
        <v>94.795433441788319</v>
      </c>
      <c r="F132" s="53">
        <v>0.5145665582116834</v>
      </c>
      <c r="G132" s="53">
        <v>1.4344286319858881</v>
      </c>
      <c r="H132" s="53">
        <v>0.20014265894336394</v>
      </c>
      <c r="I132" s="53">
        <v>94.396261495143179</v>
      </c>
      <c r="J132" s="53">
        <v>95.194605388433459</v>
      </c>
      <c r="K132" s="53">
        <v>0.41078130841644123</v>
      </c>
      <c r="L132" s="53">
        <v>93.976155955460783</v>
      </c>
      <c r="M132" s="53">
        <v>95.614710928115855</v>
      </c>
    </row>
    <row r="133" spans="2:13">
      <c r="B133" s="45" t="s">
        <v>175</v>
      </c>
      <c r="C133">
        <v>1</v>
      </c>
      <c r="D133" s="53">
        <v>95.3</v>
      </c>
      <c r="E133" s="53">
        <v>94.876287181774615</v>
      </c>
      <c r="F133" s="53">
        <v>0.42371281822538265</v>
      </c>
      <c r="G133" s="53">
        <v>1.1811607040966872</v>
      </c>
      <c r="H133" s="53">
        <v>0.11123830980547594</v>
      </c>
      <c r="I133" s="53">
        <v>94.654429368447907</v>
      </c>
      <c r="J133" s="53">
        <v>95.098144995101322</v>
      </c>
      <c r="K133" s="53">
        <v>0.37557710391314164</v>
      </c>
      <c r="L133" s="53">
        <v>94.127222267398821</v>
      </c>
      <c r="M133" s="53">
        <v>95.625352096150408</v>
      </c>
    </row>
    <row r="134" spans="2:13">
      <c r="B134" s="45" t="s">
        <v>185</v>
      </c>
      <c r="C134">
        <v>1</v>
      </c>
      <c r="D134" s="53">
        <v>95.29</v>
      </c>
      <c r="E134" s="53">
        <v>94.990689939162792</v>
      </c>
      <c r="F134" s="53">
        <v>0.29931006083721456</v>
      </c>
      <c r="G134" s="53">
        <v>0.83437004262083503</v>
      </c>
      <c r="H134" s="53">
        <v>0.10352954496995498</v>
      </c>
      <c r="I134" s="53">
        <v>94.784206772509961</v>
      </c>
      <c r="J134" s="53">
        <v>95.197173105815622</v>
      </c>
      <c r="K134" s="53">
        <v>0.37336653049930663</v>
      </c>
      <c r="L134" s="53">
        <v>94.246033874441849</v>
      </c>
      <c r="M134" s="53">
        <v>95.735346003883734</v>
      </c>
    </row>
    <row r="135" spans="2:13">
      <c r="B135" s="45" t="s">
        <v>193</v>
      </c>
      <c r="C135">
        <v>1</v>
      </c>
      <c r="D135" s="53">
        <v>95.29</v>
      </c>
      <c r="E135" s="53">
        <v>94.6824762765131</v>
      </c>
      <c r="F135" s="53">
        <v>0.60752372348690642</v>
      </c>
      <c r="G135" s="53">
        <v>1.6935601617969849</v>
      </c>
      <c r="H135" s="53">
        <v>4.8606916274974904E-2</v>
      </c>
      <c r="I135" s="53">
        <v>94.585532838805548</v>
      </c>
      <c r="J135" s="53">
        <v>94.779419714220651</v>
      </c>
      <c r="K135" s="53">
        <v>0.36200391120147607</v>
      </c>
      <c r="L135" s="53">
        <v>93.96048224140668</v>
      </c>
      <c r="M135" s="53">
        <v>95.404470311619519</v>
      </c>
    </row>
    <row r="136" spans="2:13">
      <c r="B136" s="45" t="s">
        <v>202</v>
      </c>
      <c r="C136">
        <v>1</v>
      </c>
      <c r="D136" s="53">
        <v>95.23</v>
      </c>
      <c r="E136" s="53">
        <v>94.935395400658649</v>
      </c>
      <c r="F136" s="53">
        <v>0.29460459934135486</v>
      </c>
      <c r="G136" s="53">
        <v>0.82125288879757463</v>
      </c>
      <c r="H136" s="53">
        <v>0.14110187139817182</v>
      </c>
      <c r="I136" s="53">
        <v>94.653976591801822</v>
      </c>
      <c r="J136" s="53">
        <v>95.216814209515476</v>
      </c>
      <c r="K136" s="53">
        <v>0.3854788418674493</v>
      </c>
      <c r="L136" s="53">
        <v>94.166582092635764</v>
      </c>
      <c r="M136" s="53">
        <v>95.704208708681534</v>
      </c>
    </row>
    <row r="137" spans="2:13">
      <c r="B137" s="45" t="s">
        <v>210</v>
      </c>
      <c r="C137">
        <v>1</v>
      </c>
      <c r="D137" s="53">
        <v>95.23</v>
      </c>
      <c r="E137" s="53">
        <v>94.908975790446092</v>
      </c>
      <c r="F137" s="53">
        <v>0.32102420955391153</v>
      </c>
      <c r="G137" s="53">
        <v>0.89490136969867495</v>
      </c>
      <c r="H137" s="53">
        <v>9.6811743604888825E-2</v>
      </c>
      <c r="I137" s="53">
        <v>94.715890856145251</v>
      </c>
      <c r="J137" s="53">
        <v>95.102060724746934</v>
      </c>
      <c r="K137" s="53">
        <v>0.37155983786628832</v>
      </c>
      <c r="L137" s="53">
        <v>94.167923060562003</v>
      </c>
      <c r="M137" s="53">
        <v>95.650028520330181</v>
      </c>
    </row>
    <row r="138" spans="2:13">
      <c r="B138" s="45" t="s">
        <v>223</v>
      </c>
      <c r="C138">
        <v>1</v>
      </c>
      <c r="D138" s="53">
        <v>95.18</v>
      </c>
      <c r="E138" s="53">
        <v>95.097538813444331</v>
      </c>
      <c r="F138" s="53">
        <v>8.2461186555676136E-2</v>
      </c>
      <c r="G138" s="53">
        <v>0.22987247254092141</v>
      </c>
      <c r="H138" s="53">
        <v>0.10960605854261614</v>
      </c>
      <c r="I138" s="53">
        <v>94.878936422612014</v>
      </c>
      <c r="J138" s="53">
        <v>95.316141204276647</v>
      </c>
      <c r="K138" s="53">
        <v>0.37509690412565544</v>
      </c>
      <c r="L138" s="53">
        <v>94.349431627345766</v>
      </c>
      <c r="M138" s="53">
        <v>95.845645999542896</v>
      </c>
    </row>
    <row r="139" spans="2:13">
      <c r="B139" s="45" t="s">
        <v>232</v>
      </c>
      <c r="C139">
        <v>1</v>
      </c>
      <c r="D139" s="53">
        <v>95.14</v>
      </c>
      <c r="E139" s="53">
        <v>94.699879425651631</v>
      </c>
      <c r="F139" s="53">
        <v>0.44012057434837004</v>
      </c>
      <c r="G139" s="53">
        <v>1.2268996950860176</v>
      </c>
      <c r="H139" s="53">
        <v>5.6455266015988506E-2</v>
      </c>
      <c r="I139" s="53">
        <v>94.587282947954449</v>
      </c>
      <c r="J139" s="53">
        <v>94.812475903348812</v>
      </c>
      <c r="K139" s="53">
        <v>0.36314101458846504</v>
      </c>
      <c r="L139" s="53">
        <v>93.975617509350272</v>
      </c>
      <c r="M139" s="53">
        <v>95.424141341952989</v>
      </c>
    </row>
    <row r="140" spans="2:13">
      <c r="B140" s="45" t="s">
        <v>83</v>
      </c>
      <c r="C140">
        <v>1</v>
      </c>
      <c r="D140" s="53">
        <v>95.04</v>
      </c>
      <c r="E140" s="53">
        <v>95.015185171834887</v>
      </c>
      <c r="F140" s="53">
        <v>2.4814828165119707E-2</v>
      </c>
      <c r="G140" s="53">
        <v>6.9174919065016979E-2</v>
      </c>
      <c r="H140" s="53">
        <v>0.10690782660948564</v>
      </c>
      <c r="I140" s="53">
        <v>94.801964234906166</v>
      </c>
      <c r="J140" s="53">
        <v>95.228406108763608</v>
      </c>
      <c r="K140" s="53">
        <v>0.37431735573676994</v>
      </c>
      <c r="L140" s="53">
        <v>94.268632745973534</v>
      </c>
      <c r="M140" s="53">
        <v>95.761737597696239</v>
      </c>
    </row>
    <row r="141" spans="2:13">
      <c r="B141" s="45" t="s">
        <v>272</v>
      </c>
      <c r="C141">
        <v>1</v>
      </c>
      <c r="D141" s="53">
        <v>95.02</v>
      </c>
      <c r="E141" s="53">
        <v>94.780878987860987</v>
      </c>
      <c r="F141" s="53">
        <v>0.23912101213900883</v>
      </c>
      <c r="G141" s="53">
        <v>0.66658437251286462</v>
      </c>
      <c r="H141" s="53">
        <v>0.1040248256897381</v>
      </c>
      <c r="I141" s="53">
        <v>94.573408014959881</v>
      </c>
      <c r="J141" s="53">
        <v>94.988349960762093</v>
      </c>
      <c r="K141" s="53">
        <v>0.37350416835048056</v>
      </c>
      <c r="L141" s="53">
        <v>94.035948413101679</v>
      </c>
      <c r="M141" s="53">
        <v>95.525809562620296</v>
      </c>
    </row>
    <row r="142" spans="2:13">
      <c r="B142" s="45" t="s">
        <v>280</v>
      </c>
      <c r="C142">
        <v>1</v>
      </c>
      <c r="D142" s="53">
        <v>95.02</v>
      </c>
      <c r="E142" s="53">
        <v>94.62435180344302</v>
      </c>
      <c r="F142" s="53">
        <v>0.39564819655697647</v>
      </c>
      <c r="G142" s="53">
        <v>1.1029265160707089</v>
      </c>
      <c r="H142" s="53">
        <v>7.9848061749215174E-2</v>
      </c>
      <c r="I142" s="53">
        <v>94.465099865787408</v>
      </c>
      <c r="J142" s="53">
        <v>94.783603741098631</v>
      </c>
      <c r="K142" s="53">
        <v>0.36750498279684618</v>
      </c>
      <c r="L142" s="53">
        <v>93.891386226992282</v>
      </c>
      <c r="M142" s="53">
        <v>95.357317379893757</v>
      </c>
    </row>
    <row r="143" spans="2:13">
      <c r="B143" s="45" t="s">
        <v>298</v>
      </c>
      <c r="C143">
        <v>1</v>
      </c>
      <c r="D143" s="53">
        <v>94.93</v>
      </c>
      <c r="E143" s="53">
        <v>94.722779947061881</v>
      </c>
      <c r="F143" s="53">
        <v>0.20722005293812629</v>
      </c>
      <c r="G143" s="53">
        <v>0.57765583929338771</v>
      </c>
      <c r="H143" s="53">
        <v>8.6635272659130111E-2</v>
      </c>
      <c r="I143" s="53">
        <v>94.54999134408213</v>
      </c>
      <c r="J143" s="53">
        <v>94.895568550041631</v>
      </c>
      <c r="K143" s="53">
        <v>0.36903911701081982</v>
      </c>
      <c r="L143" s="53">
        <v>93.986754636400349</v>
      </c>
      <c r="M143" s="53">
        <v>95.458805257723412</v>
      </c>
    </row>
    <row r="144" spans="2:13">
      <c r="B144" s="45" t="s">
        <v>308</v>
      </c>
      <c r="C144">
        <v>1</v>
      </c>
      <c r="D144" s="53">
        <v>94.92</v>
      </c>
      <c r="E144" s="53">
        <v>94.672445239811438</v>
      </c>
      <c r="F144" s="53">
        <v>0.24755476018856371</v>
      </c>
      <c r="G144" s="53">
        <v>0.69009466381372275</v>
      </c>
      <c r="H144" s="53">
        <v>6.8674364317937053E-2</v>
      </c>
      <c r="I144" s="53">
        <v>94.535478538988471</v>
      </c>
      <c r="J144" s="53">
        <v>94.809411940634405</v>
      </c>
      <c r="K144" s="53">
        <v>0.3652401507636811</v>
      </c>
      <c r="L144" s="53">
        <v>93.943996728419577</v>
      </c>
      <c r="M144" s="53">
        <v>95.400893751203299</v>
      </c>
    </row>
    <row r="145" spans="2:13">
      <c r="B145" s="45" t="s">
        <v>120</v>
      </c>
      <c r="C145">
        <v>1</v>
      </c>
      <c r="D145" s="53">
        <v>94.91</v>
      </c>
      <c r="E145" s="53">
        <v>94.715586392098601</v>
      </c>
      <c r="F145" s="53">
        <v>0.19441360790139584</v>
      </c>
      <c r="G145" s="53">
        <v>0.54195602331917769</v>
      </c>
      <c r="H145" s="53">
        <v>6.1401444203786029E-2</v>
      </c>
      <c r="I145" s="53">
        <v>94.593125073062239</v>
      </c>
      <c r="J145" s="53">
        <v>94.838047711134962</v>
      </c>
      <c r="K145" s="53">
        <v>0.3639427657829104</v>
      </c>
      <c r="L145" s="53">
        <v>93.989725433460634</v>
      </c>
      <c r="M145" s="53">
        <v>95.441447350736567</v>
      </c>
    </row>
    <row r="146" spans="2:13">
      <c r="B146" s="45" t="s">
        <v>324</v>
      </c>
      <c r="C146">
        <v>1</v>
      </c>
      <c r="D146" s="53">
        <v>94.91</v>
      </c>
      <c r="E146" s="53">
        <v>94.627802480536062</v>
      </c>
      <c r="F146" s="53">
        <v>0.28219751946393501</v>
      </c>
      <c r="G146" s="53">
        <v>0.78666636091018405</v>
      </c>
      <c r="H146" s="53">
        <v>7.6605787995157618E-2</v>
      </c>
      <c r="I146" s="53">
        <v>94.475017053982072</v>
      </c>
      <c r="J146" s="53">
        <v>94.780587907090052</v>
      </c>
      <c r="K146" s="53">
        <v>0.36681418479901073</v>
      </c>
      <c r="L146" s="53">
        <v>93.896214657248947</v>
      </c>
      <c r="M146" s="53">
        <v>95.359390303823176</v>
      </c>
    </row>
    <row r="147" spans="2:13">
      <c r="B147" s="45" t="s">
        <v>332</v>
      </c>
      <c r="C147">
        <v>1</v>
      </c>
      <c r="D147" s="53">
        <v>94.9</v>
      </c>
      <c r="E147" s="53">
        <v>94.736705951849657</v>
      </c>
      <c r="F147" s="53">
        <v>0.1632940481503482</v>
      </c>
      <c r="G147" s="53">
        <v>0.45520575397241853</v>
      </c>
      <c r="H147" s="53">
        <v>6.9580731413932978E-2</v>
      </c>
      <c r="I147" s="53">
        <v>94.597931558853546</v>
      </c>
      <c r="J147" s="53">
        <v>94.875480344845769</v>
      </c>
      <c r="K147" s="53">
        <v>0.36541165498585515</v>
      </c>
      <c r="L147" s="53">
        <v>94.007915386072256</v>
      </c>
      <c r="M147" s="53">
        <v>95.465496517627059</v>
      </c>
    </row>
    <row r="148" spans="2:13">
      <c r="B148" s="45" t="s">
        <v>341</v>
      </c>
      <c r="C148">
        <v>1</v>
      </c>
      <c r="D148" s="53">
        <v>94.89</v>
      </c>
      <c r="E148" s="53">
        <v>94.87755394177654</v>
      </c>
      <c r="F148" s="53">
        <v>1.2446058223460454E-2</v>
      </c>
      <c r="G148" s="53">
        <v>3.469518565905462E-2</v>
      </c>
      <c r="H148" s="53">
        <v>0.10414342398194237</v>
      </c>
      <c r="I148" s="53">
        <v>94.669846432040075</v>
      </c>
      <c r="J148" s="53">
        <v>95.085261451513006</v>
      </c>
      <c r="K148" s="53">
        <v>0.37353721658502292</v>
      </c>
      <c r="L148" s="53">
        <v>94.132557454391787</v>
      </c>
      <c r="M148" s="53">
        <v>95.622550429161294</v>
      </c>
    </row>
    <row r="149" spans="2:13">
      <c r="B149" s="45" t="s">
        <v>357</v>
      </c>
      <c r="C149">
        <v>1</v>
      </c>
      <c r="D149" s="53">
        <v>94.89</v>
      </c>
      <c r="E149" s="53">
        <v>94.803379072637682</v>
      </c>
      <c r="F149" s="53">
        <v>8.6620927362318412E-2</v>
      </c>
      <c r="G149" s="53">
        <v>0.24146835109048137</v>
      </c>
      <c r="H149" s="53">
        <v>8.5633524182090873E-2</v>
      </c>
      <c r="I149" s="53">
        <v>94.632588393997196</v>
      </c>
      <c r="J149" s="53">
        <v>94.974169751278168</v>
      </c>
      <c r="K149" s="53">
        <v>0.36880523298788548</v>
      </c>
      <c r="L149" s="53">
        <v>94.067820228951348</v>
      </c>
      <c r="M149" s="53">
        <v>95.538937916324016</v>
      </c>
    </row>
    <row r="150" spans="2:13">
      <c r="B150" s="45" t="s">
        <v>363</v>
      </c>
      <c r="C150">
        <v>1</v>
      </c>
      <c r="D150" s="53">
        <v>94.88</v>
      </c>
      <c r="E150" s="53">
        <v>94.875002030300763</v>
      </c>
      <c r="F150" s="53">
        <v>4.9979696992323852E-3</v>
      </c>
      <c r="G150" s="53">
        <v>1.3932562705381913E-2</v>
      </c>
      <c r="H150" s="53">
        <v>0.11156211812199364</v>
      </c>
      <c r="I150" s="53">
        <v>94.65249840165049</v>
      </c>
      <c r="J150" s="53">
        <v>95.097505658951036</v>
      </c>
      <c r="K150" s="53">
        <v>0.37567313666972435</v>
      </c>
      <c r="L150" s="53">
        <v>94.125745584631304</v>
      </c>
      <c r="M150" s="53">
        <v>95.624258475970223</v>
      </c>
    </row>
    <row r="151" spans="2:13">
      <c r="B151" s="45" t="s">
        <v>376</v>
      </c>
      <c r="C151">
        <v>1</v>
      </c>
      <c r="D151" s="53">
        <v>94.87</v>
      </c>
      <c r="E151" s="53">
        <v>94.882720670040698</v>
      </c>
      <c r="F151" s="53">
        <v>-1.2720670040692994E-2</v>
      </c>
      <c r="G151" s="53">
        <v>-3.5460705778918265E-2</v>
      </c>
      <c r="H151" s="53">
        <v>0.10261073204547617</v>
      </c>
      <c r="I151" s="53">
        <v>94.678070017983231</v>
      </c>
      <c r="J151" s="53">
        <v>95.087371322098164</v>
      </c>
      <c r="K151" s="53">
        <v>0.37311280029812999</v>
      </c>
      <c r="L151" s="53">
        <v>94.138570654249364</v>
      </c>
      <c r="M151" s="53">
        <v>95.626870685832031</v>
      </c>
    </row>
    <row r="152" spans="2:13">
      <c r="B152" s="45" t="s">
        <v>384</v>
      </c>
      <c r="C152">
        <v>1</v>
      </c>
      <c r="D152" s="53">
        <v>94.86</v>
      </c>
      <c r="E152" s="53">
        <v>94.660245369307404</v>
      </c>
      <c r="F152" s="53">
        <v>0.19975463069259547</v>
      </c>
      <c r="G152" s="53">
        <v>0.55684489608699217</v>
      </c>
      <c r="H152" s="53">
        <v>6.639315146654784E-2</v>
      </c>
      <c r="I152" s="53">
        <v>94.5278284040551</v>
      </c>
      <c r="J152" s="53">
        <v>94.792662334559708</v>
      </c>
      <c r="K152" s="53">
        <v>0.36481810533067532</v>
      </c>
      <c r="L152" s="53">
        <v>93.932638600989975</v>
      </c>
      <c r="M152" s="53">
        <v>95.387852137624833</v>
      </c>
    </row>
    <row r="153" spans="2:13">
      <c r="B153" s="45" t="s">
        <v>391</v>
      </c>
      <c r="C153">
        <v>1</v>
      </c>
      <c r="D153" s="53">
        <v>94.84</v>
      </c>
      <c r="E153" s="53">
        <v>94.605804242231059</v>
      </c>
      <c r="F153" s="53">
        <v>0.23419575776894419</v>
      </c>
      <c r="G153" s="53">
        <v>0.65285451429435215</v>
      </c>
      <c r="H153" s="53">
        <v>8.6666041411898861E-2</v>
      </c>
      <c r="I153" s="53">
        <v>94.432954272908901</v>
      </c>
      <c r="J153" s="53">
        <v>94.778654211553217</v>
      </c>
      <c r="K153" s="53">
        <v>0.36904634146596377</v>
      </c>
      <c r="L153" s="53">
        <v>93.869764522848087</v>
      </c>
      <c r="M153" s="53">
        <v>95.341843961614032</v>
      </c>
    </row>
    <row r="154" spans="2:13">
      <c r="B154" s="45" t="s">
        <v>395</v>
      </c>
      <c r="C154">
        <v>1</v>
      </c>
      <c r="D154" s="53">
        <v>94.84</v>
      </c>
      <c r="E154" s="53">
        <v>94.62165284540842</v>
      </c>
      <c r="F154" s="53">
        <v>0.2183471545915836</v>
      </c>
      <c r="G154" s="53">
        <v>0.60867424293432282</v>
      </c>
      <c r="H154" s="53">
        <v>6.4323302217001832E-2</v>
      </c>
      <c r="I154" s="53">
        <v>94.493364064315173</v>
      </c>
      <c r="J154" s="53">
        <v>94.749941626501666</v>
      </c>
      <c r="K154" s="53">
        <v>0.36444709715335022</v>
      </c>
      <c r="L154" s="53">
        <v>93.894786029568621</v>
      </c>
      <c r="M154" s="53">
        <v>95.348519661248218</v>
      </c>
    </row>
    <row r="155" spans="2:13">
      <c r="B155" s="45" t="s">
        <v>408</v>
      </c>
      <c r="C155">
        <v>1</v>
      </c>
      <c r="D155" s="53">
        <v>94.82</v>
      </c>
      <c r="E155" s="53">
        <v>94.786039297967065</v>
      </c>
      <c r="F155" s="53">
        <v>3.3960702032928225E-2</v>
      </c>
      <c r="G155" s="53">
        <v>9.4670363981044919E-2</v>
      </c>
      <c r="H155" s="53">
        <v>8.3584477224170561E-2</v>
      </c>
      <c r="I155" s="53">
        <v>94.619335314623214</v>
      </c>
      <c r="J155" s="53">
        <v>94.952743281310916</v>
      </c>
      <c r="K155" s="53">
        <v>0.36833485342584893</v>
      </c>
      <c r="L155" s="53">
        <v>94.051418596735871</v>
      </c>
      <c r="M155" s="53">
        <v>95.520659999198259</v>
      </c>
    </row>
    <row r="156" spans="2:13">
      <c r="B156" s="45" t="s">
        <v>416</v>
      </c>
      <c r="C156">
        <v>1</v>
      </c>
      <c r="D156" s="53">
        <v>94.81</v>
      </c>
      <c r="E156" s="53">
        <v>94.88524941266688</v>
      </c>
      <c r="F156" s="53">
        <v>-7.5249412666877902E-2</v>
      </c>
      <c r="G156" s="53">
        <v>-0.20976861077918457</v>
      </c>
      <c r="H156" s="53">
        <v>0.11735944494891079</v>
      </c>
      <c r="I156" s="53">
        <v>94.65118338024395</v>
      </c>
      <c r="J156" s="53">
        <v>95.119315445089811</v>
      </c>
      <c r="K156" s="53">
        <v>0.37743534377972626</v>
      </c>
      <c r="L156" s="53">
        <v>94.132478355738598</v>
      </c>
      <c r="M156" s="53">
        <v>95.638020469595162</v>
      </c>
    </row>
    <row r="157" spans="2:13">
      <c r="B157" s="45" t="s">
        <v>422</v>
      </c>
      <c r="C157">
        <v>1</v>
      </c>
      <c r="D157" s="53">
        <v>94.81</v>
      </c>
      <c r="E157" s="53">
        <v>94.654577578683828</v>
      </c>
      <c r="F157" s="53">
        <v>0.15542242131617456</v>
      </c>
      <c r="G157" s="53">
        <v>0.43326245678169423</v>
      </c>
      <c r="H157" s="53">
        <v>0.10060814499688928</v>
      </c>
      <c r="I157" s="53">
        <v>94.453920960555607</v>
      </c>
      <c r="J157" s="53">
        <v>94.855234196812049</v>
      </c>
      <c r="K157" s="53">
        <v>0.37256703860529428</v>
      </c>
      <c r="L157" s="53">
        <v>93.911516050266869</v>
      </c>
      <c r="M157" s="53">
        <v>95.397639107100787</v>
      </c>
    </row>
    <row r="158" spans="2:13">
      <c r="B158" s="45" t="s">
        <v>332</v>
      </c>
      <c r="C158">
        <v>1</v>
      </c>
      <c r="D158" s="53">
        <v>94.79</v>
      </c>
      <c r="E158" s="53">
        <v>94.714237162834593</v>
      </c>
      <c r="F158" s="53">
        <v>7.5762837165413544E-2</v>
      </c>
      <c r="G158" s="53">
        <v>0.21119985575480452</v>
      </c>
      <c r="H158" s="53">
        <v>6.1797654475246662E-2</v>
      </c>
      <c r="I158" s="53">
        <v>94.590985627328763</v>
      </c>
      <c r="J158" s="53">
        <v>94.837488698340422</v>
      </c>
      <c r="K158" s="53">
        <v>0.36400982062857273</v>
      </c>
      <c r="L158" s="53">
        <v>93.988242467523918</v>
      </c>
      <c r="M158" s="53">
        <v>95.440231858145268</v>
      </c>
    </row>
    <row r="159" spans="2:13">
      <c r="B159" s="45" t="s">
        <v>272</v>
      </c>
      <c r="C159">
        <v>1</v>
      </c>
      <c r="D159" s="53">
        <v>94.75</v>
      </c>
      <c r="E159" s="53">
        <v>94.823552946886835</v>
      </c>
      <c r="F159" s="53">
        <v>-7.3552946886835002E-2</v>
      </c>
      <c r="G159" s="53">
        <v>-0.2050394672908572</v>
      </c>
      <c r="H159" s="53">
        <v>0.10323252937120857</v>
      </c>
      <c r="I159" s="53">
        <v>94.617662159166926</v>
      </c>
      <c r="J159" s="53">
        <v>95.029443734606744</v>
      </c>
      <c r="K159" s="53">
        <v>0.37328428112603557</v>
      </c>
      <c r="L159" s="53">
        <v>94.07906092336836</v>
      </c>
      <c r="M159" s="53">
        <v>95.56804497040531</v>
      </c>
    </row>
    <row r="160" spans="2:13">
      <c r="B160" s="45" t="s">
        <v>120</v>
      </c>
      <c r="C160">
        <v>1</v>
      </c>
      <c r="D160" s="53">
        <v>94.74</v>
      </c>
      <c r="E160" s="53">
        <v>94.755134318733425</v>
      </c>
      <c r="F160" s="53">
        <v>-1.5134318733430518E-2</v>
      </c>
      <c r="G160" s="53">
        <v>-4.2189100263881521E-2</v>
      </c>
      <c r="H160" s="53">
        <v>7.5184501275944435E-2</v>
      </c>
      <c r="I160" s="53">
        <v>94.605183559158704</v>
      </c>
      <c r="J160" s="53">
        <v>94.905085078308147</v>
      </c>
      <c r="K160" s="53">
        <v>0.3665199976092931</v>
      </c>
      <c r="L160" s="53">
        <v>94.024133233295288</v>
      </c>
      <c r="M160" s="53">
        <v>95.486135404171563</v>
      </c>
    </row>
    <row r="161" spans="2:13">
      <c r="B161" s="45" t="s">
        <v>447</v>
      </c>
      <c r="C161">
        <v>1</v>
      </c>
      <c r="D161" s="53">
        <v>94.71</v>
      </c>
      <c r="E161" s="53">
        <v>94.643093820858098</v>
      </c>
      <c r="F161" s="53">
        <v>6.690617914189545E-2</v>
      </c>
      <c r="G161" s="53">
        <v>0.1865106417942354</v>
      </c>
      <c r="H161" s="53">
        <v>8.0862286497793909E-2</v>
      </c>
      <c r="I161" s="53">
        <v>94.481819075724246</v>
      </c>
      <c r="J161" s="53">
        <v>94.80436856599195</v>
      </c>
      <c r="K161" s="53">
        <v>0.36772667674926041</v>
      </c>
      <c r="L161" s="53">
        <v>93.909686089761209</v>
      </c>
      <c r="M161" s="53">
        <v>95.376501551954988</v>
      </c>
    </row>
    <row r="162" spans="2:13">
      <c r="B162" s="45" t="s">
        <v>272</v>
      </c>
      <c r="C162">
        <v>1</v>
      </c>
      <c r="D162" s="53">
        <v>94.71</v>
      </c>
      <c r="E162" s="53">
        <v>94.796089462846183</v>
      </c>
      <c r="F162" s="53">
        <v>-8.6089462846189235E-2</v>
      </c>
      <c r="G162" s="53">
        <v>-0.23998681695917354</v>
      </c>
      <c r="H162" s="53">
        <v>8.8440218484793151E-2</v>
      </c>
      <c r="I162" s="53">
        <v>94.619701008926995</v>
      </c>
      <c r="J162" s="53">
        <v>94.972477916765371</v>
      </c>
      <c r="K162" s="53">
        <v>0.3694670102472502</v>
      </c>
      <c r="L162" s="53">
        <v>94.05921074603404</v>
      </c>
      <c r="M162" s="53">
        <v>95.532968179658326</v>
      </c>
    </row>
    <row r="163" spans="2:13">
      <c r="B163" s="45" t="s">
        <v>464</v>
      </c>
      <c r="C163">
        <v>1</v>
      </c>
      <c r="D163" s="53">
        <v>94.68</v>
      </c>
      <c r="E163" s="53">
        <v>94.605846526325323</v>
      </c>
      <c r="F163" s="53">
        <v>7.4153473674684278E-2</v>
      </c>
      <c r="G163" s="53">
        <v>0.20671352248356009</v>
      </c>
      <c r="H163" s="53">
        <v>9.5101164043719197E-2</v>
      </c>
      <c r="I163" s="53">
        <v>94.416173235383923</v>
      </c>
      <c r="J163" s="53">
        <v>94.795519817266722</v>
      </c>
      <c r="K163" s="53">
        <v>0.37111781258499854</v>
      </c>
      <c r="L163" s="53">
        <v>93.865675388066578</v>
      </c>
      <c r="M163" s="53">
        <v>95.346017664584068</v>
      </c>
    </row>
    <row r="164" spans="2:13">
      <c r="B164" s="45" t="s">
        <v>469</v>
      </c>
      <c r="C164">
        <v>1</v>
      </c>
      <c r="D164" s="53">
        <v>94.68</v>
      </c>
      <c r="E164" s="53">
        <v>94.671159002026698</v>
      </c>
      <c r="F164" s="53">
        <v>8.8409979733086175E-3</v>
      </c>
      <c r="G164" s="53">
        <v>2.4645559307851551E-2</v>
      </c>
      <c r="H164" s="53">
        <v>5.0694754135675486E-2</v>
      </c>
      <c r="I164" s="53">
        <v>94.570051503006411</v>
      </c>
      <c r="J164" s="53">
        <v>94.772266501046985</v>
      </c>
      <c r="K164" s="53">
        <v>0.36229015652137214</v>
      </c>
      <c r="L164" s="53">
        <v>93.948594068631209</v>
      </c>
      <c r="M164" s="53">
        <v>95.393723935422187</v>
      </c>
    </row>
    <row r="165" spans="2:13">
      <c r="B165" s="45" t="s">
        <v>298</v>
      </c>
      <c r="C165">
        <v>1</v>
      </c>
      <c r="D165" s="53">
        <v>94.67</v>
      </c>
      <c r="E165" s="53">
        <v>94.684972647076307</v>
      </c>
      <c r="F165" s="53">
        <v>-1.4972647076305634E-2</v>
      </c>
      <c r="G165" s="53">
        <v>-4.1738417159315803E-2</v>
      </c>
      <c r="H165" s="53">
        <v>9.5750008855593885E-2</v>
      </c>
      <c r="I165" s="53">
        <v>94.494005275962323</v>
      </c>
      <c r="J165" s="53">
        <v>94.875940018190292</v>
      </c>
      <c r="K165" s="53">
        <v>0.37128461267772739</v>
      </c>
      <c r="L165" s="53">
        <v>93.944468836522375</v>
      </c>
      <c r="M165" s="53">
        <v>95.425476457630239</v>
      </c>
    </row>
    <row r="166" spans="2:13">
      <c r="B166" s="45" t="s">
        <v>495</v>
      </c>
      <c r="C166">
        <v>1</v>
      </c>
      <c r="D166" s="53">
        <v>94.63</v>
      </c>
      <c r="E166" s="53">
        <v>94.652777658514296</v>
      </c>
      <c r="F166" s="53">
        <v>-2.277765851430047E-2</v>
      </c>
      <c r="G166" s="53">
        <v>-6.3496014307771409E-2</v>
      </c>
      <c r="H166" s="53">
        <v>7.9501614281809019E-2</v>
      </c>
      <c r="I166" s="53">
        <v>94.494216688544967</v>
      </c>
      <c r="J166" s="53">
        <v>94.811338628483625</v>
      </c>
      <c r="K166" s="53">
        <v>0.36742986553738022</v>
      </c>
      <c r="L166" s="53">
        <v>93.919961898713566</v>
      </c>
      <c r="M166" s="53">
        <v>95.385593418315025</v>
      </c>
    </row>
    <row r="167" spans="2:13">
      <c r="B167" s="45" t="s">
        <v>504</v>
      </c>
      <c r="C167">
        <v>1</v>
      </c>
      <c r="D167" s="53">
        <v>94.62</v>
      </c>
      <c r="E167" s="53">
        <v>94.675537111001589</v>
      </c>
      <c r="F167" s="53">
        <v>-5.5537111001584094E-2</v>
      </c>
      <c r="G167" s="53">
        <v>-0.15481772160886981</v>
      </c>
      <c r="H167" s="53">
        <v>5.0885952885815051E-2</v>
      </c>
      <c r="I167" s="53">
        <v>94.574048278098303</v>
      </c>
      <c r="J167" s="53">
        <v>94.777025943904874</v>
      </c>
      <c r="K167" s="53">
        <v>0.36231696015574694</v>
      </c>
      <c r="L167" s="53">
        <v>93.952918719442962</v>
      </c>
      <c r="M167" s="53">
        <v>95.398155502560215</v>
      </c>
    </row>
    <row r="168" spans="2:13">
      <c r="B168" s="45" t="s">
        <v>515</v>
      </c>
      <c r="C168">
        <v>1</v>
      </c>
      <c r="D168" s="53">
        <v>94.62</v>
      </c>
      <c r="E168" s="53">
        <v>94.621804469950263</v>
      </c>
      <c r="F168" s="53">
        <v>-1.8044699502581807E-3</v>
      </c>
      <c r="G168" s="53">
        <v>-5.0302207185871405E-3</v>
      </c>
      <c r="H168" s="53">
        <v>6.1679107410131495E-2</v>
      </c>
      <c r="I168" s="53">
        <v>94.498789369110597</v>
      </c>
      <c r="J168" s="53">
        <v>94.744819570789929</v>
      </c>
      <c r="K168" s="53">
        <v>0.36398971373696026</v>
      </c>
      <c r="L168" s="53">
        <v>93.895849876570423</v>
      </c>
      <c r="M168" s="53">
        <v>95.347759063330102</v>
      </c>
    </row>
    <row r="169" spans="2:13">
      <c r="B169" s="45" t="s">
        <v>524</v>
      </c>
      <c r="C169">
        <v>1</v>
      </c>
      <c r="D169" s="53">
        <v>94.61</v>
      </c>
      <c r="E169" s="53">
        <v>94.593983929697288</v>
      </c>
      <c r="F169" s="53">
        <v>1.6016070302711682E-2</v>
      </c>
      <c r="G169" s="53">
        <v>4.4647110169676978E-2</v>
      </c>
      <c r="H169" s="53">
        <v>8.1139437941224787E-2</v>
      </c>
      <c r="I169" s="53">
        <v>94.432156423439082</v>
      </c>
      <c r="J169" s="53">
        <v>94.755811435955493</v>
      </c>
      <c r="K169" s="53">
        <v>0.367787721117524</v>
      </c>
      <c r="L169" s="53">
        <v>93.860454449446863</v>
      </c>
      <c r="M169" s="53">
        <v>95.327513409947713</v>
      </c>
    </row>
    <row r="170" spans="2:13">
      <c r="B170" s="45" t="s">
        <v>532</v>
      </c>
      <c r="C170">
        <v>1</v>
      </c>
      <c r="D170" s="53">
        <v>94.6</v>
      </c>
      <c r="E170" s="53">
        <v>94.582288177675963</v>
      </c>
      <c r="F170" s="53">
        <v>1.7711822324031345E-2</v>
      </c>
      <c r="G170" s="53">
        <v>4.9374263952430594E-2</v>
      </c>
      <c r="H170" s="53">
        <v>7.1290353130490577E-2</v>
      </c>
      <c r="I170" s="53">
        <v>94.44010405168126</v>
      </c>
      <c r="J170" s="53">
        <v>94.724472303670666</v>
      </c>
      <c r="K170" s="53">
        <v>0.36574104755260078</v>
      </c>
      <c r="L170" s="53">
        <v>93.852840659139105</v>
      </c>
      <c r="M170" s="53">
        <v>95.311735696212821</v>
      </c>
    </row>
    <row r="171" spans="2:13">
      <c r="B171" s="45" t="s">
        <v>541</v>
      </c>
      <c r="C171">
        <v>1</v>
      </c>
      <c r="D171" s="53">
        <v>94.59</v>
      </c>
      <c r="E171" s="53">
        <v>94.560939171730979</v>
      </c>
      <c r="F171" s="53">
        <v>2.9060828269024341E-2</v>
      </c>
      <c r="G171" s="53">
        <v>8.101125786951098E-2</v>
      </c>
      <c r="H171" s="53">
        <v>9.0222917759518365E-2</v>
      </c>
      <c r="I171" s="53">
        <v>94.38099523621915</v>
      </c>
      <c r="J171" s="53">
        <v>94.740883107242809</v>
      </c>
      <c r="K171" s="53">
        <v>0.36989778899642606</v>
      </c>
      <c r="L171" s="53">
        <v>93.823201293794526</v>
      </c>
      <c r="M171" s="53">
        <v>95.298677049667432</v>
      </c>
    </row>
    <row r="172" spans="2:13">
      <c r="B172" s="45" t="s">
        <v>504</v>
      </c>
      <c r="C172">
        <v>1</v>
      </c>
      <c r="D172" s="53">
        <v>94.58</v>
      </c>
      <c r="E172" s="53">
        <v>94.693594417832998</v>
      </c>
      <c r="F172" s="53">
        <v>-0.11359441783299928</v>
      </c>
      <c r="G172" s="53">
        <v>-0.31666085324260562</v>
      </c>
      <c r="H172" s="53">
        <v>5.1536349244867857E-2</v>
      </c>
      <c r="I172" s="53">
        <v>94.590808410293846</v>
      </c>
      <c r="J172" s="53">
        <v>94.796380425372149</v>
      </c>
      <c r="K172" s="53">
        <v>0.36240887780087938</v>
      </c>
      <c r="L172" s="53">
        <v>93.970792702311698</v>
      </c>
      <c r="M172" s="53">
        <v>95.416396133354297</v>
      </c>
    </row>
    <row r="173" spans="2:13">
      <c r="B173" s="45" t="s">
        <v>216</v>
      </c>
      <c r="C173">
        <v>1</v>
      </c>
      <c r="D173" s="53">
        <v>94.57</v>
      </c>
      <c r="E173" s="53">
        <v>94.75667756986617</v>
      </c>
      <c r="F173" s="53">
        <v>-0.1866775698661769</v>
      </c>
      <c r="G173" s="53">
        <v>-0.52039069949709427</v>
      </c>
      <c r="H173" s="53">
        <v>0.20372787718678237</v>
      </c>
      <c r="I173" s="53">
        <v>94.350355130902557</v>
      </c>
      <c r="J173" s="53">
        <v>95.163000008829783</v>
      </c>
      <c r="K173" s="53">
        <v>0.41253999485920928</v>
      </c>
      <c r="L173" s="53">
        <v>93.933892494029209</v>
      </c>
      <c r="M173" s="53">
        <v>95.579462645703131</v>
      </c>
    </row>
    <row r="174" spans="2:13">
      <c r="B174" s="45" t="s">
        <v>565</v>
      </c>
      <c r="C174">
        <v>1</v>
      </c>
      <c r="D174" s="53">
        <v>94.56</v>
      </c>
      <c r="E174" s="53">
        <v>94.653686791970884</v>
      </c>
      <c r="F174" s="53">
        <v>-9.36867919708817E-2</v>
      </c>
      <c r="G174" s="53">
        <v>-0.2611654696507773</v>
      </c>
      <c r="H174" s="53">
        <v>8.2064332404332987E-2</v>
      </c>
      <c r="I174" s="53">
        <v>94.490014641870985</v>
      </c>
      <c r="J174" s="53">
        <v>94.817358942070783</v>
      </c>
      <c r="K174" s="53">
        <v>0.36799287230647904</v>
      </c>
      <c r="L174" s="53">
        <v>93.919748150575685</v>
      </c>
      <c r="M174" s="53">
        <v>95.387625433366082</v>
      </c>
    </row>
    <row r="175" spans="2:13">
      <c r="B175" s="45" t="s">
        <v>570</v>
      </c>
      <c r="C175">
        <v>1</v>
      </c>
      <c r="D175" s="53">
        <v>94.56</v>
      </c>
      <c r="E175" s="53">
        <v>94.608112455757293</v>
      </c>
      <c r="F175" s="53">
        <v>-4.8112455757291173E-2</v>
      </c>
      <c r="G175" s="53">
        <v>-0.1341204223089478</v>
      </c>
      <c r="H175" s="53">
        <v>6.3672369617173513E-2</v>
      </c>
      <c r="I175" s="53">
        <v>94.481121918798408</v>
      </c>
      <c r="J175" s="53">
        <v>94.735102992716179</v>
      </c>
      <c r="K175" s="53">
        <v>0.36433277380448453</v>
      </c>
      <c r="L175" s="53">
        <v>93.881473650647209</v>
      </c>
      <c r="M175" s="53">
        <v>95.334751260867378</v>
      </c>
    </row>
    <row r="176" spans="2:13">
      <c r="B176" s="45" t="s">
        <v>577</v>
      </c>
      <c r="C176">
        <v>1</v>
      </c>
      <c r="D176" s="53">
        <v>94.56</v>
      </c>
      <c r="E176" s="53">
        <v>94.64916007999561</v>
      </c>
      <c r="F176" s="53">
        <v>-8.9160079995608044E-2</v>
      </c>
      <c r="G176" s="53">
        <v>-0.24854660594410261</v>
      </c>
      <c r="H176" s="53">
        <v>6.2910452860001506E-2</v>
      </c>
      <c r="I176" s="53">
        <v>94.523689138093317</v>
      </c>
      <c r="J176" s="53">
        <v>94.774631021897903</v>
      </c>
      <c r="K176" s="53">
        <v>0.36420039057427467</v>
      </c>
      <c r="L176" s="53">
        <v>93.922785304912836</v>
      </c>
      <c r="M176" s="53">
        <v>95.375534855078385</v>
      </c>
    </row>
    <row r="177" spans="2:13">
      <c r="B177" s="45" t="s">
        <v>583</v>
      </c>
      <c r="C177">
        <v>1</v>
      </c>
      <c r="D177" s="53">
        <v>94.55</v>
      </c>
      <c r="E177" s="53">
        <v>94.91181501266361</v>
      </c>
      <c r="F177" s="53">
        <v>-0.36181501266361238</v>
      </c>
      <c r="G177" s="53">
        <v>-1.0086116273291044</v>
      </c>
      <c r="H177" s="53">
        <v>0.10236102887347827</v>
      </c>
      <c r="I177" s="53">
        <v>94.707662377879302</v>
      </c>
      <c r="J177" s="53">
        <v>95.115967647447917</v>
      </c>
      <c r="K177" s="53">
        <v>0.37304420602314786</v>
      </c>
      <c r="L177" s="53">
        <v>94.16780180383995</v>
      </c>
      <c r="M177" s="53">
        <v>95.655828221487269</v>
      </c>
    </row>
    <row r="178" spans="2:13">
      <c r="B178" s="45" t="s">
        <v>591</v>
      </c>
      <c r="C178">
        <v>1</v>
      </c>
      <c r="D178" s="53">
        <v>94.55</v>
      </c>
      <c r="E178" s="53">
        <v>95.173037409636493</v>
      </c>
      <c r="F178" s="53">
        <v>-0.62303740963649545</v>
      </c>
      <c r="G178" s="53">
        <v>-1.7368068035491269</v>
      </c>
      <c r="H178" s="53">
        <v>0.14859368048335475</v>
      </c>
      <c r="I178" s="53">
        <v>94.876676658705875</v>
      </c>
      <c r="J178" s="53">
        <v>95.46939816056711</v>
      </c>
      <c r="K178" s="53">
        <v>0.38828376388279878</v>
      </c>
      <c r="L178" s="53">
        <v>94.398629861050566</v>
      </c>
      <c r="M178" s="53">
        <v>95.94744495822242</v>
      </c>
    </row>
    <row r="179" spans="2:13">
      <c r="B179" s="45" t="s">
        <v>577</v>
      </c>
      <c r="C179">
        <v>1</v>
      </c>
      <c r="D179" s="53">
        <v>94.51</v>
      </c>
      <c r="E179" s="53">
        <v>94.612909302322223</v>
      </c>
      <c r="F179" s="53">
        <v>-0.1029093023222174</v>
      </c>
      <c r="G179" s="53">
        <v>-0.28687454983802874</v>
      </c>
      <c r="H179" s="53">
        <v>7.1078228826567058E-2</v>
      </c>
      <c r="I179" s="53">
        <v>94.471148244911575</v>
      </c>
      <c r="J179" s="53">
        <v>94.75467035973287</v>
      </c>
      <c r="K179" s="53">
        <v>0.36569975940452237</v>
      </c>
      <c r="L179" s="53">
        <v>93.883544130400168</v>
      </c>
      <c r="M179" s="53">
        <v>95.342274474244277</v>
      </c>
    </row>
    <row r="180" spans="2:13">
      <c r="B180" s="45" t="s">
        <v>232</v>
      </c>
      <c r="C180">
        <v>1</v>
      </c>
      <c r="D180" s="53">
        <v>94.5</v>
      </c>
      <c r="E180" s="53">
        <v>94.626011342986729</v>
      </c>
      <c r="F180" s="53">
        <v>-0.12601134298672889</v>
      </c>
      <c r="G180" s="53">
        <v>-0.35127482626027756</v>
      </c>
      <c r="H180" s="53">
        <v>7.1168132592565117E-2</v>
      </c>
      <c r="I180" s="53">
        <v>94.484070978168688</v>
      </c>
      <c r="J180" s="53">
        <v>94.76795170780477</v>
      </c>
      <c r="K180" s="53">
        <v>0.365717243935963</v>
      </c>
      <c r="L180" s="53">
        <v>93.896611299266283</v>
      </c>
      <c r="M180" s="53">
        <v>95.355411386707175</v>
      </c>
    </row>
    <row r="181" spans="2:13">
      <c r="B181" s="45" t="s">
        <v>614</v>
      </c>
      <c r="C181">
        <v>1</v>
      </c>
      <c r="D181" s="53">
        <v>94.49</v>
      </c>
      <c r="E181" s="53">
        <v>94.63997966685389</v>
      </c>
      <c r="F181" s="53">
        <v>-0.14997966685389486</v>
      </c>
      <c r="G181" s="53">
        <v>-0.41808999228128801</v>
      </c>
      <c r="H181" s="53">
        <v>5.8400827351802728E-2</v>
      </c>
      <c r="I181" s="53">
        <v>94.52350288942533</v>
      </c>
      <c r="J181" s="53">
        <v>94.756456444282449</v>
      </c>
      <c r="K181" s="53">
        <v>0.36344856039167195</v>
      </c>
      <c r="L181" s="53">
        <v>93.915104369789049</v>
      </c>
      <c r="M181" s="53">
        <v>95.364854963918731</v>
      </c>
    </row>
    <row r="182" spans="2:13">
      <c r="B182" s="45" t="s">
        <v>232</v>
      </c>
      <c r="C182">
        <v>1</v>
      </c>
      <c r="D182" s="53">
        <v>94.47</v>
      </c>
      <c r="E182" s="53">
        <v>94.713496026626089</v>
      </c>
      <c r="F182" s="53">
        <v>-0.24349602662609016</v>
      </c>
      <c r="G182" s="53">
        <v>-0.67878035755206501</v>
      </c>
      <c r="H182" s="53">
        <v>5.9865165418018479E-2</v>
      </c>
      <c r="I182" s="53">
        <v>94.594098719014099</v>
      </c>
      <c r="J182" s="53">
        <v>94.832893334238079</v>
      </c>
      <c r="K182" s="53">
        <v>0.3636867298183018</v>
      </c>
      <c r="L182" s="53">
        <v>93.98814571561789</v>
      </c>
      <c r="M182" s="53">
        <v>95.438846337634288</v>
      </c>
    </row>
    <row r="183" spans="2:13">
      <c r="B183" s="45" t="s">
        <v>627</v>
      </c>
      <c r="C183">
        <v>1</v>
      </c>
      <c r="D183" s="53">
        <v>94.45</v>
      </c>
      <c r="E183" s="53">
        <v>94.766416607879719</v>
      </c>
      <c r="F183" s="53">
        <v>-0.31641660787971659</v>
      </c>
      <c r="G183" s="53">
        <v>-0.88205701426830829</v>
      </c>
      <c r="H183" s="53">
        <v>7.9308442695880443E-2</v>
      </c>
      <c r="I183" s="53">
        <v>94.608240906490309</v>
      </c>
      <c r="J183" s="53">
        <v>94.92459230926913</v>
      </c>
      <c r="K183" s="53">
        <v>0.36738811698018964</v>
      </c>
      <c r="L183" s="53">
        <v>94.033684112950823</v>
      </c>
      <c r="M183" s="53">
        <v>95.499149102808616</v>
      </c>
    </row>
    <row r="184" spans="2:13">
      <c r="B184" s="45" t="s">
        <v>504</v>
      </c>
      <c r="C184">
        <v>1</v>
      </c>
      <c r="D184" s="53">
        <v>94.44</v>
      </c>
      <c r="E184" s="53">
        <v>94.658993044354986</v>
      </c>
      <c r="F184" s="53">
        <v>-0.21899304435498834</v>
      </c>
      <c r="G184" s="53">
        <v>-0.61047475397599293</v>
      </c>
      <c r="H184" s="53">
        <v>4.9971058026616243E-2</v>
      </c>
      <c r="I184" s="53">
        <v>94.559328911712242</v>
      </c>
      <c r="J184" s="53">
        <v>94.75865717699773</v>
      </c>
      <c r="K184" s="53">
        <v>0.36218959959626557</v>
      </c>
      <c r="L184" s="53">
        <v>93.936628665422774</v>
      </c>
      <c r="M184" s="53">
        <v>95.381357423287199</v>
      </c>
    </row>
    <row r="185" spans="2:13">
      <c r="B185" s="45" t="s">
        <v>638</v>
      </c>
      <c r="C185">
        <v>1</v>
      </c>
      <c r="D185" s="53">
        <v>94.44</v>
      </c>
      <c r="E185" s="53">
        <v>95.134161355098101</v>
      </c>
      <c r="F185" s="53">
        <v>-0.69416135509810317</v>
      </c>
      <c r="G185" s="53">
        <v>-1.935075078394852</v>
      </c>
      <c r="H185" s="53">
        <v>0.13212350721054056</v>
      </c>
      <c r="I185" s="53">
        <v>94.870649328980079</v>
      </c>
      <c r="J185" s="53">
        <v>95.397673381216123</v>
      </c>
      <c r="K185" s="53">
        <v>0.38228369122029976</v>
      </c>
      <c r="L185" s="53">
        <v>94.371720574103591</v>
      </c>
      <c r="M185" s="53">
        <v>95.896602136092611</v>
      </c>
    </row>
    <row r="186" spans="2:13">
      <c r="B186" s="45" t="s">
        <v>638</v>
      </c>
      <c r="C186">
        <v>1</v>
      </c>
      <c r="D186" s="53">
        <v>94.44</v>
      </c>
      <c r="E186" s="53">
        <v>95.104535084108065</v>
      </c>
      <c r="F186" s="53">
        <v>-0.66453508410806705</v>
      </c>
      <c r="G186" s="53">
        <v>-1.8524875672383299</v>
      </c>
      <c r="H186" s="53">
        <v>0.12911122549936588</v>
      </c>
      <c r="I186" s="53">
        <v>94.847030864425918</v>
      </c>
      <c r="J186" s="53">
        <v>95.362039303790212</v>
      </c>
      <c r="K186" s="53">
        <v>0.38125307600772462</v>
      </c>
      <c r="L186" s="53">
        <v>94.344149800341469</v>
      </c>
      <c r="M186" s="53">
        <v>95.86492036787466</v>
      </c>
    </row>
    <row r="187" spans="2:13">
      <c r="B187" s="45" t="s">
        <v>645</v>
      </c>
      <c r="C187">
        <v>1</v>
      </c>
      <c r="D187" s="53">
        <v>94.44</v>
      </c>
      <c r="E187" s="53">
        <v>94.693259127191766</v>
      </c>
      <c r="F187" s="53">
        <v>-0.25325912719176813</v>
      </c>
      <c r="G187" s="53">
        <v>-0.70599641107298761</v>
      </c>
      <c r="H187" s="53">
        <v>4.9042998672672575E-2</v>
      </c>
      <c r="I187" s="53">
        <v>94.595445950566457</v>
      </c>
      <c r="J187" s="53">
        <v>94.791072303817074</v>
      </c>
      <c r="K187" s="53">
        <v>0.36206272265204476</v>
      </c>
      <c r="L187" s="53">
        <v>93.971147796345733</v>
      </c>
      <c r="M187" s="53">
        <v>95.415370458037799</v>
      </c>
    </row>
    <row r="188" spans="2:13">
      <c r="B188" s="45" t="s">
        <v>232</v>
      </c>
      <c r="C188">
        <v>1</v>
      </c>
      <c r="D188" s="53">
        <v>94.42</v>
      </c>
      <c r="E188" s="53">
        <v>94.717436334173868</v>
      </c>
      <c r="F188" s="53">
        <v>-0.29743633417386661</v>
      </c>
      <c r="G188" s="53">
        <v>-0.8291467588074396</v>
      </c>
      <c r="H188" s="53">
        <v>6.3671226089455787E-2</v>
      </c>
      <c r="I188" s="53">
        <v>94.590448077909102</v>
      </c>
      <c r="J188" s="53">
        <v>94.844424590438635</v>
      </c>
      <c r="K188" s="53">
        <v>0.36433257395837987</v>
      </c>
      <c r="L188" s="53">
        <v>93.99079792764428</v>
      </c>
      <c r="M188" s="53">
        <v>95.444074740703456</v>
      </c>
    </row>
    <row r="189" spans="2:13">
      <c r="B189" s="45" t="s">
        <v>120</v>
      </c>
      <c r="C189">
        <v>1</v>
      </c>
      <c r="D189" s="53">
        <v>94.41</v>
      </c>
      <c r="E189" s="53">
        <v>94.695703838450697</v>
      </c>
      <c r="F189" s="53">
        <v>-0.28570383845070069</v>
      </c>
      <c r="G189" s="53">
        <v>-0.79644073172233343</v>
      </c>
      <c r="H189" s="53">
        <v>5.5086582432978849E-2</v>
      </c>
      <c r="I189" s="53">
        <v>94.585837114085734</v>
      </c>
      <c r="J189" s="53">
        <v>94.80557056281566</v>
      </c>
      <c r="K189" s="53">
        <v>0.3629307523199834</v>
      </c>
      <c r="L189" s="53">
        <v>93.971861277020807</v>
      </c>
      <c r="M189" s="53">
        <v>95.419546399880588</v>
      </c>
    </row>
    <row r="190" spans="2:13">
      <c r="B190" s="45" t="s">
        <v>504</v>
      </c>
      <c r="C190">
        <v>1</v>
      </c>
      <c r="D190" s="53">
        <v>94.4</v>
      </c>
      <c r="E190" s="53">
        <v>94.663512809256872</v>
      </c>
      <c r="F190" s="53">
        <v>-0.26351280925686638</v>
      </c>
      <c r="G190" s="53">
        <v>-0.73458003140885564</v>
      </c>
      <c r="H190" s="53">
        <v>5.1231346273798072E-2</v>
      </c>
      <c r="I190" s="53">
        <v>94.561335110962432</v>
      </c>
      <c r="J190" s="53">
        <v>94.765690507551312</v>
      </c>
      <c r="K190" s="53">
        <v>0.36236563062248267</v>
      </c>
      <c r="L190" s="53">
        <v>93.94079734751314</v>
      </c>
      <c r="M190" s="53">
        <v>95.386228271000604</v>
      </c>
    </row>
    <row r="191" spans="2:13">
      <c r="B191" s="45" t="s">
        <v>672</v>
      </c>
      <c r="C191">
        <v>1</v>
      </c>
      <c r="D191" s="53">
        <v>94.38</v>
      </c>
      <c r="E191" s="53">
        <v>94.77947356206532</v>
      </c>
      <c r="F191" s="53">
        <v>-0.39947356206532447</v>
      </c>
      <c r="G191" s="53">
        <v>-1.1135902751615752</v>
      </c>
      <c r="H191" s="53">
        <v>7.1828951183653539E-2</v>
      </c>
      <c r="I191" s="53">
        <v>94.636215236125068</v>
      </c>
      <c r="J191" s="53">
        <v>94.922731888005572</v>
      </c>
      <c r="K191" s="53">
        <v>0.36584641264272011</v>
      </c>
      <c r="L191" s="53">
        <v>94.049815899482439</v>
      </c>
      <c r="M191" s="53">
        <v>95.5091312246482</v>
      </c>
    </row>
    <row r="192" spans="2:13">
      <c r="B192" s="45" t="s">
        <v>487</v>
      </c>
      <c r="C192">
        <v>1</v>
      </c>
      <c r="D192" s="53">
        <v>94.37</v>
      </c>
      <c r="E192" s="53">
        <v>94.589891550949204</v>
      </c>
      <c r="F192" s="53">
        <v>-0.21989155094919965</v>
      </c>
      <c r="G192" s="53">
        <v>-0.61297947093475535</v>
      </c>
      <c r="H192" s="53">
        <v>8.8035122202276009E-2</v>
      </c>
      <c r="I192" s="53">
        <v>94.4143110360897</v>
      </c>
      <c r="J192" s="53">
        <v>94.765472065808709</v>
      </c>
      <c r="K192" s="53">
        <v>0.36937025077362878</v>
      </c>
      <c r="L192" s="53">
        <v>93.853205814822175</v>
      </c>
      <c r="M192" s="53">
        <v>95.326577287076233</v>
      </c>
    </row>
    <row r="193" spans="2:13">
      <c r="B193" s="45" t="s">
        <v>504</v>
      </c>
      <c r="C193">
        <v>1</v>
      </c>
      <c r="D193" s="53">
        <v>94.31</v>
      </c>
      <c r="E193" s="53">
        <v>94.626594234721367</v>
      </c>
      <c r="F193" s="53">
        <v>-0.31659423472136439</v>
      </c>
      <c r="G193" s="53">
        <v>-0.88255217475513492</v>
      </c>
      <c r="H193" s="53">
        <v>6.0345110196106361E-2</v>
      </c>
      <c r="I193" s="53">
        <v>94.506239707432357</v>
      </c>
      <c r="J193" s="53">
        <v>94.746948762010376</v>
      </c>
      <c r="K193" s="53">
        <v>0.36376603983877326</v>
      </c>
      <c r="L193" s="53">
        <v>93.901085744865</v>
      </c>
      <c r="M193" s="53">
        <v>95.352102724577733</v>
      </c>
    </row>
    <row r="194" spans="2:13">
      <c r="B194" s="45" t="s">
        <v>120</v>
      </c>
      <c r="C194">
        <v>1</v>
      </c>
      <c r="D194" s="53">
        <v>94.31</v>
      </c>
      <c r="E194" s="53">
        <v>94.71865821442357</v>
      </c>
      <c r="F194" s="53">
        <v>-0.40865821442356776</v>
      </c>
      <c r="G194" s="53">
        <v>-1.1391938207228882</v>
      </c>
      <c r="H194" s="53">
        <v>6.468975661689022E-2</v>
      </c>
      <c r="I194" s="53">
        <v>94.589638563075425</v>
      </c>
      <c r="J194" s="53">
        <v>94.847677865771715</v>
      </c>
      <c r="K194" s="53">
        <v>0.36451195320120333</v>
      </c>
      <c r="L194" s="53">
        <v>93.991662047275014</v>
      </c>
      <c r="M194" s="53">
        <v>95.445654381572126</v>
      </c>
    </row>
    <row r="195" spans="2:13">
      <c r="B195" s="45" t="s">
        <v>614</v>
      </c>
      <c r="C195">
        <v>1</v>
      </c>
      <c r="D195" s="53">
        <v>94.3</v>
      </c>
      <c r="E195" s="53">
        <v>94.637847422860787</v>
      </c>
      <c r="F195" s="53">
        <v>-0.33784742286078995</v>
      </c>
      <c r="G195" s="53">
        <v>-0.94179850761851824</v>
      </c>
      <c r="H195" s="53">
        <v>7.0364765651015501E-2</v>
      </c>
      <c r="I195" s="53">
        <v>94.49750932288535</v>
      </c>
      <c r="J195" s="53">
        <v>94.778185522836225</v>
      </c>
      <c r="K195" s="53">
        <v>0.36556175902373333</v>
      </c>
      <c r="L195" s="53">
        <v>93.908757484019617</v>
      </c>
      <c r="M195" s="53">
        <v>95.366937361701957</v>
      </c>
    </row>
    <row r="196" spans="2:13">
      <c r="B196" s="45" t="s">
        <v>705</v>
      </c>
      <c r="C196">
        <v>1</v>
      </c>
      <c r="D196" s="53">
        <v>94.29</v>
      </c>
      <c r="E196" s="53">
        <v>94.878500017475346</v>
      </c>
      <c r="F196" s="53">
        <v>-0.58850001747534009</v>
      </c>
      <c r="G196" s="53">
        <v>-1.6405288325082927</v>
      </c>
      <c r="H196" s="53">
        <v>0.17323561897343814</v>
      </c>
      <c r="I196" s="53">
        <v>94.53299246991412</v>
      </c>
      <c r="J196" s="53">
        <v>95.224007565036572</v>
      </c>
      <c r="K196" s="53">
        <v>0.39836513288252773</v>
      </c>
      <c r="L196" s="53">
        <v>94.083985812418902</v>
      </c>
      <c r="M196" s="53">
        <v>95.673014222531791</v>
      </c>
    </row>
    <row r="197" spans="2:13">
      <c r="B197" s="45" t="s">
        <v>710</v>
      </c>
      <c r="C197">
        <v>1</v>
      </c>
      <c r="D197" s="53">
        <v>94.29</v>
      </c>
      <c r="E197" s="53">
        <v>94.64057470635997</v>
      </c>
      <c r="F197" s="53">
        <v>-0.35057470635996424</v>
      </c>
      <c r="G197" s="53">
        <v>-0.97727764936854777</v>
      </c>
      <c r="H197" s="53">
        <v>9.9663866481386892E-2</v>
      </c>
      <c r="I197" s="53">
        <v>94.441801392346918</v>
      </c>
      <c r="J197" s="53">
        <v>94.839348020373023</v>
      </c>
      <c r="K197" s="53">
        <v>0.37231315541815529</v>
      </c>
      <c r="L197" s="53">
        <v>93.898019531993498</v>
      </c>
      <c r="M197" s="53">
        <v>95.383129880726443</v>
      </c>
    </row>
    <row r="198" spans="2:13">
      <c r="B198" s="45" t="s">
        <v>716</v>
      </c>
      <c r="C198">
        <v>1</v>
      </c>
      <c r="D198" s="53">
        <v>94.26</v>
      </c>
      <c r="E198" s="53">
        <v>94.588200738379868</v>
      </c>
      <c r="F198" s="53">
        <v>-0.32820073837986286</v>
      </c>
      <c r="G198" s="53">
        <v>-0.91490698075508137</v>
      </c>
      <c r="H198" s="53">
        <v>7.1035896792033454E-2</v>
      </c>
      <c r="I198" s="53">
        <v>94.446524109549912</v>
      </c>
      <c r="J198" s="53">
        <v>94.729877367209824</v>
      </c>
      <c r="K198" s="53">
        <v>0.36569153401255017</v>
      </c>
      <c r="L198" s="53">
        <v>93.858851971484825</v>
      </c>
      <c r="M198" s="53">
        <v>95.317549505274911</v>
      </c>
    </row>
    <row r="199" spans="2:13">
      <c r="B199" s="45" t="s">
        <v>721</v>
      </c>
      <c r="C199">
        <v>1</v>
      </c>
      <c r="D199" s="53">
        <v>94.26</v>
      </c>
      <c r="E199" s="53">
        <v>94.626672280330141</v>
      </c>
      <c r="F199" s="53">
        <v>-0.36667228033013544</v>
      </c>
      <c r="G199" s="53">
        <v>-1.022151962787931</v>
      </c>
      <c r="H199" s="53">
        <v>5.586735298136241E-2</v>
      </c>
      <c r="I199" s="53">
        <v>94.515248358207714</v>
      </c>
      <c r="J199" s="53">
        <v>94.738096202452567</v>
      </c>
      <c r="K199" s="53">
        <v>0.36305007994014804</v>
      </c>
      <c r="L199" s="53">
        <v>93.902591727466131</v>
      </c>
      <c r="M199" s="53">
        <v>95.35075283319415</v>
      </c>
    </row>
    <row r="200" spans="2:13">
      <c r="B200" s="45" t="s">
        <v>734</v>
      </c>
      <c r="C200">
        <v>1</v>
      </c>
      <c r="D200" s="53">
        <v>94.25</v>
      </c>
      <c r="E200" s="53">
        <v>94.754307093282264</v>
      </c>
      <c r="F200" s="53">
        <v>-0.50430709328226442</v>
      </c>
      <c r="G200" s="53">
        <v>-1.405828891080146</v>
      </c>
      <c r="H200" s="53">
        <v>8.1045001461460334E-2</v>
      </c>
      <c r="I200" s="53">
        <v>94.592667934643998</v>
      </c>
      <c r="J200" s="53">
        <v>94.915946251920531</v>
      </c>
      <c r="K200" s="53">
        <v>0.3677668985611563</v>
      </c>
      <c r="L200" s="53">
        <v>94.020819142311026</v>
      </c>
      <c r="M200" s="53">
        <v>95.487795044253502</v>
      </c>
    </row>
    <row r="201" spans="2:13" ht="16.149999999999999" thickBot="1">
      <c r="B201" s="49" t="s">
        <v>120</v>
      </c>
      <c r="C201" s="51">
        <v>1</v>
      </c>
      <c r="D201" s="54">
        <v>94.25</v>
      </c>
      <c r="E201" s="54">
        <v>94.700692464128309</v>
      </c>
      <c r="F201" s="54">
        <v>-0.45069246412830921</v>
      </c>
      <c r="G201" s="54">
        <v>-1.2563703654056095</v>
      </c>
      <c r="H201" s="54">
        <v>5.5569706438356271E-2</v>
      </c>
      <c r="I201" s="54">
        <v>94.589862179317436</v>
      </c>
      <c r="J201" s="54">
        <v>94.811522748939183</v>
      </c>
      <c r="K201" s="54">
        <v>0.36300439623928638</v>
      </c>
      <c r="L201" s="54">
        <v>93.976703024532711</v>
      </c>
      <c r="M201" s="54">
        <v>95.424681903723908</v>
      </c>
    </row>
    <row r="220" spans="7:7">
      <c r="G220" t="s">
        <v>749</v>
      </c>
    </row>
    <row r="239" spans="7:7">
      <c r="G239" t="s">
        <v>749</v>
      </c>
    </row>
    <row r="242" spans="2:8">
      <c r="B242" t="s">
        <v>1473</v>
      </c>
    </row>
    <row r="244" spans="2:8">
      <c r="B244" s="145" t="s">
        <v>1503</v>
      </c>
      <c r="C244" s="145"/>
      <c r="D244" s="145"/>
      <c r="E244" s="145"/>
      <c r="F244" s="145"/>
      <c r="G244" s="145"/>
      <c r="H244" s="145"/>
    </row>
    <row r="245" spans="2:8">
      <c r="B245" s="145"/>
      <c r="C245" s="145"/>
      <c r="D245" s="145"/>
      <c r="E245" s="145"/>
      <c r="F245" s="145"/>
      <c r="G245" s="145"/>
      <c r="H245" s="145"/>
    </row>
    <row r="247" spans="2:8">
      <c r="B247" s="145" t="s">
        <v>1475</v>
      </c>
      <c r="C247" s="145"/>
      <c r="D247" s="145"/>
      <c r="E247" s="145"/>
      <c r="F247" s="145"/>
      <c r="G247" s="145"/>
      <c r="H247" s="145"/>
    </row>
    <row r="248" spans="2:8">
      <c r="B248" s="145"/>
      <c r="C248" s="145"/>
      <c r="D248" s="145"/>
      <c r="E248" s="145"/>
      <c r="F248" s="145"/>
      <c r="G248" s="145"/>
      <c r="H248" s="145"/>
    </row>
    <row r="249" spans="2:8">
      <c r="B249" s="145"/>
      <c r="C249" s="145"/>
      <c r="D249" s="145"/>
      <c r="E249" s="145"/>
      <c r="F249" s="145"/>
      <c r="G249" s="145"/>
      <c r="H249" s="145"/>
    </row>
    <row r="253" spans="2:8">
      <c r="B253" s="1" t="s">
        <v>1476</v>
      </c>
    </row>
    <row r="254" spans="2:8" ht="16.149999999999999" thickBot="1"/>
    <row r="255" spans="2:8" ht="46.9">
      <c r="B255" s="46" t="s">
        <v>13</v>
      </c>
      <c r="C255" s="47" t="s">
        <v>750</v>
      </c>
      <c r="D255" s="47" t="s">
        <v>751</v>
      </c>
      <c r="E255" s="47" t="s">
        <v>752</v>
      </c>
      <c r="F255" s="47" t="s">
        <v>753</v>
      </c>
    </row>
    <row r="256" spans="2:8">
      <c r="B256" s="56" t="s">
        <v>111</v>
      </c>
      <c r="C256" s="58">
        <v>94.684276850621657</v>
      </c>
      <c r="D256" s="58">
        <v>4.7211666833582314E-2</v>
      </c>
      <c r="E256" s="58">
        <v>94.590116150180194</v>
      </c>
      <c r="F256" s="58">
        <v>94.778437551063121</v>
      </c>
    </row>
    <row r="257" spans="2:6" ht="16.149999999999999" thickBot="1">
      <c r="B257" s="49" t="s">
        <v>1388</v>
      </c>
      <c r="C257" s="54">
        <v>94.971878980231821</v>
      </c>
      <c r="D257" s="54">
        <v>8.7686666538168673E-2</v>
      </c>
      <c r="E257" s="54">
        <v>94.796993438280623</v>
      </c>
      <c r="F257" s="54">
        <v>95.14676452218302</v>
      </c>
    </row>
    <row r="276" spans="7:7">
      <c r="G276" t="s">
        <v>749</v>
      </c>
    </row>
  </sheetData>
  <mergeCells count="2">
    <mergeCell ref="B244:H245"/>
    <mergeCell ref="B247:H249"/>
  </mergeCells>
  <pageMargins left="0.7" right="0.7" top="0.75" bottom="0.75" header="0.3" footer="0.3"/>
  <pageSetup orientation="portrait" r:id="rId1"/>
  <ignoredErrors>
    <ignoredError sqref="C29:C30 B256:B258"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81921" r:id="rId4" name="DD830101">
              <controlPr defaultSize="0" autoFill="0" autoPict="0" macro="[0]!GoToResultsNew1511202015420123">
                <anchor moveWithCells="1">
                  <from>
                    <xdr:col>1</xdr:col>
                    <xdr:colOff>0</xdr:colOff>
                    <xdr:row>10</xdr:row>
                    <xdr:rowOff>0</xdr:rowOff>
                  </from>
                  <to>
                    <xdr:col>4</xdr:col>
                    <xdr:colOff>419100</xdr:colOff>
                    <xdr:row>11</xdr:row>
                    <xdr:rowOff>0</xdr:rowOff>
                  </to>
                </anchor>
              </controlPr>
            </control>
          </mc:Choice>
        </mc:AlternateContent>
      </controls>
    </mc:Choice>
  </mc:AlternateConten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08806-DD95-4EE5-8E90-9A155D67C2D1}">
  <sheetPr codeName="XLSTAT_20201112_094427_1"/>
  <dimension ref="B1:AB382"/>
  <sheetViews>
    <sheetView topLeftCell="B117" zoomScaleNormal="100" workbookViewId="0">
      <selection activeCell="C388" sqref="C388"/>
    </sheetView>
  </sheetViews>
  <sheetFormatPr defaultRowHeight="15.6"/>
  <cols>
    <col min="1" max="1" width="4.75" customWidth="1"/>
    <col min="2" max="2" width="20.5" customWidth="1"/>
  </cols>
  <sheetData>
    <row r="1" spans="2:2">
      <c r="B1" t="s">
        <v>1504</v>
      </c>
    </row>
    <row r="2" spans="2:2">
      <c r="B2" t="s">
        <v>1505</v>
      </c>
    </row>
    <row r="3" spans="2:2">
      <c r="B3" t="s">
        <v>1506</v>
      </c>
    </row>
    <row r="4" spans="2:2">
      <c r="B4" t="s">
        <v>781</v>
      </c>
    </row>
    <row r="5" spans="2:2">
      <c r="B5" t="s">
        <v>782</v>
      </c>
    </row>
    <row r="6" spans="2:2">
      <c r="B6" t="s">
        <v>783</v>
      </c>
    </row>
    <row r="7" spans="2:2">
      <c r="B7" t="s">
        <v>784</v>
      </c>
    </row>
    <row r="8" spans="2:2" ht="34.15" customHeight="1"/>
    <row r="9" spans="2:2" ht="16.149999999999999" customHeight="1">
      <c r="B9" s="44"/>
    </row>
    <row r="12" spans="2:2">
      <c r="B12" t="s">
        <v>1507</v>
      </c>
    </row>
    <row r="15" spans="2:2">
      <c r="B15" t="s">
        <v>785</v>
      </c>
    </row>
    <row r="16" spans="2:2" ht="16.149999999999999" thickBot="1"/>
    <row r="17" spans="2:9" ht="31.15" customHeight="1">
      <c r="B17" s="46" t="s">
        <v>786</v>
      </c>
      <c r="C17" s="47" t="s">
        <v>787</v>
      </c>
      <c r="D17" s="47" t="s">
        <v>788</v>
      </c>
      <c r="E17" s="47" t="s">
        <v>789</v>
      </c>
      <c r="F17" s="47" t="s">
        <v>760</v>
      </c>
      <c r="G17" s="47" t="s">
        <v>761</v>
      </c>
      <c r="H17" s="47" t="s">
        <v>765</v>
      </c>
      <c r="I17" s="47" t="s">
        <v>790</v>
      </c>
    </row>
    <row r="18" spans="2:9" ht="16.149999999999999" thickBot="1">
      <c r="B18" s="80" t="s">
        <v>9</v>
      </c>
      <c r="C18" s="81">
        <v>98</v>
      </c>
      <c r="D18" s="81">
        <v>0</v>
      </c>
      <c r="E18" s="81">
        <v>98</v>
      </c>
      <c r="F18" s="82">
        <v>94.25</v>
      </c>
      <c r="G18" s="82">
        <v>96.34</v>
      </c>
      <c r="H18" s="82">
        <v>94.784489795918375</v>
      </c>
      <c r="I18" s="82">
        <v>0.43444032593903931</v>
      </c>
    </row>
    <row r="21" spans="2:9">
      <c r="B21" t="s">
        <v>791</v>
      </c>
    </row>
    <row r="22" spans="2:9" ht="16.149999999999999" thickBot="1"/>
    <row r="23" spans="2:9" ht="31.15">
      <c r="B23" s="47" t="s">
        <v>786</v>
      </c>
      <c r="C23" s="47" t="s">
        <v>792</v>
      </c>
      <c r="D23" s="47" t="s">
        <v>793</v>
      </c>
      <c r="E23" s="47" t="s">
        <v>794</v>
      </c>
      <c r="F23" s="47" t="s">
        <v>795</v>
      </c>
    </row>
    <row r="24" spans="2:9">
      <c r="B24" s="83" t="s">
        <v>14</v>
      </c>
      <c r="C24" s="56" t="s">
        <v>121</v>
      </c>
      <c r="D24" s="65">
        <v>20</v>
      </c>
      <c r="E24" s="65">
        <v>20</v>
      </c>
      <c r="F24" s="58">
        <v>20.408163265306122</v>
      </c>
    </row>
    <row r="25" spans="2:9">
      <c r="B25" s="20" t="s">
        <v>796</v>
      </c>
      <c r="C25" s="45" t="s">
        <v>496</v>
      </c>
      <c r="D25">
        <v>1</v>
      </c>
      <c r="E25">
        <v>1</v>
      </c>
      <c r="F25" s="53">
        <v>1.0204081632653061</v>
      </c>
    </row>
    <row r="26" spans="2:9">
      <c r="B26" s="20" t="s">
        <v>796</v>
      </c>
      <c r="C26" s="45" t="s">
        <v>101</v>
      </c>
      <c r="D26">
        <v>21</v>
      </c>
      <c r="E26">
        <v>21</v>
      </c>
      <c r="F26" s="53">
        <v>21.428571428571427</v>
      </c>
    </row>
    <row r="27" spans="2:9">
      <c r="B27" s="20" t="s">
        <v>796</v>
      </c>
      <c r="C27" s="45" t="s">
        <v>273</v>
      </c>
      <c r="D27">
        <v>3</v>
      </c>
      <c r="E27">
        <v>3</v>
      </c>
      <c r="F27" s="53">
        <v>3.0612244897959182</v>
      </c>
    </row>
    <row r="28" spans="2:9">
      <c r="B28" s="20" t="s">
        <v>796</v>
      </c>
      <c r="C28" s="45" t="s">
        <v>533</v>
      </c>
      <c r="D28">
        <v>1</v>
      </c>
      <c r="E28">
        <v>1</v>
      </c>
      <c r="F28" s="53">
        <v>1.0204081632653061</v>
      </c>
    </row>
    <row r="29" spans="2:9">
      <c r="B29" s="20" t="s">
        <v>796</v>
      </c>
      <c r="C29" s="45" t="s">
        <v>141</v>
      </c>
      <c r="D29">
        <v>1</v>
      </c>
      <c r="E29">
        <v>1</v>
      </c>
      <c r="F29" s="53">
        <v>1.0204081632653061</v>
      </c>
    </row>
    <row r="30" spans="2:9">
      <c r="B30" s="20" t="s">
        <v>796</v>
      </c>
      <c r="C30" s="45" t="s">
        <v>299</v>
      </c>
      <c r="D30">
        <v>2</v>
      </c>
      <c r="E30">
        <v>2</v>
      </c>
      <c r="F30" s="53">
        <v>2.0408163265306123</v>
      </c>
    </row>
    <row r="31" spans="2:9">
      <c r="B31" s="20" t="s">
        <v>796</v>
      </c>
      <c r="C31" s="45" t="s">
        <v>257</v>
      </c>
      <c r="D31">
        <v>1</v>
      </c>
      <c r="E31">
        <v>1</v>
      </c>
      <c r="F31" s="53">
        <v>1.0204081632653061</v>
      </c>
    </row>
    <row r="32" spans="2:9">
      <c r="B32" s="20" t="s">
        <v>796</v>
      </c>
      <c r="C32" s="45" t="s">
        <v>364</v>
      </c>
      <c r="D32">
        <v>1</v>
      </c>
      <c r="E32">
        <v>1</v>
      </c>
      <c r="F32" s="53">
        <v>1.0204081632653061</v>
      </c>
    </row>
    <row r="33" spans="2:6">
      <c r="B33" s="20" t="s">
        <v>796</v>
      </c>
      <c r="C33" s="45" t="s">
        <v>584</v>
      </c>
      <c r="D33">
        <v>1</v>
      </c>
      <c r="E33">
        <v>1</v>
      </c>
      <c r="F33" s="53">
        <v>1.0204081632653061</v>
      </c>
    </row>
    <row r="34" spans="2:6">
      <c r="B34" s="20" t="s">
        <v>796</v>
      </c>
      <c r="C34" s="45" t="s">
        <v>224</v>
      </c>
      <c r="D34">
        <v>1</v>
      </c>
      <c r="E34">
        <v>1</v>
      </c>
      <c r="F34" s="53">
        <v>1.0204081632653061</v>
      </c>
    </row>
    <row r="35" spans="2:6">
      <c r="B35" s="20" t="s">
        <v>796</v>
      </c>
      <c r="C35" s="45" t="s">
        <v>309</v>
      </c>
      <c r="D35">
        <v>3</v>
      </c>
      <c r="E35">
        <v>3</v>
      </c>
      <c r="F35" s="53">
        <v>3.0612244897959182</v>
      </c>
    </row>
    <row r="36" spans="2:6">
      <c r="B36" s="20" t="s">
        <v>796</v>
      </c>
      <c r="C36" s="45" t="s">
        <v>186</v>
      </c>
      <c r="D36">
        <v>3</v>
      </c>
      <c r="E36">
        <v>3</v>
      </c>
      <c r="F36" s="53">
        <v>3.0612244897959182</v>
      </c>
    </row>
    <row r="37" spans="2:6">
      <c r="B37" s="20" t="s">
        <v>796</v>
      </c>
      <c r="C37" s="45" t="s">
        <v>385</v>
      </c>
      <c r="D37">
        <v>2</v>
      </c>
      <c r="E37">
        <v>2</v>
      </c>
      <c r="F37" s="53">
        <v>2.0408163265306123</v>
      </c>
    </row>
    <row r="38" spans="2:6">
      <c r="B38" s="20" t="s">
        <v>796</v>
      </c>
      <c r="C38" s="45" t="s">
        <v>176</v>
      </c>
      <c r="D38">
        <v>2</v>
      </c>
      <c r="E38">
        <v>2</v>
      </c>
      <c r="F38" s="53">
        <v>2.0408163265306123</v>
      </c>
    </row>
    <row r="39" spans="2:6">
      <c r="B39" s="20" t="s">
        <v>796</v>
      </c>
      <c r="C39" s="45" t="s">
        <v>525</v>
      </c>
      <c r="D39">
        <v>1</v>
      </c>
      <c r="E39">
        <v>1</v>
      </c>
      <c r="F39" s="53">
        <v>1.0204081632653061</v>
      </c>
    </row>
    <row r="40" spans="2:6">
      <c r="B40" s="20" t="s">
        <v>796</v>
      </c>
      <c r="C40" s="45" t="s">
        <v>470</v>
      </c>
      <c r="D40">
        <v>4</v>
      </c>
      <c r="E40">
        <v>4</v>
      </c>
      <c r="F40" s="53">
        <v>4.0816326530612246</v>
      </c>
    </row>
    <row r="41" spans="2:6">
      <c r="B41" s="20" t="s">
        <v>796</v>
      </c>
      <c r="C41" s="45" t="s">
        <v>70</v>
      </c>
      <c r="D41">
        <v>5</v>
      </c>
      <c r="E41">
        <v>5</v>
      </c>
      <c r="F41" s="53">
        <v>5.1020408163265305</v>
      </c>
    </row>
    <row r="42" spans="2:6">
      <c r="B42" s="20" t="s">
        <v>796</v>
      </c>
      <c r="C42" s="45" t="s">
        <v>558</v>
      </c>
      <c r="D42">
        <v>2</v>
      </c>
      <c r="E42">
        <v>2</v>
      </c>
      <c r="F42" s="53">
        <v>2.0408163265306123</v>
      </c>
    </row>
    <row r="43" spans="2:6">
      <c r="B43" s="20" t="s">
        <v>796</v>
      </c>
      <c r="C43" s="45" t="s">
        <v>166</v>
      </c>
      <c r="D43">
        <v>13</v>
      </c>
      <c r="E43">
        <v>13</v>
      </c>
      <c r="F43" s="53">
        <v>13.26530612244898</v>
      </c>
    </row>
    <row r="44" spans="2:6">
      <c r="B44" s="20" t="s">
        <v>796</v>
      </c>
      <c r="C44" s="45" t="s">
        <v>291</v>
      </c>
      <c r="D44">
        <v>2</v>
      </c>
      <c r="E44">
        <v>2</v>
      </c>
      <c r="F44" s="53">
        <v>2.0408163265306123</v>
      </c>
    </row>
    <row r="45" spans="2:6">
      <c r="B45" s="20" t="s">
        <v>796</v>
      </c>
      <c r="C45" s="45" t="s">
        <v>110</v>
      </c>
      <c r="D45">
        <v>5</v>
      </c>
      <c r="E45">
        <v>5</v>
      </c>
      <c r="F45" s="53">
        <v>5.1020408163265305</v>
      </c>
    </row>
    <row r="46" spans="2:6">
      <c r="B46" s="20" t="s">
        <v>796</v>
      </c>
      <c r="C46" s="45" t="s">
        <v>91</v>
      </c>
      <c r="D46">
        <v>1</v>
      </c>
      <c r="E46">
        <v>1</v>
      </c>
      <c r="F46" s="53">
        <v>1.0204081632653061</v>
      </c>
    </row>
    <row r="47" spans="2:6">
      <c r="B47" s="20" t="s">
        <v>796</v>
      </c>
      <c r="C47" s="45" t="s">
        <v>516</v>
      </c>
      <c r="D47">
        <v>1</v>
      </c>
      <c r="E47">
        <v>1</v>
      </c>
      <c r="F47" s="53">
        <v>1.0204081632653061</v>
      </c>
    </row>
    <row r="48" spans="2:6" ht="16.149999999999999" thickBot="1">
      <c r="B48" s="75" t="s">
        <v>796</v>
      </c>
      <c r="C48" s="49" t="s">
        <v>592</v>
      </c>
      <c r="D48" s="51">
        <v>1</v>
      </c>
      <c r="E48" s="51">
        <v>1</v>
      </c>
      <c r="F48" s="54">
        <v>1.0204081632653061</v>
      </c>
    </row>
    <row r="51" spans="2:28">
      <c r="B51" t="s">
        <v>797</v>
      </c>
    </row>
    <row r="52" spans="2:28" ht="16.149999999999999" thickBot="1"/>
    <row r="53" spans="2:28" ht="31.15" customHeight="1">
      <c r="B53" s="46"/>
      <c r="C53" s="85" t="s">
        <v>798</v>
      </c>
      <c r="D53" s="85" t="s">
        <v>1508</v>
      </c>
      <c r="E53" s="85" t="s">
        <v>799</v>
      </c>
      <c r="F53" s="85" t="s">
        <v>1509</v>
      </c>
      <c r="G53" s="85" t="s">
        <v>1510</v>
      </c>
      <c r="H53" s="85" t="s">
        <v>1511</v>
      </c>
      <c r="I53" s="85" t="s">
        <v>1512</v>
      </c>
      <c r="J53" s="85" t="s">
        <v>1513</v>
      </c>
      <c r="K53" s="85" t="s">
        <v>1514</v>
      </c>
      <c r="L53" s="85" t="s">
        <v>1515</v>
      </c>
      <c r="M53" s="85" t="s">
        <v>1516</v>
      </c>
      <c r="N53" s="85" t="s">
        <v>1517</v>
      </c>
      <c r="O53" s="85" t="s">
        <v>1518</v>
      </c>
      <c r="P53" s="85" t="s">
        <v>1519</v>
      </c>
      <c r="Q53" s="85" t="s">
        <v>1520</v>
      </c>
      <c r="R53" s="85" t="s">
        <v>1521</v>
      </c>
      <c r="S53" s="85" t="s">
        <v>1522</v>
      </c>
      <c r="T53" s="85" t="s">
        <v>933</v>
      </c>
      <c r="U53" s="85" t="s">
        <v>1523</v>
      </c>
      <c r="V53" s="85" t="s">
        <v>800</v>
      </c>
      <c r="W53" s="85" t="s">
        <v>1524</v>
      </c>
      <c r="X53" s="85" t="s">
        <v>934</v>
      </c>
      <c r="Y53" s="85" t="s">
        <v>1525</v>
      </c>
      <c r="Z53" s="85" t="s">
        <v>1526</v>
      </c>
      <c r="AA53" s="85" t="s">
        <v>1527</v>
      </c>
      <c r="AB53" s="55" t="s">
        <v>9</v>
      </c>
    </row>
    <row r="54" spans="2:28">
      <c r="B54" s="86" t="s">
        <v>798</v>
      </c>
      <c r="C54" s="89">
        <v>1</v>
      </c>
      <c r="D54" s="87">
        <v>-5.1414051632412465E-2</v>
      </c>
      <c r="E54" s="87">
        <v>-0.2644429426739725</v>
      </c>
      <c r="F54" s="87">
        <v>-8.9984254133169503E-2</v>
      </c>
      <c r="G54" s="87">
        <v>-5.1414051632412465E-2</v>
      </c>
      <c r="H54" s="87">
        <v>-5.1414051632412465E-2</v>
      </c>
      <c r="I54" s="87">
        <v>-7.3088168275585771E-2</v>
      </c>
      <c r="J54" s="87">
        <v>-5.1414051632412465E-2</v>
      </c>
      <c r="K54" s="87">
        <v>-5.1414051632412465E-2</v>
      </c>
      <c r="L54" s="87">
        <v>-5.1414051632412465E-2</v>
      </c>
      <c r="M54" s="87">
        <v>-5.1414051632412465E-2</v>
      </c>
      <c r="N54" s="87">
        <v>-8.9984254133169503E-2</v>
      </c>
      <c r="O54" s="87">
        <v>-8.9984254133169503E-2</v>
      </c>
      <c r="P54" s="87">
        <v>-7.3088168275585771E-2</v>
      </c>
      <c r="Q54" s="87">
        <v>-7.3088168275585771E-2</v>
      </c>
      <c r="R54" s="87">
        <v>-5.1414051632412465E-2</v>
      </c>
      <c r="S54" s="87">
        <v>-0.10445609001327771</v>
      </c>
      <c r="T54" s="87">
        <v>-0.11741165894605782</v>
      </c>
      <c r="U54" s="87">
        <v>-7.3088168275585771E-2</v>
      </c>
      <c r="V54" s="87">
        <v>-0.19802950859533486</v>
      </c>
      <c r="W54" s="87">
        <v>-7.3088168275585771E-2</v>
      </c>
      <c r="X54" s="87">
        <v>-0.11741165894605782</v>
      </c>
      <c r="Y54" s="87">
        <v>-5.1414051632412465E-2</v>
      </c>
      <c r="Z54" s="87">
        <v>-5.1414051632412465E-2</v>
      </c>
      <c r="AA54" s="87">
        <v>-5.1414051632412465E-2</v>
      </c>
      <c r="AB54" s="52">
        <v>-0.27647633325710846</v>
      </c>
    </row>
    <row r="55" spans="2:28">
      <c r="B55" s="84" t="s">
        <v>1508</v>
      </c>
      <c r="C55" s="88">
        <v>-5.1414051632412465E-2</v>
      </c>
      <c r="D55" s="90">
        <v>1</v>
      </c>
      <c r="E55" s="88">
        <v>-5.3024724123020187E-2</v>
      </c>
      <c r="F55" s="88">
        <v>-1.8043174843616918E-2</v>
      </c>
      <c r="G55" s="88">
        <v>-1.0309278350515462E-2</v>
      </c>
      <c r="H55" s="88">
        <v>-1.0309278350515462E-2</v>
      </c>
      <c r="I55" s="88">
        <v>-1.4655259544013725E-2</v>
      </c>
      <c r="J55" s="88">
        <v>-1.0309278350515462E-2</v>
      </c>
      <c r="K55" s="88">
        <v>-1.0309278350515462E-2</v>
      </c>
      <c r="L55" s="88">
        <v>-1.0309278350515462E-2</v>
      </c>
      <c r="M55" s="88">
        <v>-1.0309278350515462E-2</v>
      </c>
      <c r="N55" s="88">
        <v>-1.8043174843616918E-2</v>
      </c>
      <c r="O55" s="88">
        <v>-1.8043174843616918E-2</v>
      </c>
      <c r="P55" s="88">
        <v>-1.4655259544013725E-2</v>
      </c>
      <c r="Q55" s="88">
        <v>-1.4655259544013725E-2</v>
      </c>
      <c r="R55" s="88">
        <v>-1.0309278350515462E-2</v>
      </c>
      <c r="S55" s="88">
        <v>-2.0944992140524074E-2</v>
      </c>
      <c r="T55" s="88">
        <v>-2.3542775471669299E-2</v>
      </c>
      <c r="U55" s="88">
        <v>-1.4655259544013725E-2</v>
      </c>
      <c r="V55" s="88">
        <v>-3.9707847580681077E-2</v>
      </c>
      <c r="W55" s="88">
        <v>-1.4655259544013725E-2</v>
      </c>
      <c r="X55" s="88">
        <v>-2.3542775471669299E-2</v>
      </c>
      <c r="Y55" s="88">
        <v>-1.0309278350515462E-2</v>
      </c>
      <c r="Z55" s="88">
        <v>-1.0309278350515462E-2</v>
      </c>
      <c r="AA55" s="88">
        <v>-1.0309278350515462E-2</v>
      </c>
      <c r="AB55" s="59">
        <v>-3.6292005848999685E-2</v>
      </c>
    </row>
    <row r="56" spans="2:28">
      <c r="B56" s="84" t="s">
        <v>799</v>
      </c>
      <c r="C56" s="88">
        <v>-0.2644429426739725</v>
      </c>
      <c r="D56" s="88">
        <v>-5.3024724123020187E-2</v>
      </c>
      <c r="E56" s="90">
        <v>1</v>
      </c>
      <c r="F56" s="88">
        <v>-9.2803233733461901E-2</v>
      </c>
      <c r="G56" s="88">
        <v>-5.3024724123020187E-2</v>
      </c>
      <c r="H56" s="88">
        <v>-5.3024724123020187E-2</v>
      </c>
      <c r="I56" s="88">
        <v>-7.5377836144440893E-2</v>
      </c>
      <c r="J56" s="88">
        <v>-5.3024724123020187E-2</v>
      </c>
      <c r="K56" s="88">
        <v>-5.3024724123020187E-2</v>
      </c>
      <c r="L56" s="88">
        <v>-5.3024724123020187E-2</v>
      </c>
      <c r="M56" s="88">
        <v>-5.3024724123020187E-2</v>
      </c>
      <c r="N56" s="88">
        <v>-9.2803233733461901E-2</v>
      </c>
      <c r="O56" s="88">
        <v>-9.2803233733461901E-2</v>
      </c>
      <c r="P56" s="88">
        <v>-7.5377836144440893E-2</v>
      </c>
      <c r="Q56" s="88">
        <v>-7.5377836144440893E-2</v>
      </c>
      <c r="R56" s="88">
        <v>-5.3024724123020187E-2</v>
      </c>
      <c r="S56" s="88">
        <v>-0.10772843571098119</v>
      </c>
      <c r="T56" s="88">
        <v>-0.12108986992412069</v>
      </c>
      <c r="U56" s="88">
        <v>-7.5377836144440893E-2</v>
      </c>
      <c r="V56" s="88">
        <v>-0.20423327335800129</v>
      </c>
      <c r="W56" s="88">
        <v>-7.5377836144440893E-2</v>
      </c>
      <c r="X56" s="88">
        <v>-0.12108986992412069</v>
      </c>
      <c r="Y56" s="88">
        <v>-5.3024724123020187E-2</v>
      </c>
      <c r="Z56" s="88">
        <v>-5.3024724123020187E-2</v>
      </c>
      <c r="AA56" s="88">
        <v>-5.3024724123020187E-2</v>
      </c>
      <c r="AB56" s="59">
        <v>0.17638989736232191</v>
      </c>
    </row>
    <row r="57" spans="2:28">
      <c r="B57" s="84" t="s">
        <v>1509</v>
      </c>
      <c r="C57" s="88">
        <v>-8.9984254133169503E-2</v>
      </c>
      <c r="D57" s="88">
        <v>-1.8043174843616918E-2</v>
      </c>
      <c r="E57" s="88">
        <v>-9.2803233733461901E-2</v>
      </c>
      <c r="F57" s="90">
        <v>1</v>
      </c>
      <c r="G57" s="88">
        <v>-1.8043174843616918E-2</v>
      </c>
      <c r="H57" s="88">
        <v>-1.8043174843616918E-2</v>
      </c>
      <c r="I57" s="88">
        <v>-2.5649458802128846E-2</v>
      </c>
      <c r="J57" s="88">
        <v>-1.8043174843616918E-2</v>
      </c>
      <c r="K57" s="88">
        <v>-1.8043174843616918E-2</v>
      </c>
      <c r="L57" s="88">
        <v>-1.8043174843616918E-2</v>
      </c>
      <c r="M57" s="88">
        <v>-1.8043174843616918E-2</v>
      </c>
      <c r="N57" s="88">
        <v>-3.1578947368421047E-2</v>
      </c>
      <c r="O57" s="88">
        <v>-3.1578947368421047E-2</v>
      </c>
      <c r="P57" s="88">
        <v>-2.5649458802128846E-2</v>
      </c>
      <c r="Q57" s="88">
        <v>-2.5649458802128846E-2</v>
      </c>
      <c r="R57" s="88">
        <v>-1.8043174843616918E-2</v>
      </c>
      <c r="S57" s="88">
        <v>-3.6657673063096835E-2</v>
      </c>
      <c r="T57" s="88">
        <v>-4.1204282171516456E-2</v>
      </c>
      <c r="U57" s="88">
        <v>-2.5649458802128846E-2</v>
      </c>
      <c r="V57" s="88">
        <v>-6.9496196746506228E-2</v>
      </c>
      <c r="W57" s="88">
        <v>-2.5649458802128846E-2</v>
      </c>
      <c r="X57" s="88">
        <v>-4.1204282171516456E-2</v>
      </c>
      <c r="Y57" s="88">
        <v>-1.8043174843616918E-2</v>
      </c>
      <c r="Z57" s="88">
        <v>-1.8043174843616918E-2</v>
      </c>
      <c r="AA57" s="88">
        <v>-1.8043174843616918E-2</v>
      </c>
      <c r="AB57" s="59">
        <v>1.7340843522016404E-2</v>
      </c>
    </row>
    <row r="58" spans="2:28">
      <c r="B58" s="84" t="s">
        <v>1510</v>
      </c>
      <c r="C58" s="88">
        <v>-5.1414051632412465E-2</v>
      </c>
      <c r="D58" s="88">
        <v>-1.0309278350515462E-2</v>
      </c>
      <c r="E58" s="88">
        <v>-5.3024724123020187E-2</v>
      </c>
      <c r="F58" s="88">
        <v>-1.8043174843616918E-2</v>
      </c>
      <c r="G58" s="90">
        <v>1</v>
      </c>
      <c r="H58" s="88">
        <v>-1.0309278350515462E-2</v>
      </c>
      <c r="I58" s="88">
        <v>-1.4655259544013725E-2</v>
      </c>
      <c r="J58" s="88">
        <v>-1.0309278350515462E-2</v>
      </c>
      <c r="K58" s="88">
        <v>-1.0309278350515462E-2</v>
      </c>
      <c r="L58" s="88">
        <v>-1.0309278350515462E-2</v>
      </c>
      <c r="M58" s="88">
        <v>-1.0309278350515462E-2</v>
      </c>
      <c r="N58" s="88">
        <v>-1.8043174843616918E-2</v>
      </c>
      <c r="O58" s="88">
        <v>-1.8043174843616918E-2</v>
      </c>
      <c r="P58" s="88">
        <v>-1.4655259544013725E-2</v>
      </c>
      <c r="Q58" s="88">
        <v>-1.4655259544013725E-2</v>
      </c>
      <c r="R58" s="88">
        <v>-1.0309278350515462E-2</v>
      </c>
      <c r="S58" s="88">
        <v>-2.0944992140524074E-2</v>
      </c>
      <c r="T58" s="88">
        <v>-2.3542775471669299E-2</v>
      </c>
      <c r="U58" s="88">
        <v>-1.4655259544013725E-2</v>
      </c>
      <c r="V58" s="88">
        <v>-3.9707847580681077E-2</v>
      </c>
      <c r="W58" s="88">
        <v>-1.4655259544013725E-2</v>
      </c>
      <c r="X58" s="88">
        <v>-2.3542775471669299E-2</v>
      </c>
      <c r="Y58" s="88">
        <v>-1.0309278350515462E-2</v>
      </c>
      <c r="Z58" s="88">
        <v>-1.0309278350515462E-2</v>
      </c>
      <c r="AA58" s="88">
        <v>-1.0309278350515462E-2</v>
      </c>
      <c r="AB58" s="59">
        <v>-4.333946273117037E-2</v>
      </c>
    </row>
    <row r="59" spans="2:28">
      <c r="B59" s="84" t="s">
        <v>1511</v>
      </c>
      <c r="C59" s="88">
        <v>-5.1414051632412465E-2</v>
      </c>
      <c r="D59" s="88">
        <v>-1.0309278350515462E-2</v>
      </c>
      <c r="E59" s="88">
        <v>-5.3024724123020187E-2</v>
      </c>
      <c r="F59" s="88">
        <v>-1.8043174843616918E-2</v>
      </c>
      <c r="G59" s="88">
        <v>-1.0309278350515462E-2</v>
      </c>
      <c r="H59" s="90">
        <v>1</v>
      </c>
      <c r="I59" s="88">
        <v>-1.4655259544013725E-2</v>
      </c>
      <c r="J59" s="88">
        <v>-1.0309278350515462E-2</v>
      </c>
      <c r="K59" s="88">
        <v>-1.0309278350515462E-2</v>
      </c>
      <c r="L59" s="88">
        <v>-1.0309278350515462E-2</v>
      </c>
      <c r="M59" s="88">
        <v>-1.0309278350515462E-2</v>
      </c>
      <c r="N59" s="88">
        <v>-1.8043174843616918E-2</v>
      </c>
      <c r="O59" s="88">
        <v>-1.8043174843616918E-2</v>
      </c>
      <c r="P59" s="88">
        <v>-1.4655259544013725E-2</v>
      </c>
      <c r="Q59" s="88">
        <v>-1.4655259544013725E-2</v>
      </c>
      <c r="R59" s="88">
        <v>-1.0309278350515462E-2</v>
      </c>
      <c r="S59" s="88">
        <v>-2.0944992140524074E-2</v>
      </c>
      <c r="T59" s="88">
        <v>-2.3542775471669299E-2</v>
      </c>
      <c r="U59" s="88">
        <v>-1.4655259544013725E-2</v>
      </c>
      <c r="V59" s="88">
        <v>-3.9707847580681077E-2</v>
      </c>
      <c r="W59" s="88">
        <v>-1.4655259544013725E-2</v>
      </c>
      <c r="X59" s="88">
        <v>-2.3542775471669299E-2</v>
      </c>
      <c r="Y59" s="88">
        <v>-1.0309278350515462E-2</v>
      </c>
      <c r="Z59" s="88">
        <v>-1.0309278350515462E-2</v>
      </c>
      <c r="AA59" s="88">
        <v>-1.0309278350515462E-2</v>
      </c>
      <c r="AB59" s="59">
        <v>0.13989441620526083</v>
      </c>
    </row>
    <row r="60" spans="2:28">
      <c r="B60" s="84" t="s">
        <v>1512</v>
      </c>
      <c r="C60" s="88">
        <v>-7.3088168275585771E-2</v>
      </c>
      <c r="D60" s="88">
        <v>-1.4655259544013725E-2</v>
      </c>
      <c r="E60" s="88">
        <v>-7.5377836144440893E-2</v>
      </c>
      <c r="F60" s="88">
        <v>-2.5649458802128846E-2</v>
      </c>
      <c r="G60" s="88">
        <v>-1.4655259544013725E-2</v>
      </c>
      <c r="H60" s="88">
        <v>-1.4655259544013725E-2</v>
      </c>
      <c r="I60" s="90">
        <v>1</v>
      </c>
      <c r="J60" s="88">
        <v>-1.4655259544013725E-2</v>
      </c>
      <c r="K60" s="88">
        <v>-1.4655259544013725E-2</v>
      </c>
      <c r="L60" s="88">
        <v>-1.4655259544013725E-2</v>
      </c>
      <c r="M60" s="88">
        <v>-1.4655259544013725E-2</v>
      </c>
      <c r="N60" s="88">
        <v>-2.5649458802128846E-2</v>
      </c>
      <c r="O60" s="88">
        <v>-2.5649458802128846E-2</v>
      </c>
      <c r="P60" s="88">
        <v>-2.0833333333333325E-2</v>
      </c>
      <c r="Q60" s="88">
        <v>-2.0833333333333325E-2</v>
      </c>
      <c r="R60" s="88">
        <v>-1.4655259544013725E-2</v>
      </c>
      <c r="S60" s="88">
        <v>-2.9774566708770669E-2</v>
      </c>
      <c r="T60" s="88">
        <v>-3.3467472037604112E-2</v>
      </c>
      <c r="U60" s="88">
        <v>-2.0833333333333325E-2</v>
      </c>
      <c r="V60" s="88">
        <v>-5.6447094786214812E-2</v>
      </c>
      <c r="W60" s="88">
        <v>-2.0833333333333325E-2</v>
      </c>
      <c r="X60" s="88">
        <v>-3.3467472037604112E-2</v>
      </c>
      <c r="Y60" s="88">
        <v>-1.4655259544013725E-2</v>
      </c>
      <c r="Z60" s="88">
        <v>-1.4655259544013725E-2</v>
      </c>
      <c r="AA60" s="88">
        <v>-1.4655259544013725E-2</v>
      </c>
      <c r="AB60" s="59">
        <v>5.1795727031012035E-3</v>
      </c>
    </row>
    <row r="61" spans="2:28">
      <c r="B61" s="84" t="s">
        <v>1513</v>
      </c>
      <c r="C61" s="88">
        <v>-5.1414051632412465E-2</v>
      </c>
      <c r="D61" s="88">
        <v>-1.0309278350515462E-2</v>
      </c>
      <c r="E61" s="88">
        <v>-5.3024724123020187E-2</v>
      </c>
      <c r="F61" s="88">
        <v>-1.8043174843616918E-2</v>
      </c>
      <c r="G61" s="88">
        <v>-1.0309278350515462E-2</v>
      </c>
      <c r="H61" s="88">
        <v>-1.0309278350515462E-2</v>
      </c>
      <c r="I61" s="88">
        <v>-1.4655259544013725E-2</v>
      </c>
      <c r="J61" s="90">
        <v>1</v>
      </c>
      <c r="K61" s="88">
        <v>-1.0309278350515462E-2</v>
      </c>
      <c r="L61" s="88">
        <v>-1.0309278350515462E-2</v>
      </c>
      <c r="M61" s="88">
        <v>-1.0309278350515462E-2</v>
      </c>
      <c r="N61" s="88">
        <v>-1.8043174843616918E-2</v>
      </c>
      <c r="O61" s="88">
        <v>-1.8043174843616918E-2</v>
      </c>
      <c r="P61" s="88">
        <v>-1.4655259544013725E-2</v>
      </c>
      <c r="Q61" s="88">
        <v>-1.4655259544013725E-2</v>
      </c>
      <c r="R61" s="88">
        <v>-1.0309278350515462E-2</v>
      </c>
      <c r="S61" s="88">
        <v>-2.0944992140524074E-2</v>
      </c>
      <c r="T61" s="88">
        <v>-2.3542775471669299E-2</v>
      </c>
      <c r="U61" s="88">
        <v>-1.4655259544013725E-2</v>
      </c>
      <c r="V61" s="88">
        <v>-3.9707847580681077E-2</v>
      </c>
      <c r="W61" s="88">
        <v>-1.4655259544013725E-2</v>
      </c>
      <c r="X61" s="88">
        <v>-2.3542775471669299E-2</v>
      </c>
      <c r="Y61" s="88">
        <v>-1.0309278350515462E-2</v>
      </c>
      <c r="Z61" s="88">
        <v>-1.0309278350515462E-2</v>
      </c>
      <c r="AA61" s="88">
        <v>-1.0309278350515462E-2</v>
      </c>
      <c r="AB61" s="59">
        <v>6.2372390501386606E-2</v>
      </c>
    </row>
    <row r="62" spans="2:28">
      <c r="B62" s="84" t="s">
        <v>1514</v>
      </c>
      <c r="C62" s="88">
        <v>-5.1414051632412465E-2</v>
      </c>
      <c r="D62" s="88">
        <v>-1.0309278350515462E-2</v>
      </c>
      <c r="E62" s="88">
        <v>-5.3024724123020187E-2</v>
      </c>
      <c r="F62" s="88">
        <v>-1.8043174843616918E-2</v>
      </c>
      <c r="G62" s="88">
        <v>-1.0309278350515462E-2</v>
      </c>
      <c r="H62" s="88">
        <v>-1.0309278350515462E-2</v>
      </c>
      <c r="I62" s="88">
        <v>-1.4655259544013725E-2</v>
      </c>
      <c r="J62" s="88">
        <v>-1.0309278350515462E-2</v>
      </c>
      <c r="K62" s="90">
        <v>1</v>
      </c>
      <c r="L62" s="88">
        <v>-1.0309278350515462E-2</v>
      </c>
      <c r="M62" s="88">
        <v>-1.0309278350515462E-2</v>
      </c>
      <c r="N62" s="88">
        <v>-1.8043174843616918E-2</v>
      </c>
      <c r="O62" s="88">
        <v>-1.8043174843616918E-2</v>
      </c>
      <c r="P62" s="88">
        <v>-1.4655259544013725E-2</v>
      </c>
      <c r="Q62" s="88">
        <v>-1.4655259544013725E-2</v>
      </c>
      <c r="R62" s="88">
        <v>-1.0309278350515462E-2</v>
      </c>
      <c r="S62" s="88">
        <v>-2.0944992140524074E-2</v>
      </c>
      <c r="T62" s="88">
        <v>-2.3542775471669299E-2</v>
      </c>
      <c r="U62" s="88">
        <v>-1.4655259544013725E-2</v>
      </c>
      <c r="V62" s="88">
        <v>-3.9707847580681077E-2</v>
      </c>
      <c r="W62" s="88">
        <v>-1.4655259544013725E-2</v>
      </c>
      <c r="X62" s="88">
        <v>-2.3542775471669299E-2</v>
      </c>
      <c r="Y62" s="88">
        <v>-1.0309278350515462E-2</v>
      </c>
      <c r="Z62" s="88">
        <v>-1.0309278350515462E-2</v>
      </c>
      <c r="AA62" s="88">
        <v>-1.0309278350515462E-2</v>
      </c>
      <c r="AB62" s="59">
        <v>2.243680150242049E-2</v>
      </c>
    </row>
    <row r="63" spans="2:28">
      <c r="B63" s="84" t="s">
        <v>1515</v>
      </c>
      <c r="C63" s="88">
        <v>-5.1414051632412465E-2</v>
      </c>
      <c r="D63" s="88">
        <v>-1.0309278350515462E-2</v>
      </c>
      <c r="E63" s="88">
        <v>-5.3024724123020187E-2</v>
      </c>
      <c r="F63" s="88">
        <v>-1.8043174843616918E-2</v>
      </c>
      <c r="G63" s="88">
        <v>-1.0309278350515462E-2</v>
      </c>
      <c r="H63" s="88">
        <v>-1.0309278350515462E-2</v>
      </c>
      <c r="I63" s="88">
        <v>-1.4655259544013725E-2</v>
      </c>
      <c r="J63" s="88">
        <v>-1.0309278350515462E-2</v>
      </c>
      <c r="K63" s="88">
        <v>-1.0309278350515462E-2</v>
      </c>
      <c r="L63" s="90">
        <v>1</v>
      </c>
      <c r="M63" s="88">
        <v>-1.0309278350515462E-2</v>
      </c>
      <c r="N63" s="88">
        <v>-1.8043174843616918E-2</v>
      </c>
      <c r="O63" s="88">
        <v>-1.8043174843616918E-2</v>
      </c>
      <c r="P63" s="88">
        <v>-1.4655259544013725E-2</v>
      </c>
      <c r="Q63" s="88">
        <v>-1.4655259544013725E-2</v>
      </c>
      <c r="R63" s="88">
        <v>-1.0309278350515462E-2</v>
      </c>
      <c r="S63" s="88">
        <v>-2.0944992140524074E-2</v>
      </c>
      <c r="T63" s="88">
        <v>-2.3542775471669299E-2</v>
      </c>
      <c r="U63" s="88">
        <v>-1.4655259544013725E-2</v>
      </c>
      <c r="V63" s="88">
        <v>-3.9707847580681077E-2</v>
      </c>
      <c r="W63" s="88">
        <v>-1.4655259544013725E-2</v>
      </c>
      <c r="X63" s="88">
        <v>-2.3542775471669299E-2</v>
      </c>
      <c r="Y63" s="88">
        <v>-1.0309278350515462E-2</v>
      </c>
      <c r="Z63" s="88">
        <v>-1.0309278350515462E-2</v>
      </c>
      <c r="AA63" s="88">
        <v>-1.0309278350515462E-2</v>
      </c>
      <c r="AB63" s="59">
        <v>-5.5085224201453738E-2</v>
      </c>
    </row>
    <row r="64" spans="2:28">
      <c r="B64" s="84" t="s">
        <v>1516</v>
      </c>
      <c r="C64" s="88">
        <v>-5.1414051632412465E-2</v>
      </c>
      <c r="D64" s="88">
        <v>-1.0309278350515462E-2</v>
      </c>
      <c r="E64" s="88">
        <v>-5.3024724123020187E-2</v>
      </c>
      <c r="F64" s="88">
        <v>-1.8043174843616918E-2</v>
      </c>
      <c r="G64" s="88">
        <v>-1.0309278350515462E-2</v>
      </c>
      <c r="H64" s="88">
        <v>-1.0309278350515462E-2</v>
      </c>
      <c r="I64" s="88">
        <v>-1.4655259544013725E-2</v>
      </c>
      <c r="J64" s="88">
        <v>-1.0309278350515462E-2</v>
      </c>
      <c r="K64" s="88">
        <v>-1.0309278350515462E-2</v>
      </c>
      <c r="L64" s="88">
        <v>-1.0309278350515462E-2</v>
      </c>
      <c r="M64" s="90">
        <v>1</v>
      </c>
      <c r="N64" s="88">
        <v>-1.8043174843616918E-2</v>
      </c>
      <c r="O64" s="88">
        <v>-1.8043174843616918E-2</v>
      </c>
      <c r="P64" s="88">
        <v>-1.4655259544013725E-2</v>
      </c>
      <c r="Q64" s="88">
        <v>-1.4655259544013725E-2</v>
      </c>
      <c r="R64" s="88">
        <v>-1.0309278350515462E-2</v>
      </c>
      <c r="S64" s="88">
        <v>-2.0944992140524074E-2</v>
      </c>
      <c r="T64" s="88">
        <v>-2.3542775471669299E-2</v>
      </c>
      <c r="U64" s="88">
        <v>-1.4655259544013725E-2</v>
      </c>
      <c r="V64" s="88">
        <v>-3.9707847580681077E-2</v>
      </c>
      <c r="W64" s="88">
        <v>-1.4655259544013725E-2</v>
      </c>
      <c r="X64" s="88">
        <v>-2.3542775471669299E-2</v>
      </c>
      <c r="Y64" s="88">
        <v>-1.0309278350515462E-2</v>
      </c>
      <c r="Z64" s="88">
        <v>-1.0309278350515462E-2</v>
      </c>
      <c r="AA64" s="88">
        <v>-1.0309278350515462E-2</v>
      </c>
      <c r="AB64" s="59">
        <v>9.2911370324127371E-2</v>
      </c>
    </row>
    <row r="65" spans="2:28">
      <c r="B65" s="84" t="s">
        <v>1517</v>
      </c>
      <c r="C65" s="88">
        <v>-8.9984254133169503E-2</v>
      </c>
      <c r="D65" s="88">
        <v>-1.8043174843616918E-2</v>
      </c>
      <c r="E65" s="88">
        <v>-9.2803233733461901E-2</v>
      </c>
      <c r="F65" s="88">
        <v>-3.1578947368421047E-2</v>
      </c>
      <c r="G65" s="88">
        <v>-1.8043174843616918E-2</v>
      </c>
      <c r="H65" s="88">
        <v>-1.8043174843616918E-2</v>
      </c>
      <c r="I65" s="88">
        <v>-2.5649458802128846E-2</v>
      </c>
      <c r="J65" s="88">
        <v>-1.8043174843616918E-2</v>
      </c>
      <c r="K65" s="88">
        <v>-1.8043174843616918E-2</v>
      </c>
      <c r="L65" s="88">
        <v>-1.8043174843616918E-2</v>
      </c>
      <c r="M65" s="88">
        <v>-1.8043174843616918E-2</v>
      </c>
      <c r="N65" s="90">
        <v>1</v>
      </c>
      <c r="O65" s="88">
        <v>-3.1578947368421047E-2</v>
      </c>
      <c r="P65" s="88">
        <v>-2.5649458802128846E-2</v>
      </c>
      <c r="Q65" s="88">
        <v>-2.5649458802128846E-2</v>
      </c>
      <c r="R65" s="88">
        <v>-1.8043174843616918E-2</v>
      </c>
      <c r="S65" s="88">
        <v>-3.6657673063096835E-2</v>
      </c>
      <c r="T65" s="88">
        <v>-4.1204282171516456E-2</v>
      </c>
      <c r="U65" s="88">
        <v>-2.5649458802128846E-2</v>
      </c>
      <c r="V65" s="88">
        <v>-6.9496196746506228E-2</v>
      </c>
      <c r="W65" s="88">
        <v>-2.5649458802128846E-2</v>
      </c>
      <c r="X65" s="88">
        <v>-4.1204282171516456E-2</v>
      </c>
      <c r="Y65" s="88">
        <v>-1.8043174843616918E-2</v>
      </c>
      <c r="Z65" s="88">
        <v>-1.8043174843616918E-2</v>
      </c>
      <c r="AA65" s="88">
        <v>-1.8043174843616918E-2</v>
      </c>
      <c r="AB65" s="59">
        <v>-4.9812971472141691E-2</v>
      </c>
    </row>
    <row r="66" spans="2:28">
      <c r="B66" s="84" t="s">
        <v>1518</v>
      </c>
      <c r="C66" s="88">
        <v>-8.9984254133169503E-2</v>
      </c>
      <c r="D66" s="88">
        <v>-1.8043174843616918E-2</v>
      </c>
      <c r="E66" s="88">
        <v>-9.2803233733461901E-2</v>
      </c>
      <c r="F66" s="88">
        <v>-3.1578947368421047E-2</v>
      </c>
      <c r="G66" s="88">
        <v>-1.8043174843616918E-2</v>
      </c>
      <c r="H66" s="88">
        <v>-1.8043174843616918E-2</v>
      </c>
      <c r="I66" s="88">
        <v>-2.5649458802128846E-2</v>
      </c>
      <c r="J66" s="88">
        <v>-1.8043174843616918E-2</v>
      </c>
      <c r="K66" s="88">
        <v>-1.8043174843616918E-2</v>
      </c>
      <c r="L66" s="88">
        <v>-1.8043174843616918E-2</v>
      </c>
      <c r="M66" s="88">
        <v>-1.8043174843616918E-2</v>
      </c>
      <c r="N66" s="88">
        <v>-3.1578947368421047E-2</v>
      </c>
      <c r="O66" s="90">
        <v>1</v>
      </c>
      <c r="P66" s="88">
        <v>-2.5649458802128846E-2</v>
      </c>
      <c r="Q66" s="88">
        <v>-2.5649458802128846E-2</v>
      </c>
      <c r="R66" s="88">
        <v>-1.8043174843616918E-2</v>
      </c>
      <c r="S66" s="88">
        <v>-3.6657673063096835E-2</v>
      </c>
      <c r="T66" s="88">
        <v>-4.1204282171516456E-2</v>
      </c>
      <c r="U66" s="88">
        <v>-2.5649458802128846E-2</v>
      </c>
      <c r="V66" s="88">
        <v>-6.9496196746506228E-2</v>
      </c>
      <c r="W66" s="88">
        <v>-2.5649458802128846E-2</v>
      </c>
      <c r="X66" s="88">
        <v>-4.1204282171516456E-2</v>
      </c>
      <c r="Y66" s="88">
        <v>-1.8043174843616918E-2</v>
      </c>
      <c r="Z66" s="88">
        <v>-1.8043174843616918E-2</v>
      </c>
      <c r="AA66" s="88">
        <v>-1.8043174843616918E-2</v>
      </c>
      <c r="AB66" s="59">
        <v>-1.4180334944627006E-2</v>
      </c>
    </row>
    <row r="67" spans="2:28">
      <c r="B67" s="84" t="s">
        <v>1519</v>
      </c>
      <c r="C67" s="88">
        <v>-7.3088168275585771E-2</v>
      </c>
      <c r="D67" s="88">
        <v>-1.4655259544013725E-2</v>
      </c>
      <c r="E67" s="88">
        <v>-7.5377836144440893E-2</v>
      </c>
      <c r="F67" s="88">
        <v>-2.5649458802128846E-2</v>
      </c>
      <c r="G67" s="88">
        <v>-1.4655259544013725E-2</v>
      </c>
      <c r="H67" s="88">
        <v>-1.4655259544013725E-2</v>
      </c>
      <c r="I67" s="88">
        <v>-2.0833333333333325E-2</v>
      </c>
      <c r="J67" s="88">
        <v>-1.4655259544013725E-2</v>
      </c>
      <c r="K67" s="88">
        <v>-1.4655259544013725E-2</v>
      </c>
      <c r="L67" s="88">
        <v>-1.4655259544013725E-2</v>
      </c>
      <c r="M67" s="88">
        <v>-1.4655259544013725E-2</v>
      </c>
      <c r="N67" s="88">
        <v>-2.5649458802128846E-2</v>
      </c>
      <c r="O67" s="88">
        <v>-2.5649458802128846E-2</v>
      </c>
      <c r="P67" s="90">
        <v>1</v>
      </c>
      <c r="Q67" s="88">
        <v>-2.0833333333333325E-2</v>
      </c>
      <c r="R67" s="88">
        <v>-1.4655259544013725E-2</v>
      </c>
      <c r="S67" s="88">
        <v>-2.9774566708770669E-2</v>
      </c>
      <c r="T67" s="88">
        <v>-3.3467472037604112E-2</v>
      </c>
      <c r="U67" s="88">
        <v>-2.0833333333333325E-2</v>
      </c>
      <c r="V67" s="88">
        <v>-5.6447094786214812E-2</v>
      </c>
      <c r="W67" s="88">
        <v>-2.0833333333333325E-2</v>
      </c>
      <c r="X67" s="88">
        <v>-3.3467472037604112E-2</v>
      </c>
      <c r="Y67" s="88">
        <v>-1.4655259544013725E-2</v>
      </c>
      <c r="Z67" s="88">
        <v>-1.4655259544013725E-2</v>
      </c>
      <c r="AA67" s="88">
        <v>-1.4655259544013725E-2</v>
      </c>
      <c r="AB67" s="59">
        <v>-1.986638740726691E-2</v>
      </c>
    </row>
    <row r="68" spans="2:28">
      <c r="B68" s="84" t="s">
        <v>1520</v>
      </c>
      <c r="C68" s="88">
        <v>-7.3088168275585771E-2</v>
      </c>
      <c r="D68" s="88">
        <v>-1.4655259544013725E-2</v>
      </c>
      <c r="E68" s="88">
        <v>-7.5377836144440893E-2</v>
      </c>
      <c r="F68" s="88">
        <v>-2.5649458802128846E-2</v>
      </c>
      <c r="G68" s="88">
        <v>-1.4655259544013725E-2</v>
      </c>
      <c r="H68" s="88">
        <v>-1.4655259544013725E-2</v>
      </c>
      <c r="I68" s="88">
        <v>-2.0833333333333325E-2</v>
      </c>
      <c r="J68" s="88">
        <v>-1.4655259544013725E-2</v>
      </c>
      <c r="K68" s="88">
        <v>-1.4655259544013725E-2</v>
      </c>
      <c r="L68" s="88">
        <v>-1.4655259544013725E-2</v>
      </c>
      <c r="M68" s="88">
        <v>-1.4655259544013725E-2</v>
      </c>
      <c r="N68" s="88">
        <v>-2.5649458802128846E-2</v>
      </c>
      <c r="O68" s="88">
        <v>-2.5649458802128846E-2</v>
      </c>
      <c r="P68" s="88">
        <v>-2.0833333333333325E-2</v>
      </c>
      <c r="Q68" s="90">
        <v>1</v>
      </c>
      <c r="R68" s="88">
        <v>-1.4655259544013725E-2</v>
      </c>
      <c r="S68" s="88">
        <v>-2.9774566708770669E-2</v>
      </c>
      <c r="T68" s="88">
        <v>-3.3467472037604112E-2</v>
      </c>
      <c r="U68" s="88">
        <v>-2.0833333333333325E-2</v>
      </c>
      <c r="V68" s="88">
        <v>-5.6447094786214812E-2</v>
      </c>
      <c r="W68" s="88">
        <v>-2.0833333333333325E-2</v>
      </c>
      <c r="X68" s="88">
        <v>-3.3467472037604112E-2</v>
      </c>
      <c r="Y68" s="88">
        <v>-1.4655259544013725E-2</v>
      </c>
      <c r="Z68" s="88">
        <v>-1.4655259544013725E-2</v>
      </c>
      <c r="AA68" s="88">
        <v>-1.4655259544013725E-2</v>
      </c>
      <c r="AB68" s="59">
        <v>0.1604645253873446</v>
      </c>
    </row>
    <row r="69" spans="2:28">
      <c r="B69" s="84" t="s">
        <v>1521</v>
      </c>
      <c r="C69" s="88">
        <v>-5.1414051632412465E-2</v>
      </c>
      <c r="D69" s="88">
        <v>-1.0309278350515462E-2</v>
      </c>
      <c r="E69" s="88">
        <v>-5.3024724123020187E-2</v>
      </c>
      <c r="F69" s="88">
        <v>-1.8043174843616918E-2</v>
      </c>
      <c r="G69" s="88">
        <v>-1.0309278350515462E-2</v>
      </c>
      <c r="H69" s="88">
        <v>-1.0309278350515462E-2</v>
      </c>
      <c r="I69" s="88">
        <v>-1.4655259544013725E-2</v>
      </c>
      <c r="J69" s="88">
        <v>-1.0309278350515462E-2</v>
      </c>
      <c r="K69" s="88">
        <v>-1.0309278350515462E-2</v>
      </c>
      <c r="L69" s="88">
        <v>-1.0309278350515462E-2</v>
      </c>
      <c r="M69" s="88">
        <v>-1.0309278350515462E-2</v>
      </c>
      <c r="N69" s="88">
        <v>-1.8043174843616918E-2</v>
      </c>
      <c r="O69" s="88">
        <v>-1.8043174843616918E-2</v>
      </c>
      <c r="P69" s="88">
        <v>-1.4655259544013725E-2</v>
      </c>
      <c r="Q69" s="88">
        <v>-1.4655259544013725E-2</v>
      </c>
      <c r="R69" s="90">
        <v>1</v>
      </c>
      <c r="S69" s="88">
        <v>-2.0944992140524074E-2</v>
      </c>
      <c r="T69" s="88">
        <v>-2.3542775471669299E-2</v>
      </c>
      <c r="U69" s="88">
        <v>-1.4655259544013725E-2</v>
      </c>
      <c r="V69" s="88">
        <v>-3.9707847580681077E-2</v>
      </c>
      <c r="W69" s="88">
        <v>-1.4655259544013725E-2</v>
      </c>
      <c r="X69" s="88">
        <v>-2.3542775471669299E-2</v>
      </c>
      <c r="Y69" s="88">
        <v>-1.0309278350515462E-2</v>
      </c>
      <c r="Z69" s="88">
        <v>-1.0309278350515462E-2</v>
      </c>
      <c r="AA69" s="88">
        <v>-1.0309278350515462E-2</v>
      </c>
      <c r="AB69" s="59">
        <v>-4.0990310437112362E-2</v>
      </c>
    </row>
    <row r="70" spans="2:28">
      <c r="B70" s="84" t="s">
        <v>1522</v>
      </c>
      <c r="C70" s="88">
        <v>-0.10445609001327771</v>
      </c>
      <c r="D70" s="88">
        <v>-2.0944992140524074E-2</v>
      </c>
      <c r="E70" s="88">
        <v>-0.10772843571098119</v>
      </c>
      <c r="F70" s="88">
        <v>-3.6657673063096835E-2</v>
      </c>
      <c r="G70" s="88">
        <v>-2.0944992140524074E-2</v>
      </c>
      <c r="H70" s="88">
        <v>-2.0944992140524074E-2</v>
      </c>
      <c r="I70" s="88">
        <v>-2.9774566708770669E-2</v>
      </c>
      <c r="J70" s="88">
        <v>-2.0944992140524074E-2</v>
      </c>
      <c r="K70" s="88">
        <v>-2.0944992140524074E-2</v>
      </c>
      <c r="L70" s="88">
        <v>-2.0944992140524074E-2</v>
      </c>
      <c r="M70" s="88">
        <v>-2.0944992140524074E-2</v>
      </c>
      <c r="N70" s="88">
        <v>-3.6657673063096835E-2</v>
      </c>
      <c r="O70" s="88">
        <v>-3.6657673063096835E-2</v>
      </c>
      <c r="P70" s="88">
        <v>-2.9774566708770669E-2</v>
      </c>
      <c r="Q70" s="88">
        <v>-2.9774566708770669E-2</v>
      </c>
      <c r="R70" s="88">
        <v>-2.0944992140524074E-2</v>
      </c>
      <c r="S70" s="90">
        <v>1</v>
      </c>
      <c r="T70" s="88">
        <v>-4.7831014980362949E-2</v>
      </c>
      <c r="U70" s="88">
        <v>-2.9774566708770676E-2</v>
      </c>
      <c r="V70" s="88">
        <v>-8.0673013882965855E-2</v>
      </c>
      <c r="W70" s="88">
        <v>-2.9774566708770676E-2</v>
      </c>
      <c r="X70" s="88">
        <v>-4.7831014980362949E-2</v>
      </c>
      <c r="Y70" s="88">
        <v>-2.0944992140524078E-2</v>
      </c>
      <c r="Z70" s="88">
        <v>-2.0944992140524078E-2</v>
      </c>
      <c r="AA70" s="88">
        <v>-2.0944992140524078E-2</v>
      </c>
      <c r="AB70" s="59">
        <v>-8.3278547804467182E-2</v>
      </c>
    </row>
    <row r="71" spans="2:28">
      <c r="B71" s="84" t="s">
        <v>933</v>
      </c>
      <c r="C71" s="88">
        <v>-0.11741165894605782</v>
      </c>
      <c r="D71" s="88">
        <v>-2.3542775471669299E-2</v>
      </c>
      <c r="E71" s="88">
        <v>-0.12108986992412069</v>
      </c>
      <c r="F71" s="88">
        <v>-4.1204282171516456E-2</v>
      </c>
      <c r="G71" s="88">
        <v>-2.3542775471669299E-2</v>
      </c>
      <c r="H71" s="88">
        <v>-2.3542775471669299E-2</v>
      </c>
      <c r="I71" s="88">
        <v>-3.3467472037604112E-2</v>
      </c>
      <c r="J71" s="88">
        <v>-2.3542775471669299E-2</v>
      </c>
      <c r="K71" s="88">
        <v>-2.3542775471669299E-2</v>
      </c>
      <c r="L71" s="88">
        <v>-2.3542775471669299E-2</v>
      </c>
      <c r="M71" s="88">
        <v>-2.3542775471669299E-2</v>
      </c>
      <c r="N71" s="88">
        <v>-4.1204282171516456E-2</v>
      </c>
      <c r="O71" s="88">
        <v>-4.1204282171516456E-2</v>
      </c>
      <c r="P71" s="88">
        <v>-3.3467472037604112E-2</v>
      </c>
      <c r="Q71" s="88">
        <v>-3.3467472037604112E-2</v>
      </c>
      <c r="R71" s="88">
        <v>-2.3542775471669299E-2</v>
      </c>
      <c r="S71" s="88">
        <v>-4.7831014980362949E-2</v>
      </c>
      <c r="T71" s="90">
        <v>1</v>
      </c>
      <c r="U71" s="88">
        <v>-3.3467472037604112E-2</v>
      </c>
      <c r="V71" s="88">
        <v>-9.0678795185358443E-2</v>
      </c>
      <c r="W71" s="88">
        <v>-3.3467472037604112E-2</v>
      </c>
      <c r="X71" s="88">
        <v>-5.3763440860215055E-2</v>
      </c>
      <c r="Y71" s="88">
        <v>-2.3542775471669299E-2</v>
      </c>
      <c r="Z71" s="88">
        <v>-2.3542775471669299E-2</v>
      </c>
      <c r="AA71" s="88">
        <v>-2.3542775471669299E-2</v>
      </c>
      <c r="AB71" s="59">
        <v>0.27118801630292877</v>
      </c>
    </row>
    <row r="72" spans="2:28">
      <c r="B72" s="84" t="s">
        <v>1523</v>
      </c>
      <c r="C72" s="88">
        <v>-7.3088168275585771E-2</v>
      </c>
      <c r="D72" s="88">
        <v>-1.4655259544013725E-2</v>
      </c>
      <c r="E72" s="88">
        <v>-7.5377836144440893E-2</v>
      </c>
      <c r="F72" s="88">
        <v>-2.5649458802128846E-2</v>
      </c>
      <c r="G72" s="88">
        <v>-1.4655259544013725E-2</v>
      </c>
      <c r="H72" s="88">
        <v>-1.4655259544013725E-2</v>
      </c>
      <c r="I72" s="88">
        <v>-2.0833333333333325E-2</v>
      </c>
      <c r="J72" s="88">
        <v>-1.4655259544013725E-2</v>
      </c>
      <c r="K72" s="88">
        <v>-1.4655259544013725E-2</v>
      </c>
      <c r="L72" s="88">
        <v>-1.4655259544013725E-2</v>
      </c>
      <c r="M72" s="88">
        <v>-1.4655259544013725E-2</v>
      </c>
      <c r="N72" s="88">
        <v>-2.5649458802128846E-2</v>
      </c>
      <c r="O72" s="88">
        <v>-2.5649458802128846E-2</v>
      </c>
      <c r="P72" s="88">
        <v>-2.0833333333333325E-2</v>
      </c>
      <c r="Q72" s="88">
        <v>-2.0833333333333325E-2</v>
      </c>
      <c r="R72" s="88">
        <v>-1.4655259544013725E-2</v>
      </c>
      <c r="S72" s="88">
        <v>-2.9774566708770676E-2</v>
      </c>
      <c r="T72" s="88">
        <v>-3.3467472037604112E-2</v>
      </c>
      <c r="U72" s="90">
        <v>1</v>
      </c>
      <c r="V72" s="88">
        <v>-5.6447094786214812E-2</v>
      </c>
      <c r="W72" s="88">
        <v>-2.0833333333333325E-2</v>
      </c>
      <c r="X72" s="88">
        <v>-3.3467472037604112E-2</v>
      </c>
      <c r="Y72" s="88">
        <v>-1.4655259544013725E-2</v>
      </c>
      <c r="Z72" s="88">
        <v>-1.4655259544013725E-2</v>
      </c>
      <c r="AA72" s="88">
        <v>-1.4655259544013725E-2</v>
      </c>
      <c r="AB72" s="59">
        <v>-0.12338968919676567</v>
      </c>
    </row>
    <row r="73" spans="2:28">
      <c r="B73" s="84" t="s">
        <v>800</v>
      </c>
      <c r="C73" s="88">
        <v>-0.19802950859533486</v>
      </c>
      <c r="D73" s="88">
        <v>-3.9707847580681077E-2</v>
      </c>
      <c r="E73" s="88">
        <v>-0.20423327335800129</v>
      </c>
      <c r="F73" s="88">
        <v>-6.9496196746506228E-2</v>
      </c>
      <c r="G73" s="88">
        <v>-3.9707847580681077E-2</v>
      </c>
      <c r="H73" s="88">
        <v>-3.9707847580681077E-2</v>
      </c>
      <c r="I73" s="88">
        <v>-5.6447094786214812E-2</v>
      </c>
      <c r="J73" s="88">
        <v>-3.9707847580681077E-2</v>
      </c>
      <c r="K73" s="88">
        <v>-3.9707847580681077E-2</v>
      </c>
      <c r="L73" s="88">
        <v>-3.9707847580681077E-2</v>
      </c>
      <c r="M73" s="88">
        <v>-3.9707847580681077E-2</v>
      </c>
      <c r="N73" s="88">
        <v>-6.9496196746506228E-2</v>
      </c>
      <c r="O73" s="88">
        <v>-6.9496196746506228E-2</v>
      </c>
      <c r="P73" s="88">
        <v>-5.6447094786214812E-2</v>
      </c>
      <c r="Q73" s="88">
        <v>-5.6447094786214812E-2</v>
      </c>
      <c r="R73" s="88">
        <v>-3.9707847580681077E-2</v>
      </c>
      <c r="S73" s="88">
        <v>-8.0673013882965855E-2</v>
      </c>
      <c r="T73" s="88">
        <v>-9.0678795185358443E-2</v>
      </c>
      <c r="U73" s="88">
        <v>-5.6447094786214812E-2</v>
      </c>
      <c r="V73" s="90">
        <v>1</v>
      </c>
      <c r="W73" s="88">
        <v>-5.6447094786214812E-2</v>
      </c>
      <c r="X73" s="88">
        <v>-9.0678795185358443E-2</v>
      </c>
      <c r="Y73" s="88">
        <v>-3.9707847580681077E-2</v>
      </c>
      <c r="Z73" s="88">
        <v>-3.9707847580681077E-2</v>
      </c>
      <c r="AA73" s="88">
        <v>-3.9707847580681077E-2</v>
      </c>
      <c r="AB73" s="59">
        <v>-0.1550967462133076</v>
      </c>
    </row>
    <row r="74" spans="2:28">
      <c r="B74" s="84" t="s">
        <v>1524</v>
      </c>
      <c r="C74" s="88">
        <v>-7.3088168275585771E-2</v>
      </c>
      <c r="D74" s="88">
        <v>-1.4655259544013725E-2</v>
      </c>
      <c r="E74" s="88">
        <v>-7.5377836144440893E-2</v>
      </c>
      <c r="F74" s="88">
        <v>-2.5649458802128846E-2</v>
      </c>
      <c r="G74" s="88">
        <v>-1.4655259544013725E-2</v>
      </c>
      <c r="H74" s="88">
        <v>-1.4655259544013725E-2</v>
      </c>
      <c r="I74" s="88">
        <v>-2.0833333333333325E-2</v>
      </c>
      <c r="J74" s="88">
        <v>-1.4655259544013725E-2</v>
      </c>
      <c r="K74" s="88">
        <v>-1.4655259544013725E-2</v>
      </c>
      <c r="L74" s="88">
        <v>-1.4655259544013725E-2</v>
      </c>
      <c r="M74" s="88">
        <v>-1.4655259544013725E-2</v>
      </c>
      <c r="N74" s="88">
        <v>-2.5649458802128846E-2</v>
      </c>
      <c r="O74" s="88">
        <v>-2.5649458802128846E-2</v>
      </c>
      <c r="P74" s="88">
        <v>-2.0833333333333325E-2</v>
      </c>
      <c r="Q74" s="88">
        <v>-2.0833333333333325E-2</v>
      </c>
      <c r="R74" s="88">
        <v>-1.4655259544013725E-2</v>
      </c>
      <c r="S74" s="88">
        <v>-2.9774566708770676E-2</v>
      </c>
      <c r="T74" s="88">
        <v>-3.3467472037604112E-2</v>
      </c>
      <c r="U74" s="88">
        <v>-2.0833333333333325E-2</v>
      </c>
      <c r="V74" s="88">
        <v>-5.6447094786214812E-2</v>
      </c>
      <c r="W74" s="90">
        <v>1</v>
      </c>
      <c r="X74" s="88">
        <v>-3.3467472037604112E-2</v>
      </c>
      <c r="Y74" s="88">
        <v>-1.4655259544013725E-2</v>
      </c>
      <c r="Z74" s="88">
        <v>-1.4655259544013725E-2</v>
      </c>
      <c r="AA74" s="88">
        <v>-1.4655259544013725E-2</v>
      </c>
      <c r="AB74" s="59">
        <v>-5.3261000887748239E-2</v>
      </c>
    </row>
    <row r="75" spans="2:28">
      <c r="B75" s="84" t="s">
        <v>934</v>
      </c>
      <c r="C75" s="88">
        <v>-0.11741165894605782</v>
      </c>
      <c r="D75" s="88">
        <v>-2.3542775471669299E-2</v>
      </c>
      <c r="E75" s="88">
        <v>-0.12108986992412069</v>
      </c>
      <c r="F75" s="88">
        <v>-4.1204282171516456E-2</v>
      </c>
      <c r="G75" s="88">
        <v>-2.3542775471669299E-2</v>
      </c>
      <c r="H75" s="88">
        <v>-2.3542775471669299E-2</v>
      </c>
      <c r="I75" s="88">
        <v>-3.3467472037604112E-2</v>
      </c>
      <c r="J75" s="88">
        <v>-2.3542775471669299E-2</v>
      </c>
      <c r="K75" s="88">
        <v>-2.3542775471669299E-2</v>
      </c>
      <c r="L75" s="88">
        <v>-2.3542775471669299E-2</v>
      </c>
      <c r="M75" s="88">
        <v>-2.3542775471669299E-2</v>
      </c>
      <c r="N75" s="88">
        <v>-4.1204282171516456E-2</v>
      </c>
      <c r="O75" s="88">
        <v>-4.1204282171516456E-2</v>
      </c>
      <c r="P75" s="88">
        <v>-3.3467472037604112E-2</v>
      </c>
      <c r="Q75" s="88">
        <v>-3.3467472037604112E-2</v>
      </c>
      <c r="R75" s="88">
        <v>-2.3542775471669299E-2</v>
      </c>
      <c r="S75" s="88">
        <v>-4.7831014980362949E-2</v>
      </c>
      <c r="T75" s="88">
        <v>-5.3763440860215055E-2</v>
      </c>
      <c r="U75" s="88">
        <v>-3.3467472037604112E-2</v>
      </c>
      <c r="V75" s="88">
        <v>-9.0678795185358443E-2</v>
      </c>
      <c r="W75" s="88">
        <v>-3.3467472037604112E-2</v>
      </c>
      <c r="X75" s="90">
        <v>1</v>
      </c>
      <c r="Y75" s="88">
        <v>-2.3542775471669299E-2</v>
      </c>
      <c r="Z75" s="88">
        <v>-2.3542775471669299E-2</v>
      </c>
      <c r="AA75" s="88">
        <v>-2.3542775471669299E-2</v>
      </c>
      <c r="AB75" s="59">
        <v>0.10703003824696895</v>
      </c>
    </row>
    <row r="76" spans="2:28">
      <c r="B76" s="84" t="s">
        <v>1525</v>
      </c>
      <c r="C76" s="88">
        <v>-5.1414051632412465E-2</v>
      </c>
      <c r="D76" s="88">
        <v>-1.0309278350515462E-2</v>
      </c>
      <c r="E76" s="88">
        <v>-5.3024724123020187E-2</v>
      </c>
      <c r="F76" s="88">
        <v>-1.8043174843616918E-2</v>
      </c>
      <c r="G76" s="88">
        <v>-1.0309278350515462E-2</v>
      </c>
      <c r="H76" s="88">
        <v>-1.0309278350515462E-2</v>
      </c>
      <c r="I76" s="88">
        <v>-1.4655259544013725E-2</v>
      </c>
      <c r="J76" s="88">
        <v>-1.0309278350515462E-2</v>
      </c>
      <c r="K76" s="88">
        <v>-1.0309278350515462E-2</v>
      </c>
      <c r="L76" s="88">
        <v>-1.0309278350515462E-2</v>
      </c>
      <c r="M76" s="88">
        <v>-1.0309278350515462E-2</v>
      </c>
      <c r="N76" s="88">
        <v>-1.8043174843616918E-2</v>
      </c>
      <c r="O76" s="88">
        <v>-1.8043174843616918E-2</v>
      </c>
      <c r="P76" s="88">
        <v>-1.4655259544013725E-2</v>
      </c>
      <c r="Q76" s="88">
        <v>-1.4655259544013725E-2</v>
      </c>
      <c r="R76" s="88">
        <v>-1.0309278350515462E-2</v>
      </c>
      <c r="S76" s="88">
        <v>-2.0944992140524078E-2</v>
      </c>
      <c r="T76" s="88">
        <v>-2.3542775471669299E-2</v>
      </c>
      <c r="U76" s="88">
        <v>-1.4655259544013725E-2</v>
      </c>
      <c r="V76" s="88">
        <v>-3.9707847580681077E-2</v>
      </c>
      <c r="W76" s="88">
        <v>-1.4655259544013725E-2</v>
      </c>
      <c r="X76" s="88">
        <v>-2.3542775471669299E-2</v>
      </c>
      <c r="Y76" s="90">
        <v>1</v>
      </c>
      <c r="Z76" s="88">
        <v>-1.0309278350515462E-2</v>
      </c>
      <c r="AA76" s="88">
        <v>-1.0309278350515462E-2</v>
      </c>
      <c r="AB76" s="59">
        <v>0.32312829514169206</v>
      </c>
    </row>
    <row r="77" spans="2:28">
      <c r="B77" s="84" t="s">
        <v>1526</v>
      </c>
      <c r="C77" s="88">
        <v>-5.1414051632412465E-2</v>
      </c>
      <c r="D77" s="88">
        <v>-1.0309278350515462E-2</v>
      </c>
      <c r="E77" s="88">
        <v>-5.3024724123020187E-2</v>
      </c>
      <c r="F77" s="88">
        <v>-1.8043174843616918E-2</v>
      </c>
      <c r="G77" s="88">
        <v>-1.0309278350515462E-2</v>
      </c>
      <c r="H77" s="88">
        <v>-1.0309278350515462E-2</v>
      </c>
      <c r="I77" s="88">
        <v>-1.4655259544013725E-2</v>
      </c>
      <c r="J77" s="88">
        <v>-1.0309278350515462E-2</v>
      </c>
      <c r="K77" s="88">
        <v>-1.0309278350515462E-2</v>
      </c>
      <c r="L77" s="88">
        <v>-1.0309278350515462E-2</v>
      </c>
      <c r="M77" s="88">
        <v>-1.0309278350515462E-2</v>
      </c>
      <c r="N77" s="88">
        <v>-1.8043174843616918E-2</v>
      </c>
      <c r="O77" s="88">
        <v>-1.8043174843616918E-2</v>
      </c>
      <c r="P77" s="88">
        <v>-1.4655259544013725E-2</v>
      </c>
      <c r="Q77" s="88">
        <v>-1.4655259544013725E-2</v>
      </c>
      <c r="R77" s="88">
        <v>-1.0309278350515462E-2</v>
      </c>
      <c r="S77" s="88">
        <v>-2.0944992140524078E-2</v>
      </c>
      <c r="T77" s="88">
        <v>-2.3542775471669299E-2</v>
      </c>
      <c r="U77" s="88">
        <v>-1.4655259544013725E-2</v>
      </c>
      <c r="V77" s="88">
        <v>-3.9707847580681077E-2</v>
      </c>
      <c r="W77" s="88">
        <v>-1.4655259544013725E-2</v>
      </c>
      <c r="X77" s="88">
        <v>-2.3542775471669299E-2</v>
      </c>
      <c r="Y77" s="88">
        <v>-1.0309278350515462E-2</v>
      </c>
      <c r="Z77" s="90">
        <v>1</v>
      </c>
      <c r="AA77" s="88">
        <v>-1.0309278350515462E-2</v>
      </c>
      <c r="AB77" s="59">
        <v>-3.8641158143054355E-2</v>
      </c>
    </row>
    <row r="78" spans="2:28">
      <c r="B78" s="84" t="s">
        <v>1527</v>
      </c>
      <c r="C78" s="88">
        <v>-5.1414051632412465E-2</v>
      </c>
      <c r="D78" s="88">
        <v>-1.0309278350515462E-2</v>
      </c>
      <c r="E78" s="88">
        <v>-5.3024724123020187E-2</v>
      </c>
      <c r="F78" s="88">
        <v>-1.8043174843616918E-2</v>
      </c>
      <c r="G78" s="88">
        <v>-1.0309278350515462E-2</v>
      </c>
      <c r="H78" s="88">
        <v>-1.0309278350515462E-2</v>
      </c>
      <c r="I78" s="88">
        <v>-1.4655259544013725E-2</v>
      </c>
      <c r="J78" s="88">
        <v>-1.0309278350515462E-2</v>
      </c>
      <c r="K78" s="88">
        <v>-1.0309278350515462E-2</v>
      </c>
      <c r="L78" s="88">
        <v>-1.0309278350515462E-2</v>
      </c>
      <c r="M78" s="88">
        <v>-1.0309278350515462E-2</v>
      </c>
      <c r="N78" s="88">
        <v>-1.8043174843616918E-2</v>
      </c>
      <c r="O78" s="88">
        <v>-1.8043174843616918E-2</v>
      </c>
      <c r="P78" s="88">
        <v>-1.4655259544013725E-2</v>
      </c>
      <c r="Q78" s="88">
        <v>-1.4655259544013725E-2</v>
      </c>
      <c r="R78" s="88">
        <v>-1.0309278350515462E-2</v>
      </c>
      <c r="S78" s="88">
        <v>-2.0944992140524078E-2</v>
      </c>
      <c r="T78" s="88">
        <v>-2.3542775471669299E-2</v>
      </c>
      <c r="U78" s="88">
        <v>-1.4655259544013725E-2</v>
      </c>
      <c r="V78" s="88">
        <v>-3.9707847580681077E-2</v>
      </c>
      <c r="W78" s="88">
        <v>-1.4655259544013725E-2</v>
      </c>
      <c r="X78" s="88">
        <v>-2.3542775471669299E-2</v>
      </c>
      <c r="Y78" s="88">
        <v>-1.0309278350515462E-2</v>
      </c>
      <c r="Z78" s="88">
        <v>-1.0309278350515462E-2</v>
      </c>
      <c r="AA78" s="90">
        <v>1</v>
      </c>
      <c r="AB78" s="59">
        <v>-5.5085224201453738E-2</v>
      </c>
    </row>
    <row r="79" spans="2:28" ht="16.149999999999999" thickBot="1">
      <c r="B79" s="57" t="s">
        <v>9</v>
      </c>
      <c r="C79" s="60">
        <v>-0.27647633325710846</v>
      </c>
      <c r="D79" s="60">
        <v>-3.6292005848999685E-2</v>
      </c>
      <c r="E79" s="60">
        <v>0.17638989736232191</v>
      </c>
      <c r="F79" s="60">
        <v>1.7340843522016404E-2</v>
      </c>
      <c r="G79" s="60">
        <v>-4.333946273117037E-2</v>
      </c>
      <c r="H79" s="60">
        <v>0.13989441620526083</v>
      </c>
      <c r="I79" s="60">
        <v>5.1795727031012035E-3</v>
      </c>
      <c r="J79" s="60">
        <v>6.2372390501386606E-2</v>
      </c>
      <c r="K79" s="60">
        <v>2.243680150242049E-2</v>
      </c>
      <c r="L79" s="60">
        <v>-5.5085224201453738E-2</v>
      </c>
      <c r="M79" s="60">
        <v>9.2911370324127371E-2</v>
      </c>
      <c r="N79" s="60">
        <v>-4.9812971472141691E-2</v>
      </c>
      <c r="O79" s="60">
        <v>-1.4180334944627006E-2</v>
      </c>
      <c r="P79" s="60">
        <v>-1.986638740726691E-2</v>
      </c>
      <c r="Q79" s="60">
        <v>0.1604645253873446</v>
      </c>
      <c r="R79" s="60">
        <v>-4.0990310437112362E-2</v>
      </c>
      <c r="S79" s="60">
        <v>-8.3278547804467182E-2</v>
      </c>
      <c r="T79" s="60">
        <v>0.27118801630292877</v>
      </c>
      <c r="U79" s="60">
        <v>-0.12338968919676567</v>
      </c>
      <c r="V79" s="60">
        <v>-0.1550967462133076</v>
      </c>
      <c r="W79" s="60">
        <v>-5.3261000887748239E-2</v>
      </c>
      <c r="X79" s="60">
        <v>0.10703003824696895</v>
      </c>
      <c r="Y79" s="60">
        <v>0.32312829514169206</v>
      </c>
      <c r="Z79" s="60">
        <v>-3.8641158143054355E-2</v>
      </c>
      <c r="AA79" s="60">
        <v>-5.5085224201453738E-2</v>
      </c>
      <c r="AB79" s="62">
        <v>1</v>
      </c>
    </row>
    <row r="82" spans="2:3">
      <c r="B82" s="1" t="s">
        <v>801</v>
      </c>
    </row>
    <row r="84" spans="2:3">
      <c r="B84" t="s">
        <v>802</v>
      </c>
    </row>
    <row r="85" spans="2:3" ht="16.149999999999999" thickBot="1"/>
    <row r="86" spans="2:3">
      <c r="B86" s="63" t="s">
        <v>787</v>
      </c>
      <c r="C86" s="64">
        <v>98</v>
      </c>
    </row>
    <row r="87" spans="2:3">
      <c r="B87" s="45" t="s">
        <v>803</v>
      </c>
      <c r="C87">
        <v>98</v>
      </c>
    </row>
    <row r="88" spans="2:3">
      <c r="B88" s="45" t="s">
        <v>804</v>
      </c>
      <c r="C88">
        <v>73</v>
      </c>
    </row>
    <row r="89" spans="2:3">
      <c r="B89" s="45" t="s">
        <v>805</v>
      </c>
      <c r="C89" s="53">
        <v>0.38760593976818081</v>
      </c>
    </row>
    <row r="90" spans="2:3">
      <c r="B90" s="45" t="s">
        <v>806</v>
      </c>
      <c r="C90" s="53">
        <v>0.18627090626730874</v>
      </c>
    </row>
    <row r="91" spans="2:3">
      <c r="B91" s="45" t="s">
        <v>807</v>
      </c>
      <c r="C91" s="53">
        <v>0.15358192458226771</v>
      </c>
    </row>
    <row r="92" spans="2:3">
      <c r="B92" s="45" t="s">
        <v>808</v>
      </c>
      <c r="C92" s="53">
        <v>0.39189529798438222</v>
      </c>
    </row>
    <row r="93" spans="2:3">
      <c r="B93" s="45" t="s">
        <v>809</v>
      </c>
      <c r="C93" s="53">
        <v>0.24267527925817092</v>
      </c>
    </row>
    <row r="94" spans="2:3">
      <c r="B94" s="45" t="s">
        <v>810</v>
      </c>
      <c r="C94" s="53">
        <v>0.86998606933295763</v>
      </c>
    </row>
    <row r="95" spans="2:3">
      <c r="B95" s="45" t="s">
        <v>811</v>
      </c>
      <c r="C95" s="53">
        <v>25</v>
      </c>
    </row>
    <row r="96" spans="2:3">
      <c r="B96" s="45" t="s">
        <v>812</v>
      </c>
      <c r="C96" s="53">
        <v>-162.46685975919399</v>
      </c>
    </row>
    <row r="97" spans="2:8">
      <c r="B97" s="45" t="s">
        <v>813</v>
      </c>
      <c r="C97" s="53">
        <v>-97.842672792429681</v>
      </c>
    </row>
    <row r="98" spans="2:8" ht="16.149999999999999" thickBot="1">
      <c r="B98" s="49" t="s">
        <v>814</v>
      </c>
      <c r="C98" s="54">
        <v>1.0318420466919693</v>
      </c>
    </row>
    <row r="101" spans="2:8">
      <c r="B101" t="s">
        <v>815</v>
      </c>
    </row>
    <row r="102" spans="2:8" ht="16.149999999999999" thickBot="1"/>
    <row r="103" spans="2:8" ht="31.15">
      <c r="B103" s="46" t="s">
        <v>816</v>
      </c>
      <c r="C103" s="47" t="s">
        <v>804</v>
      </c>
      <c r="D103" s="47" t="s">
        <v>817</v>
      </c>
      <c r="E103" s="47" t="s">
        <v>818</v>
      </c>
      <c r="F103" s="47" t="s">
        <v>819</v>
      </c>
      <c r="G103" s="47" t="s">
        <v>820</v>
      </c>
    </row>
    <row r="104" spans="2:8">
      <c r="B104" s="56" t="s">
        <v>821</v>
      </c>
      <c r="C104" s="65">
        <v>24</v>
      </c>
      <c r="D104" s="58">
        <v>7.0961439952902658</v>
      </c>
      <c r="E104" s="58">
        <v>0.29567266647042773</v>
      </c>
      <c r="F104" s="58">
        <v>1.9251788078228416</v>
      </c>
      <c r="G104" s="71">
        <v>1.7376781956990495E-2</v>
      </c>
    </row>
    <row r="105" spans="2:8">
      <c r="B105" s="45" t="s">
        <v>822</v>
      </c>
      <c r="C105">
        <v>73</v>
      </c>
      <c r="D105" s="53">
        <v>11.211480494505544</v>
      </c>
      <c r="E105" s="53">
        <v>0.15358192458226771</v>
      </c>
      <c r="F105" s="53"/>
      <c r="G105" s="68"/>
    </row>
    <row r="106" spans="2:8" ht="16.149999999999999" thickBot="1">
      <c r="B106" s="49" t="s">
        <v>823</v>
      </c>
      <c r="C106" s="51">
        <v>97</v>
      </c>
      <c r="D106" s="54">
        <v>18.30762448979581</v>
      </c>
      <c r="E106" s="54"/>
      <c r="F106" s="54"/>
      <c r="G106" s="69"/>
    </row>
    <row r="107" spans="2:8">
      <c r="B107" s="70" t="s">
        <v>824</v>
      </c>
    </row>
    <row r="110" spans="2:8">
      <c r="B110" t="s">
        <v>825</v>
      </c>
    </row>
    <row r="111" spans="2:8" ht="16.149999999999999" thickBot="1"/>
    <row r="112" spans="2:8" ht="46.9">
      <c r="B112" s="46" t="s">
        <v>816</v>
      </c>
      <c r="C112" s="47" t="s">
        <v>826</v>
      </c>
      <c r="D112" s="47" t="s">
        <v>751</v>
      </c>
      <c r="E112" s="47" t="s">
        <v>827</v>
      </c>
      <c r="F112" s="47" t="s">
        <v>828</v>
      </c>
      <c r="G112" s="47" t="s">
        <v>752</v>
      </c>
      <c r="H112" s="47" t="s">
        <v>753</v>
      </c>
    </row>
    <row r="113" spans="2:8">
      <c r="B113" s="56" t="s">
        <v>829</v>
      </c>
      <c r="C113" s="58">
        <v>94.550000000000267</v>
      </c>
      <c r="D113" s="58">
        <v>0.39189529798438488</v>
      </c>
      <c r="E113" s="58">
        <v>241.26342032245466</v>
      </c>
      <c r="F113" s="71">
        <v>1.0929367110358616E-107</v>
      </c>
      <c r="G113" s="58">
        <v>93.768953797467745</v>
      </c>
      <c r="H113" s="58">
        <v>95.331046202532789</v>
      </c>
    </row>
    <row r="114" spans="2:8">
      <c r="B114" s="45" t="s">
        <v>798</v>
      </c>
      <c r="C114" s="53">
        <v>-1.5000000002498616E-3</v>
      </c>
      <c r="D114" s="53">
        <v>0.40157318238570561</v>
      </c>
      <c r="E114" s="53">
        <v>-3.7353091940515388E-3</v>
      </c>
      <c r="F114" s="67">
        <v>0.99702985035335767</v>
      </c>
      <c r="G114" s="53">
        <v>-0.80183419832929825</v>
      </c>
      <c r="H114" s="53">
        <v>0.79883419832879854</v>
      </c>
    </row>
    <row r="115" spans="2:8">
      <c r="B115" s="45" t="s">
        <v>1508</v>
      </c>
      <c r="C115" s="53">
        <v>7.9999999999747828E-2</v>
      </c>
      <c r="D115" s="53">
        <v>0.55422364543976077</v>
      </c>
      <c r="E115" s="53">
        <v>0.1443460607608506</v>
      </c>
      <c r="F115" s="67">
        <v>0.88562497232642268</v>
      </c>
      <c r="G115" s="53">
        <v>-1.0245661324617479</v>
      </c>
      <c r="H115" s="53">
        <v>1.1845661324612435</v>
      </c>
    </row>
    <row r="116" spans="2:8">
      <c r="B116" s="45" t="s">
        <v>799</v>
      </c>
      <c r="C116" s="53">
        <v>0.38047619047593229</v>
      </c>
      <c r="D116" s="53">
        <v>0.40111762559426106</v>
      </c>
      <c r="E116" s="53">
        <v>0.94854019419428848</v>
      </c>
      <c r="F116" s="67">
        <v>0.34598414119110465</v>
      </c>
      <c r="G116" s="53">
        <v>-0.41895008447708759</v>
      </c>
      <c r="H116" s="53">
        <v>1.1799024654289521</v>
      </c>
    </row>
    <row r="117" spans="2:8">
      <c r="B117" s="45" t="s">
        <v>1509</v>
      </c>
      <c r="C117" s="53">
        <v>0.27666666666639189</v>
      </c>
      <c r="D117" s="53">
        <v>0.45252171157086563</v>
      </c>
      <c r="E117" s="53">
        <v>0.61138871261222449</v>
      </c>
      <c r="F117" s="67">
        <v>0.54284156236720649</v>
      </c>
      <c r="G117" s="53">
        <v>-0.62520780389698238</v>
      </c>
      <c r="H117" s="53">
        <v>1.1785411372297663</v>
      </c>
    </row>
    <row r="118" spans="2:8">
      <c r="B118" s="45" t="s">
        <v>1510</v>
      </c>
      <c r="C118" s="53">
        <v>4.9999999999746698E-2</v>
      </c>
      <c r="D118" s="53">
        <v>0.55422364543976077</v>
      </c>
      <c r="E118" s="53">
        <v>9.0216287975358966E-2</v>
      </c>
      <c r="F118" s="67">
        <v>0.92836241922903029</v>
      </c>
      <c r="G118" s="53">
        <v>-1.054566132461749</v>
      </c>
      <c r="H118" s="53">
        <v>1.1545661324612424</v>
      </c>
    </row>
    <row r="119" spans="2:8">
      <c r="B119" s="45" t="s">
        <v>1511</v>
      </c>
      <c r="C119" s="53">
        <v>0.82999999999974794</v>
      </c>
      <c r="D119" s="53">
        <v>0.55422364543976077</v>
      </c>
      <c r="E119" s="53">
        <v>1.4975903803980908</v>
      </c>
      <c r="F119" s="67">
        <v>0.13855139905702796</v>
      </c>
      <c r="G119" s="53">
        <v>-0.27456613246174777</v>
      </c>
      <c r="H119" s="53">
        <v>1.9345661324612435</v>
      </c>
    </row>
    <row r="120" spans="2:8">
      <c r="B120" s="45" t="s">
        <v>1512</v>
      </c>
      <c r="C120" s="53">
        <v>0.24999999999976369</v>
      </c>
      <c r="D120" s="53">
        <v>0.47997175632885281</v>
      </c>
      <c r="E120" s="53">
        <v>0.52086398148076885</v>
      </c>
      <c r="F120" s="67">
        <v>0.60403793436451347</v>
      </c>
      <c r="G120" s="53">
        <v>-0.70658233087181976</v>
      </c>
      <c r="H120" s="53">
        <v>1.206582330871347</v>
      </c>
    </row>
    <row r="121" spans="2:8">
      <c r="B121" s="45" t="s">
        <v>1513</v>
      </c>
      <c r="C121" s="53">
        <v>0.49999999999974953</v>
      </c>
      <c r="D121" s="53">
        <v>0.55422364543976077</v>
      </c>
      <c r="E121" s="53">
        <v>0.90216287975770804</v>
      </c>
      <c r="F121" s="67">
        <v>0.36993745943363932</v>
      </c>
      <c r="G121" s="53">
        <v>-0.60456613246174618</v>
      </c>
      <c r="H121" s="53">
        <v>1.6045661324612452</v>
      </c>
    </row>
    <row r="122" spans="2:8">
      <c r="B122" s="45" t="s">
        <v>1514</v>
      </c>
      <c r="C122" s="53">
        <v>0.32999999999974788</v>
      </c>
      <c r="D122" s="53">
        <v>0.55422364543976077</v>
      </c>
      <c r="E122" s="53">
        <v>0.59542750063993066</v>
      </c>
      <c r="F122" s="67">
        <v>0.55339923796331014</v>
      </c>
      <c r="G122" s="53">
        <v>-0.77456613246174788</v>
      </c>
      <c r="H122" s="53">
        <v>1.4345661324612435</v>
      </c>
    </row>
    <row r="123" spans="2:8">
      <c r="B123" s="45" t="s">
        <v>1515</v>
      </c>
      <c r="C123" s="53">
        <v>0</v>
      </c>
      <c r="D123" s="53">
        <v>0.55422364543976077</v>
      </c>
      <c r="E123" s="53">
        <v>0</v>
      </c>
      <c r="F123" s="67">
        <v>1</v>
      </c>
      <c r="G123" s="53">
        <v>-1.1045661324614957</v>
      </c>
      <c r="H123" s="53">
        <v>1.1045661324614957</v>
      </c>
    </row>
    <row r="124" spans="2:8">
      <c r="B124" s="45" t="s">
        <v>1516</v>
      </c>
      <c r="C124" s="53">
        <v>0.62999999999975931</v>
      </c>
      <c r="D124" s="53">
        <v>0.55422364543976077</v>
      </c>
      <c r="E124" s="53">
        <v>1.1367252284948473</v>
      </c>
      <c r="F124" s="67">
        <v>0.25937089152371051</v>
      </c>
      <c r="G124" s="53">
        <v>-0.4745661324617364</v>
      </c>
      <c r="H124" s="53">
        <v>1.7345661324612549</v>
      </c>
    </row>
    <row r="125" spans="2:8">
      <c r="B125" s="45" t="s">
        <v>1517</v>
      </c>
      <c r="C125" s="53">
        <v>0.11333333333307448</v>
      </c>
      <c r="D125" s="53">
        <v>0.45252171157086563</v>
      </c>
      <c r="E125" s="53">
        <v>0.25044838829866023</v>
      </c>
      <c r="F125" s="67">
        <v>0.80294414494195432</v>
      </c>
      <c r="G125" s="53">
        <v>-0.78854113723029984</v>
      </c>
      <c r="H125" s="53">
        <v>1.0152078038964487</v>
      </c>
    </row>
    <row r="126" spans="2:8">
      <c r="B126" s="45" t="s">
        <v>1518</v>
      </c>
      <c r="C126" s="53">
        <v>0.19999999999973811</v>
      </c>
      <c r="D126" s="53">
        <v>0.45252171157086563</v>
      </c>
      <c r="E126" s="53">
        <v>0.44196774405688993</v>
      </c>
      <c r="F126" s="67">
        <v>0.65981912119879382</v>
      </c>
      <c r="G126" s="53">
        <v>-0.70187447056363617</v>
      </c>
      <c r="H126" s="53">
        <v>1.1018744705631125</v>
      </c>
    </row>
    <row r="127" spans="2:8">
      <c r="B127" s="45" t="s">
        <v>1519</v>
      </c>
      <c r="C127" s="53">
        <v>0.17499999999974664</v>
      </c>
      <c r="D127" s="53">
        <v>0.47997175632885281</v>
      </c>
      <c r="E127" s="53">
        <v>0.36460478703635496</v>
      </c>
      <c r="F127" s="67">
        <v>0.71646053370256668</v>
      </c>
      <c r="G127" s="53">
        <v>-0.78158233087183682</v>
      </c>
      <c r="H127" s="53">
        <v>1.13158233087133</v>
      </c>
    </row>
    <row r="128" spans="2:8">
      <c r="B128" s="45" t="s">
        <v>1520</v>
      </c>
      <c r="C128" s="53">
        <v>0.71499999999975283</v>
      </c>
      <c r="D128" s="53">
        <v>0.47997175632885281</v>
      </c>
      <c r="E128" s="53">
        <v>1.489670987035892</v>
      </c>
      <c r="F128" s="67">
        <v>0.14061879398612076</v>
      </c>
      <c r="G128" s="53">
        <v>-0.24158233087183056</v>
      </c>
      <c r="H128" s="53">
        <v>1.6715823308713362</v>
      </c>
    </row>
    <row r="129" spans="2:8">
      <c r="B129" s="45" t="s">
        <v>1521</v>
      </c>
      <c r="C129" s="53">
        <v>5.9999999999751821E-2</v>
      </c>
      <c r="D129" s="53">
        <v>0.55422364543976077</v>
      </c>
      <c r="E129" s="53">
        <v>0.1082595455705314</v>
      </c>
      <c r="F129" s="67">
        <v>0.91408682524192786</v>
      </c>
      <c r="G129" s="53">
        <v>-1.0445661324617439</v>
      </c>
      <c r="H129" s="53">
        <v>1.1645661324612475</v>
      </c>
    </row>
    <row r="130" spans="2:8">
      <c r="B130" s="45" t="s">
        <v>1522</v>
      </c>
      <c r="C130" s="53">
        <v>5.9999999999751703E-2</v>
      </c>
      <c r="D130" s="53">
        <v>0.43815226317780975</v>
      </c>
      <c r="E130" s="53">
        <v>0.13693869698306835</v>
      </c>
      <c r="F130" s="67">
        <v>0.89145622693270932</v>
      </c>
      <c r="G130" s="53">
        <v>-0.81323620121564344</v>
      </c>
      <c r="H130" s="53">
        <v>0.93323620121514683</v>
      </c>
    </row>
    <row r="131" spans="2:8">
      <c r="B131" s="45" t="s">
        <v>933</v>
      </c>
      <c r="C131" s="53">
        <v>0.73999999999973587</v>
      </c>
      <c r="D131" s="53">
        <v>0.42929978977251243</v>
      </c>
      <c r="E131" s="53">
        <v>1.7237371590418542</v>
      </c>
      <c r="F131" s="67">
        <v>8.8988288949557237E-2</v>
      </c>
      <c r="G131" s="53">
        <v>-0.11559324716188768</v>
      </c>
      <c r="H131" s="53">
        <v>1.5955932471613594</v>
      </c>
    </row>
    <row r="132" spans="2:8">
      <c r="B132" s="45" t="s">
        <v>1523</v>
      </c>
      <c r="C132" s="53">
        <v>-0.13500000000025561</v>
      </c>
      <c r="D132" s="53">
        <v>0.47997175632885281</v>
      </c>
      <c r="E132" s="53">
        <v>-0.28126655000041362</v>
      </c>
      <c r="F132" s="67">
        <v>0.77930168435803848</v>
      </c>
      <c r="G132" s="53">
        <v>-1.0915823308718391</v>
      </c>
      <c r="H132" s="53">
        <v>0.82158233087132782</v>
      </c>
    </row>
    <row r="133" spans="2:8">
      <c r="B133" s="45" t="s">
        <v>800</v>
      </c>
      <c r="C133" s="53">
        <v>6.3076923076654537E-2</v>
      </c>
      <c r="D133" s="53">
        <v>0.40668897056707326</v>
      </c>
      <c r="E133" s="53">
        <v>0.15509868140437205</v>
      </c>
      <c r="F133" s="67">
        <v>0.87717157302364956</v>
      </c>
      <c r="G133" s="53">
        <v>-0.74745302639451949</v>
      </c>
      <c r="H133" s="53">
        <v>0.87360687254782865</v>
      </c>
    </row>
    <row r="134" spans="2:8">
      <c r="B134" s="45" t="s">
        <v>1524</v>
      </c>
      <c r="C134" s="53">
        <v>7.4999999999752348E-2</v>
      </c>
      <c r="D134" s="53">
        <v>0.47997175632885281</v>
      </c>
      <c r="E134" s="53">
        <v>0.15625919444386238</v>
      </c>
      <c r="F134" s="67">
        <v>0.87626004751731434</v>
      </c>
      <c r="G134" s="53">
        <v>-0.88158233087183102</v>
      </c>
      <c r="H134" s="53">
        <v>1.0315823308713357</v>
      </c>
    </row>
    <row r="135" spans="2:8">
      <c r="B135" s="45" t="s">
        <v>934</v>
      </c>
      <c r="C135" s="53">
        <v>0.43399999999974131</v>
      </c>
      <c r="D135" s="53">
        <v>0.42929978977251243</v>
      </c>
      <c r="E135" s="53">
        <v>1.0109485500324134</v>
      </c>
      <c r="F135" s="67">
        <v>0.31538022950074929</v>
      </c>
      <c r="G135" s="53">
        <v>-0.42159324716188223</v>
      </c>
      <c r="H135" s="53">
        <v>1.2895932471613649</v>
      </c>
    </row>
    <row r="136" spans="2:8">
      <c r="B136" s="45" t="s">
        <v>1525</v>
      </c>
      <c r="C136" s="53">
        <v>1.609999999999749</v>
      </c>
      <c r="D136" s="53">
        <v>0.55422364543976077</v>
      </c>
      <c r="E136" s="53">
        <v>2.9049644728208222</v>
      </c>
      <c r="F136" s="68">
        <v>4.857745420900228E-3</v>
      </c>
      <c r="G136" s="53">
        <v>0.50543386753825326</v>
      </c>
      <c r="H136" s="53">
        <v>2.7145661324612447</v>
      </c>
    </row>
    <row r="137" spans="2:8">
      <c r="B137" s="45" t="s">
        <v>1526</v>
      </c>
      <c r="C137" s="53">
        <v>6.9999999999756937E-2</v>
      </c>
      <c r="D137" s="53">
        <v>0.55422364543976077</v>
      </c>
      <c r="E137" s="53">
        <v>0.12630280316570383</v>
      </c>
      <c r="F137" s="67">
        <v>0.89983946521161373</v>
      </c>
      <c r="G137" s="53">
        <v>-1.0345661324617388</v>
      </c>
      <c r="H137" s="53">
        <v>1.1745661324612526</v>
      </c>
    </row>
    <row r="138" spans="2:8" ht="16.149999999999999" thickBot="1">
      <c r="B138" s="49" t="s">
        <v>1527</v>
      </c>
      <c r="C138" s="54">
        <v>0</v>
      </c>
      <c r="D138" s="54">
        <v>0</v>
      </c>
      <c r="E138" s="54"/>
      <c r="F138" s="69"/>
      <c r="G138" s="54"/>
      <c r="H138" s="54"/>
    </row>
    <row r="141" spans="2:8">
      <c r="B141" t="s">
        <v>830</v>
      </c>
    </row>
    <row r="143" spans="2:8">
      <c r="B143" t="s">
        <v>1528</v>
      </c>
    </row>
    <row r="146" spans="2:8">
      <c r="B146" t="s">
        <v>832</v>
      </c>
    </row>
    <row r="147" spans="2:8" ht="16.149999999999999" thickBot="1"/>
    <row r="148" spans="2:8" ht="46.9">
      <c r="B148" s="46" t="s">
        <v>816</v>
      </c>
      <c r="C148" s="47" t="s">
        <v>826</v>
      </c>
      <c r="D148" s="47" t="s">
        <v>751</v>
      </c>
      <c r="E148" s="47" t="s">
        <v>827</v>
      </c>
      <c r="F148" s="47" t="s">
        <v>828</v>
      </c>
      <c r="G148" s="47" t="s">
        <v>752</v>
      </c>
      <c r="H148" s="47" t="s">
        <v>753</v>
      </c>
    </row>
    <row r="149" spans="2:8">
      <c r="B149" s="56" t="s">
        <v>798</v>
      </c>
      <c r="C149" s="58">
        <v>-1.3986998312133239E-3</v>
      </c>
      <c r="D149" s="58">
        <v>0.37445356155274812</v>
      </c>
      <c r="E149" s="58">
        <v>-3.7353091940515388E-3</v>
      </c>
      <c r="F149" s="66">
        <v>0.99702985035335767</v>
      </c>
      <c r="G149" s="58">
        <v>-0.74768357178496192</v>
      </c>
      <c r="H149" s="58">
        <v>0.74488617212253527</v>
      </c>
    </row>
    <row r="150" spans="2:8">
      <c r="B150" s="45" t="s">
        <v>1508</v>
      </c>
      <c r="C150" s="53">
        <v>1.86014508181871E-2</v>
      </c>
      <c r="D150" s="53">
        <v>0.12886704853695716</v>
      </c>
      <c r="E150" s="53">
        <v>0.1443460607608506</v>
      </c>
      <c r="F150" s="67">
        <v>0.88562497232642268</v>
      </c>
      <c r="G150" s="53">
        <v>-0.2382302065378431</v>
      </c>
      <c r="H150" s="53">
        <v>0.27543310817421729</v>
      </c>
    </row>
    <row r="151" spans="2:8">
      <c r="B151" s="45" t="s">
        <v>799</v>
      </c>
      <c r="C151" s="53">
        <v>0.36120475487335546</v>
      </c>
      <c r="D151" s="53">
        <v>0.38080068412933299</v>
      </c>
      <c r="E151" s="53">
        <v>0.94854019419428859</v>
      </c>
      <c r="F151" s="67">
        <v>0.34598414119110465</v>
      </c>
      <c r="G151" s="53">
        <v>-0.39772991413319569</v>
      </c>
      <c r="H151" s="53">
        <v>1.1201394238799067</v>
      </c>
    </row>
    <row r="152" spans="2:8">
      <c r="B152" s="45" t="s">
        <v>1509</v>
      </c>
      <c r="C152" s="53">
        <v>0.11026818642825122</v>
      </c>
      <c r="D152" s="53">
        <v>0.18035692212425455</v>
      </c>
      <c r="E152" s="53">
        <v>0.61138871261222449</v>
      </c>
      <c r="F152" s="67">
        <v>0.54284156236720649</v>
      </c>
      <c r="G152" s="53">
        <v>-0.24918264099968118</v>
      </c>
      <c r="H152" s="53">
        <v>0.46971901385618359</v>
      </c>
    </row>
    <row r="153" spans="2:8">
      <c r="B153" s="45" t="s">
        <v>1510</v>
      </c>
      <c r="C153" s="53">
        <v>1.1625906761344687E-2</v>
      </c>
      <c r="D153" s="53">
        <v>0.12886704853695716</v>
      </c>
      <c r="E153" s="53">
        <v>9.0216287975358953E-2</v>
      </c>
      <c r="F153" s="67">
        <v>0.92836241922903029</v>
      </c>
      <c r="G153" s="53">
        <v>-0.24520575059468552</v>
      </c>
      <c r="H153" s="53">
        <v>0.26845756411737487</v>
      </c>
    </row>
    <row r="154" spans="2:8">
      <c r="B154" s="45" t="s">
        <v>1511</v>
      </c>
      <c r="C154" s="53">
        <v>0.1929900522392409</v>
      </c>
      <c r="D154" s="53">
        <v>0.12886704853695716</v>
      </c>
      <c r="E154" s="53">
        <v>1.4975903803980908</v>
      </c>
      <c r="F154" s="67">
        <v>0.13855139905702796</v>
      </c>
      <c r="G154" s="53">
        <v>-6.3841605116789296E-2</v>
      </c>
      <c r="H154" s="53">
        <v>0.44982170959527112</v>
      </c>
    </row>
    <row r="155" spans="2:8">
      <c r="B155" s="45" t="s">
        <v>1512</v>
      </c>
      <c r="C155" s="53">
        <v>8.1782726890902047E-2</v>
      </c>
      <c r="D155" s="53">
        <v>0.15701359625290504</v>
      </c>
      <c r="E155" s="53">
        <v>0.52086398148076885</v>
      </c>
      <c r="F155" s="67">
        <v>0.60403793436451347</v>
      </c>
      <c r="G155" s="53">
        <v>-0.23114491916672658</v>
      </c>
      <c r="H155" s="53">
        <v>0.39471037294853067</v>
      </c>
    </row>
    <row r="156" spans="2:8">
      <c r="B156" s="45" t="s">
        <v>1513</v>
      </c>
      <c r="C156" s="53">
        <v>0.11625906761397761</v>
      </c>
      <c r="D156" s="53">
        <v>0.12886704853695716</v>
      </c>
      <c r="E156" s="53">
        <v>0.90216287975770815</v>
      </c>
      <c r="F156" s="67">
        <v>0.36993745943363932</v>
      </c>
      <c r="G156" s="53">
        <v>-0.14057258974205258</v>
      </c>
      <c r="H156" s="53">
        <v>0.37309072497000784</v>
      </c>
    </row>
    <row r="157" spans="2:8">
      <c r="B157" s="45" t="s">
        <v>1514</v>
      </c>
      <c r="C157" s="53">
        <v>7.6730984625205029E-2</v>
      </c>
      <c r="D157" s="53">
        <v>0.12886704853695716</v>
      </c>
      <c r="E157" s="53">
        <v>0.59542750063993066</v>
      </c>
      <c r="F157" s="67">
        <v>0.55339923796331014</v>
      </c>
      <c r="G157" s="53">
        <v>-0.18010067273082517</v>
      </c>
      <c r="H157" s="53">
        <v>0.3335626419812352</v>
      </c>
    </row>
    <row r="158" spans="2:8">
      <c r="B158" s="45" t="s">
        <v>1515</v>
      </c>
      <c r="C158" s="53">
        <v>0</v>
      </c>
      <c r="D158" s="53">
        <v>0.12886704853695716</v>
      </c>
      <c r="E158" s="53">
        <v>0</v>
      </c>
      <c r="F158" s="67">
        <v>1</v>
      </c>
      <c r="G158" s="53">
        <v>-0.2568316573560302</v>
      </c>
      <c r="H158" s="53">
        <v>0.2568316573560302</v>
      </c>
    </row>
    <row r="159" spans="2:8">
      <c r="B159" s="45" t="s">
        <v>1516</v>
      </c>
      <c r="C159" s="53">
        <v>0.1464864251936292</v>
      </c>
      <c r="D159" s="53">
        <v>0.12886704853695716</v>
      </c>
      <c r="E159" s="53">
        <v>1.1367252284948473</v>
      </c>
      <c r="F159" s="67">
        <v>0.25937089152371051</v>
      </c>
      <c r="G159" s="53">
        <v>-0.110345232162401</v>
      </c>
      <c r="H159" s="53">
        <v>0.4033180825496594</v>
      </c>
    </row>
    <row r="160" spans="2:8">
      <c r="B160" s="45" t="s">
        <v>1517</v>
      </c>
      <c r="C160" s="53">
        <v>4.5170100464526526E-2</v>
      </c>
      <c r="D160" s="53">
        <v>0.18035692212425455</v>
      </c>
      <c r="E160" s="53">
        <v>0.25044838829866023</v>
      </c>
      <c r="F160" s="67">
        <v>0.80294414494195432</v>
      </c>
      <c r="G160" s="53">
        <v>-0.31428072696340587</v>
      </c>
      <c r="H160" s="53">
        <v>0.4046209278924589</v>
      </c>
    </row>
    <row r="161" spans="2:8">
      <c r="B161" s="45" t="s">
        <v>1518</v>
      </c>
      <c r="C161" s="53">
        <v>7.9711941996300967E-2</v>
      </c>
      <c r="D161" s="53">
        <v>0.18035692212425455</v>
      </c>
      <c r="E161" s="53">
        <v>0.44196774405688993</v>
      </c>
      <c r="F161" s="67">
        <v>0.65981912119879382</v>
      </c>
      <c r="G161" s="53">
        <v>-0.27973888543163139</v>
      </c>
      <c r="H161" s="53">
        <v>0.43916276942423338</v>
      </c>
    </row>
    <row r="162" spans="2:8">
      <c r="B162" s="45" t="s">
        <v>1519</v>
      </c>
      <c r="C162" s="53">
        <v>5.7247908823602658E-2</v>
      </c>
      <c r="D162" s="53">
        <v>0.15701359625290504</v>
      </c>
      <c r="E162" s="53">
        <v>0.36460478703635496</v>
      </c>
      <c r="F162" s="67">
        <v>0.71646053370256668</v>
      </c>
      <c r="G162" s="53">
        <v>-0.25567973723402598</v>
      </c>
      <c r="H162" s="53">
        <v>0.37017555488123127</v>
      </c>
    </row>
    <row r="163" spans="2:8">
      <c r="B163" s="45" t="s">
        <v>1520</v>
      </c>
      <c r="C163" s="53">
        <v>0.23389859890812006</v>
      </c>
      <c r="D163" s="53">
        <v>0.15701359625290504</v>
      </c>
      <c r="E163" s="53">
        <v>1.489670987035892</v>
      </c>
      <c r="F163" s="67">
        <v>0.14061879398612076</v>
      </c>
      <c r="G163" s="53">
        <v>-7.9029047149508563E-2</v>
      </c>
      <c r="H163" s="53">
        <v>0.54682624496574872</v>
      </c>
    </row>
    <row r="164" spans="2:8">
      <c r="B164" s="45" t="s">
        <v>1521</v>
      </c>
      <c r="C164" s="53">
        <v>1.3951088113626595E-2</v>
      </c>
      <c r="D164" s="53">
        <v>0.12886704853695716</v>
      </c>
      <c r="E164" s="53">
        <v>0.1082595455705314</v>
      </c>
      <c r="F164" s="67">
        <v>0.91408682524192786</v>
      </c>
      <c r="G164" s="53">
        <v>-0.24288056924240359</v>
      </c>
      <c r="H164" s="53">
        <v>0.2707827454696568</v>
      </c>
    </row>
    <row r="165" spans="2:8">
      <c r="B165" s="45" t="s">
        <v>1522</v>
      </c>
      <c r="C165" s="53">
        <v>2.7467310503816737E-2</v>
      </c>
      <c r="D165" s="53">
        <v>0.20058107101174555</v>
      </c>
      <c r="E165" s="53">
        <v>0.13693869698306835</v>
      </c>
      <c r="F165" s="67">
        <v>0.89145622693270932</v>
      </c>
      <c r="G165" s="53">
        <v>-0.3722901875304484</v>
      </c>
      <c r="H165" s="53">
        <v>0.42722480853808187</v>
      </c>
    </row>
    <row r="166" spans="2:8">
      <c r="B166" s="45" t="s">
        <v>933</v>
      </c>
      <c r="C166" s="53">
        <v>0.37672909329756321</v>
      </c>
      <c r="D166" s="53">
        <v>0.21855367642417681</v>
      </c>
      <c r="E166" s="53">
        <v>1.7237371590418542</v>
      </c>
      <c r="F166" s="67">
        <v>8.8988288949557237E-2</v>
      </c>
      <c r="G166" s="53">
        <v>-5.884775566842515E-2</v>
      </c>
      <c r="H166" s="53">
        <v>0.81230594226355157</v>
      </c>
    </row>
    <row r="167" spans="2:8">
      <c r="B167" s="45" t="s">
        <v>1523</v>
      </c>
      <c r="C167" s="53">
        <v>-4.4162672521212462E-2</v>
      </c>
      <c r="D167" s="53">
        <v>0.15701359625290504</v>
      </c>
      <c r="E167" s="53">
        <v>-0.28126655000041356</v>
      </c>
      <c r="F167" s="67">
        <v>0.77930168435803848</v>
      </c>
      <c r="G167" s="53">
        <v>-0.3570903185788411</v>
      </c>
      <c r="H167" s="53">
        <v>0.26876497353641615</v>
      </c>
    </row>
    <row r="168" spans="2:8">
      <c r="B168" s="45" t="s">
        <v>800</v>
      </c>
      <c r="C168" s="53">
        <v>4.9501983748606045E-2</v>
      </c>
      <c r="D168" s="53">
        <v>0.3191644396998119</v>
      </c>
      <c r="E168" s="53">
        <v>0.15509868140437205</v>
      </c>
      <c r="F168" s="67">
        <v>0.87717157302364956</v>
      </c>
      <c r="G168" s="53">
        <v>-0.58659182725928116</v>
      </c>
      <c r="H168" s="53">
        <v>0.68559579475649324</v>
      </c>
    </row>
    <row r="169" spans="2:8">
      <c r="B169" s="45" t="s">
        <v>1524</v>
      </c>
      <c r="C169" s="53">
        <v>2.4534818067212791E-2</v>
      </c>
      <c r="D169" s="53">
        <v>0.15701359625290504</v>
      </c>
      <c r="E169" s="53">
        <v>0.15625919444386238</v>
      </c>
      <c r="F169" s="67">
        <v>0.87626004751731434</v>
      </c>
      <c r="G169" s="53">
        <v>-0.28839282799041582</v>
      </c>
      <c r="H169" s="53">
        <v>0.33746246412484143</v>
      </c>
    </row>
    <row r="170" spans="2:8">
      <c r="B170" s="45" t="s">
        <v>934</v>
      </c>
      <c r="C170" s="53">
        <v>0.22094652228527478</v>
      </c>
      <c r="D170" s="53">
        <v>0.21855367642417681</v>
      </c>
      <c r="E170" s="53">
        <v>1.0109485500324134</v>
      </c>
      <c r="F170" s="67">
        <v>0.31538022950074929</v>
      </c>
      <c r="G170" s="53">
        <v>-0.21463032668071358</v>
      </c>
      <c r="H170" s="53">
        <v>0.65652337125126314</v>
      </c>
    </row>
    <row r="171" spans="2:8">
      <c r="B171" s="45" t="s">
        <v>1525</v>
      </c>
      <c r="C171" s="53">
        <v>0.37435419771713707</v>
      </c>
      <c r="D171" s="53">
        <v>0.12886704853695716</v>
      </c>
      <c r="E171" s="53">
        <v>2.9049644728208222</v>
      </c>
      <c r="F171" s="68">
        <v>4.857745420900228E-3</v>
      </c>
      <c r="G171" s="53">
        <v>0.11752254036110688</v>
      </c>
      <c r="H171" s="53">
        <v>0.63118585507316727</v>
      </c>
    </row>
    <row r="172" spans="2:8">
      <c r="B172" s="45" t="s">
        <v>1526</v>
      </c>
      <c r="C172" s="53">
        <v>1.6276269465908502E-2</v>
      </c>
      <c r="D172" s="53">
        <v>0.12886704853695716</v>
      </c>
      <c r="E172" s="53">
        <v>0.12630280316570383</v>
      </c>
      <c r="F172" s="67">
        <v>0.89983946521161373</v>
      </c>
      <c r="G172" s="53">
        <v>-0.24055538789012171</v>
      </c>
      <c r="H172" s="53">
        <v>0.27310792682193868</v>
      </c>
    </row>
    <row r="173" spans="2:8" ht="16.149999999999999" thickBot="1">
      <c r="B173" s="49" t="s">
        <v>1527</v>
      </c>
      <c r="C173" s="54">
        <v>0</v>
      </c>
      <c r="D173" s="54">
        <v>0</v>
      </c>
      <c r="E173" s="54"/>
      <c r="F173" s="69"/>
      <c r="G173" s="54"/>
      <c r="H173" s="54"/>
    </row>
    <row r="192" spans="7:7">
      <c r="G192" t="s">
        <v>749</v>
      </c>
    </row>
    <row r="195" spans="2:13">
      <c r="B195" t="s">
        <v>833</v>
      </c>
    </row>
    <row r="196" spans="2:13" ht="16.149999999999999" thickBot="1"/>
    <row r="197" spans="2:13" ht="78">
      <c r="B197" s="46" t="s">
        <v>834</v>
      </c>
      <c r="C197" s="47" t="s">
        <v>835</v>
      </c>
      <c r="D197" s="47" t="s">
        <v>9</v>
      </c>
      <c r="E197" s="47" t="s">
        <v>836</v>
      </c>
      <c r="F197" s="47" t="s">
        <v>837</v>
      </c>
      <c r="G197" s="47" t="s">
        <v>838</v>
      </c>
      <c r="H197" s="47" t="s">
        <v>839</v>
      </c>
      <c r="I197" s="47" t="s">
        <v>840</v>
      </c>
      <c r="J197" s="47" t="s">
        <v>841</v>
      </c>
      <c r="K197" s="47" t="s">
        <v>842</v>
      </c>
      <c r="L197" s="47" t="s">
        <v>843</v>
      </c>
      <c r="M197" s="47" t="s">
        <v>844</v>
      </c>
    </row>
    <row r="198" spans="2:13">
      <c r="B198" s="56" t="s">
        <v>845</v>
      </c>
      <c r="C198" s="65">
        <v>1</v>
      </c>
      <c r="D198" s="58">
        <v>96.34</v>
      </c>
      <c r="E198" s="58">
        <v>95.29</v>
      </c>
      <c r="F198" s="58">
        <v>1.0499999999999972</v>
      </c>
      <c r="G198" s="58">
        <v>2.6792870580494732</v>
      </c>
      <c r="H198" s="58">
        <v>0.17526090527112309</v>
      </c>
      <c r="I198" s="58">
        <v>94.940705519513855</v>
      </c>
      <c r="J198" s="58">
        <v>95.639294480486157</v>
      </c>
      <c r="K198" s="58">
        <v>0.42929978977250999</v>
      </c>
      <c r="L198" s="58">
        <v>94.434406752838385</v>
      </c>
      <c r="M198" s="58">
        <v>96.145593247161628</v>
      </c>
    </row>
    <row r="199" spans="2:13">
      <c r="B199" s="45" t="s">
        <v>846</v>
      </c>
      <c r="C199">
        <v>1</v>
      </c>
      <c r="D199" s="53">
        <v>96.18</v>
      </c>
      <c r="E199" s="53">
        <v>95.29</v>
      </c>
      <c r="F199" s="53">
        <v>0.89000000000000057</v>
      </c>
      <c r="G199" s="53">
        <v>2.2710147444419424</v>
      </c>
      <c r="H199" s="53">
        <v>0.17526090527112309</v>
      </c>
      <c r="I199" s="53">
        <v>94.940705519513855</v>
      </c>
      <c r="J199" s="53">
        <v>95.639294480486157</v>
      </c>
      <c r="K199" s="53">
        <v>0.42929978977250999</v>
      </c>
      <c r="L199" s="53">
        <v>94.434406752838385</v>
      </c>
      <c r="M199" s="53">
        <v>96.145593247161628</v>
      </c>
    </row>
    <row r="200" spans="2:13">
      <c r="B200" s="45" t="s">
        <v>847</v>
      </c>
      <c r="C200">
        <v>1</v>
      </c>
      <c r="D200" s="53">
        <v>96.16</v>
      </c>
      <c r="E200" s="53">
        <v>96.160000000000011</v>
      </c>
      <c r="F200" s="53">
        <v>-1.4210854715202004E-14</v>
      </c>
      <c r="G200" s="53">
        <v>-3.6261865830725874E-14</v>
      </c>
      <c r="H200" s="53">
        <v>0.39189529798438227</v>
      </c>
      <c r="I200" s="53">
        <v>95.378953797467489</v>
      </c>
      <c r="J200" s="53">
        <v>96.941046202532533</v>
      </c>
      <c r="K200" s="53">
        <v>0.55422364543975877</v>
      </c>
      <c r="L200" s="53">
        <v>95.055433867538525</v>
      </c>
      <c r="M200" s="53">
        <v>97.264566132461496</v>
      </c>
    </row>
    <row r="201" spans="2:13">
      <c r="B201" s="45" t="s">
        <v>848</v>
      </c>
      <c r="C201">
        <v>1</v>
      </c>
      <c r="D201" s="53">
        <v>96.08</v>
      </c>
      <c r="E201" s="53">
        <v>94.930476190476199</v>
      </c>
      <c r="F201" s="53">
        <v>1.1495238095237994</v>
      </c>
      <c r="G201" s="53">
        <v>2.9332421578827161</v>
      </c>
      <c r="H201" s="53">
        <v>8.5518565119557827E-2</v>
      </c>
      <c r="I201" s="53">
        <v>94.760037935982723</v>
      </c>
      <c r="J201" s="53">
        <v>95.100914444969675</v>
      </c>
      <c r="K201" s="53">
        <v>0.40111762559425856</v>
      </c>
      <c r="L201" s="53">
        <v>94.131049915523178</v>
      </c>
      <c r="M201" s="53">
        <v>95.72990246542922</v>
      </c>
    </row>
    <row r="202" spans="2:13">
      <c r="B202" s="45" t="s">
        <v>849</v>
      </c>
      <c r="C202">
        <v>1</v>
      </c>
      <c r="D202" s="53">
        <v>95.61</v>
      </c>
      <c r="E202" s="53">
        <v>94.984000000000009</v>
      </c>
      <c r="F202" s="53">
        <v>0.62599999999999056</v>
      </c>
      <c r="G202" s="53">
        <v>1.5973654269894759</v>
      </c>
      <c r="H202" s="53">
        <v>0.17526090527112317</v>
      </c>
      <c r="I202" s="53">
        <v>94.634705519513858</v>
      </c>
      <c r="J202" s="53">
        <v>95.33329448048616</v>
      </c>
      <c r="K202" s="53">
        <v>0.42929978977251004</v>
      </c>
      <c r="L202" s="53">
        <v>94.128406752838387</v>
      </c>
      <c r="M202" s="53">
        <v>95.839593247161631</v>
      </c>
    </row>
    <row r="203" spans="2:13">
      <c r="B203" s="45" t="s">
        <v>850</v>
      </c>
      <c r="C203">
        <v>1</v>
      </c>
      <c r="D203" s="53">
        <v>95.41</v>
      </c>
      <c r="E203" s="53">
        <v>94.548500000000018</v>
      </c>
      <c r="F203" s="53">
        <v>0.86149999999997817</v>
      </c>
      <c r="G203" s="53">
        <v>2.1982912385805422</v>
      </c>
      <c r="H203" s="53">
        <v>8.7630452635561726E-2</v>
      </c>
      <c r="I203" s="53">
        <v>94.373852759756943</v>
      </c>
      <c r="J203" s="53">
        <v>94.723147240243094</v>
      </c>
      <c r="K203" s="53">
        <v>0.40157318238570305</v>
      </c>
      <c r="L203" s="53">
        <v>93.748165801670979</v>
      </c>
      <c r="M203" s="53">
        <v>95.348834198329058</v>
      </c>
    </row>
    <row r="204" spans="2:13">
      <c r="B204" s="45" t="s">
        <v>851</v>
      </c>
      <c r="C204">
        <v>1</v>
      </c>
      <c r="D204" s="53">
        <v>95.39</v>
      </c>
      <c r="E204" s="53">
        <v>94.984000000000009</v>
      </c>
      <c r="F204" s="53">
        <v>0.4059999999999917</v>
      </c>
      <c r="G204" s="53">
        <v>1.0359909957791114</v>
      </c>
      <c r="H204" s="53">
        <v>0.17526090527112317</v>
      </c>
      <c r="I204" s="53">
        <v>94.634705519513858</v>
      </c>
      <c r="J204" s="53">
        <v>95.33329448048616</v>
      </c>
      <c r="K204" s="53">
        <v>0.42929978977251004</v>
      </c>
      <c r="L204" s="53">
        <v>94.128406752838387</v>
      </c>
      <c r="M204" s="53">
        <v>95.839593247161631</v>
      </c>
    </row>
    <row r="205" spans="2:13">
      <c r="B205" s="45" t="s">
        <v>852</v>
      </c>
      <c r="C205">
        <v>1</v>
      </c>
      <c r="D205" s="53">
        <v>95.38</v>
      </c>
      <c r="E205" s="53">
        <v>95.38000000000001</v>
      </c>
      <c r="F205" s="53">
        <v>-1.4210854715202004E-14</v>
      </c>
      <c r="G205" s="53">
        <v>-3.6261865830725874E-14</v>
      </c>
      <c r="H205" s="53">
        <v>0.3918952979843815</v>
      </c>
      <c r="I205" s="53">
        <v>94.598953797467487</v>
      </c>
      <c r="J205" s="53">
        <v>96.161046202532532</v>
      </c>
      <c r="K205" s="53">
        <v>0.55422364543975822</v>
      </c>
      <c r="L205" s="53">
        <v>94.275433867538524</v>
      </c>
      <c r="M205" s="53">
        <v>96.484566132461495</v>
      </c>
    </row>
    <row r="206" spans="2:13">
      <c r="B206" s="45" t="s">
        <v>854</v>
      </c>
      <c r="C206">
        <v>1</v>
      </c>
      <c r="D206" s="53">
        <v>95.32</v>
      </c>
      <c r="E206" s="53">
        <v>94.930476190476199</v>
      </c>
      <c r="F206" s="53">
        <v>0.38952380952379428</v>
      </c>
      <c r="G206" s="53">
        <v>0.99394866824688866</v>
      </c>
      <c r="H206" s="53">
        <v>8.5518565119557827E-2</v>
      </c>
      <c r="I206" s="53">
        <v>94.760037935982723</v>
      </c>
      <c r="J206" s="53">
        <v>95.100914444969675</v>
      </c>
      <c r="K206" s="53">
        <v>0.40111762559425856</v>
      </c>
      <c r="L206" s="53">
        <v>94.131049915523178</v>
      </c>
      <c r="M206" s="53">
        <v>95.72990246542922</v>
      </c>
    </row>
    <row r="207" spans="2:13">
      <c r="B207" s="45" t="s">
        <v>855</v>
      </c>
      <c r="C207">
        <v>1</v>
      </c>
      <c r="D207" s="53">
        <v>95.31</v>
      </c>
      <c r="E207" s="53">
        <v>94.613076923076918</v>
      </c>
      <c r="F207" s="53">
        <v>0.69692307692308475</v>
      </c>
      <c r="G207" s="53">
        <v>1.7783399813867082</v>
      </c>
      <c r="H207" s="53">
        <v>0.10869219934584154</v>
      </c>
      <c r="I207" s="53">
        <v>94.396453682174041</v>
      </c>
      <c r="J207" s="53">
        <v>94.829700163979794</v>
      </c>
      <c r="K207" s="53">
        <v>0.40668897056707093</v>
      </c>
      <c r="L207" s="53">
        <v>93.802546973605743</v>
      </c>
      <c r="M207" s="53">
        <v>95.423606872548092</v>
      </c>
    </row>
    <row r="208" spans="2:13">
      <c r="B208" s="45" t="s">
        <v>856</v>
      </c>
      <c r="C208">
        <v>1</v>
      </c>
      <c r="D208" s="53">
        <v>95.3</v>
      </c>
      <c r="E208" s="53">
        <v>95.265000000000015</v>
      </c>
      <c r="F208" s="53">
        <v>3.4999999999982379E-2</v>
      </c>
      <c r="G208" s="53">
        <v>8.9309568601604397E-2</v>
      </c>
      <c r="H208" s="53">
        <v>0.27711182271987961</v>
      </c>
      <c r="I208" s="53">
        <v>94.712716933769272</v>
      </c>
      <c r="J208" s="53">
        <v>95.817283066230758</v>
      </c>
      <c r="K208" s="53">
        <v>0.47997175632885081</v>
      </c>
      <c r="L208" s="53">
        <v>94.308417669128431</v>
      </c>
      <c r="M208" s="53">
        <v>96.221582330871598</v>
      </c>
    </row>
    <row r="209" spans="2:13">
      <c r="B209" s="45" t="s">
        <v>857</v>
      </c>
      <c r="C209">
        <v>1</v>
      </c>
      <c r="D209" s="53">
        <v>95.29</v>
      </c>
      <c r="E209" s="53">
        <v>94.75</v>
      </c>
      <c r="F209" s="53">
        <v>0.54000000000000625</v>
      </c>
      <c r="G209" s="53">
        <v>1.3779190584254633</v>
      </c>
      <c r="H209" s="53">
        <v>0.22626085578543209</v>
      </c>
      <c r="I209" s="53">
        <v>94.299062764718315</v>
      </c>
      <c r="J209" s="53">
        <v>95.200937235281685</v>
      </c>
      <c r="K209" s="53">
        <v>0.45252171157086357</v>
      </c>
      <c r="L209" s="53">
        <v>93.848125529436629</v>
      </c>
      <c r="M209" s="53">
        <v>95.651874470563371</v>
      </c>
    </row>
    <row r="210" spans="2:13">
      <c r="B210" s="45" t="s">
        <v>858</v>
      </c>
      <c r="C210">
        <v>1</v>
      </c>
      <c r="D210" s="53">
        <v>95.29</v>
      </c>
      <c r="E210" s="53">
        <v>94.930476190476199</v>
      </c>
      <c r="F210" s="53">
        <v>0.35952380952380736</v>
      </c>
      <c r="G210" s="53">
        <v>0.9173976094455083</v>
      </c>
      <c r="H210" s="53">
        <v>8.5518565119557827E-2</v>
      </c>
      <c r="I210" s="53">
        <v>94.760037935982723</v>
      </c>
      <c r="J210" s="53">
        <v>95.100914444969675</v>
      </c>
      <c r="K210" s="53">
        <v>0.40111762559425856</v>
      </c>
      <c r="L210" s="53">
        <v>94.131049915523178</v>
      </c>
      <c r="M210" s="53">
        <v>95.72990246542922</v>
      </c>
    </row>
    <row r="211" spans="2:13">
      <c r="B211" s="45" t="s">
        <v>859</v>
      </c>
      <c r="C211">
        <v>1</v>
      </c>
      <c r="D211" s="53">
        <v>95.23</v>
      </c>
      <c r="E211" s="53">
        <v>95.265000000000015</v>
      </c>
      <c r="F211" s="53">
        <v>-3.50000000000108E-2</v>
      </c>
      <c r="G211" s="53">
        <v>-8.9309568601676909E-2</v>
      </c>
      <c r="H211" s="53">
        <v>0.27711182271987961</v>
      </c>
      <c r="I211" s="53">
        <v>94.712716933769272</v>
      </c>
      <c r="J211" s="53">
        <v>95.817283066230758</v>
      </c>
      <c r="K211" s="53">
        <v>0.47997175632885081</v>
      </c>
      <c r="L211" s="53">
        <v>94.308417669128431</v>
      </c>
      <c r="M211" s="53">
        <v>96.221582330871598</v>
      </c>
    </row>
    <row r="212" spans="2:13">
      <c r="B212" s="45" t="s">
        <v>861</v>
      </c>
      <c r="C212">
        <v>1</v>
      </c>
      <c r="D212" s="53">
        <v>95.21</v>
      </c>
      <c r="E212" s="53">
        <v>94.930476190476199</v>
      </c>
      <c r="F212" s="53">
        <v>0.27952380952379485</v>
      </c>
      <c r="G212" s="53">
        <v>0.71326145264170637</v>
      </c>
      <c r="H212" s="53">
        <v>8.5518565119557827E-2</v>
      </c>
      <c r="I212" s="53">
        <v>94.760037935982723</v>
      </c>
      <c r="J212" s="53">
        <v>95.100914444969675</v>
      </c>
      <c r="K212" s="53">
        <v>0.40111762559425856</v>
      </c>
      <c r="L212" s="53">
        <v>94.131049915523178</v>
      </c>
      <c r="M212" s="53">
        <v>95.72990246542922</v>
      </c>
    </row>
    <row r="213" spans="2:13">
      <c r="B213" s="45" t="s">
        <v>862</v>
      </c>
      <c r="C213">
        <v>1</v>
      </c>
      <c r="D213" s="53">
        <v>95.18</v>
      </c>
      <c r="E213" s="53">
        <v>95.180000000000021</v>
      </c>
      <c r="F213" s="53">
        <v>-1.4210854715202004E-14</v>
      </c>
      <c r="G213" s="53">
        <v>-3.6261865830725874E-14</v>
      </c>
      <c r="H213" s="53">
        <v>0.39189529798438177</v>
      </c>
      <c r="I213" s="53">
        <v>94.398953797467499</v>
      </c>
      <c r="J213" s="53">
        <v>95.961046202532543</v>
      </c>
      <c r="K213" s="53">
        <v>0.55422364543975844</v>
      </c>
      <c r="L213" s="53">
        <v>94.075433867538536</v>
      </c>
      <c r="M213" s="53">
        <v>96.284566132461507</v>
      </c>
    </row>
    <row r="214" spans="2:13">
      <c r="B214" s="45" t="s">
        <v>863</v>
      </c>
      <c r="C214">
        <v>1</v>
      </c>
      <c r="D214" s="53">
        <v>95.14</v>
      </c>
      <c r="E214" s="53">
        <v>94.548500000000018</v>
      </c>
      <c r="F214" s="53">
        <v>0.59149999999998215</v>
      </c>
      <c r="G214" s="53">
        <v>1.5093317093678285</v>
      </c>
      <c r="H214" s="53">
        <v>8.7630452635561726E-2</v>
      </c>
      <c r="I214" s="53">
        <v>94.373852759756943</v>
      </c>
      <c r="J214" s="53">
        <v>94.723147240243094</v>
      </c>
      <c r="K214" s="53">
        <v>0.40157318238570305</v>
      </c>
      <c r="L214" s="53">
        <v>93.748165801670979</v>
      </c>
      <c r="M214" s="53">
        <v>95.348834198329058</v>
      </c>
    </row>
    <row r="215" spans="2:13">
      <c r="B215" s="45" t="s">
        <v>864</v>
      </c>
      <c r="C215">
        <v>1</v>
      </c>
      <c r="D215" s="53">
        <v>95.12</v>
      </c>
      <c r="E215" s="53">
        <v>94.930476190476199</v>
      </c>
      <c r="F215" s="53">
        <v>0.18952380952380565</v>
      </c>
      <c r="G215" s="53">
        <v>0.48360827623749275</v>
      </c>
      <c r="H215" s="53">
        <v>8.5518565119557827E-2</v>
      </c>
      <c r="I215" s="53">
        <v>94.760037935982723</v>
      </c>
      <c r="J215" s="53">
        <v>95.100914444969675</v>
      </c>
      <c r="K215" s="53">
        <v>0.40111762559425856</v>
      </c>
      <c r="L215" s="53">
        <v>94.131049915523178</v>
      </c>
      <c r="M215" s="53">
        <v>95.72990246542922</v>
      </c>
    </row>
    <row r="216" spans="2:13">
      <c r="B216" s="45" t="s">
        <v>865</v>
      </c>
      <c r="C216">
        <v>1</v>
      </c>
      <c r="D216" s="53">
        <v>95.06</v>
      </c>
      <c r="E216" s="53">
        <v>94.613076923076918</v>
      </c>
      <c r="F216" s="53">
        <v>0.44692307692308475</v>
      </c>
      <c r="G216" s="53">
        <v>1.1404144913749272</v>
      </c>
      <c r="H216" s="53">
        <v>0.10869219934584154</v>
      </c>
      <c r="I216" s="53">
        <v>94.396453682174041</v>
      </c>
      <c r="J216" s="53">
        <v>94.829700163979794</v>
      </c>
      <c r="K216" s="53">
        <v>0.40668897056707093</v>
      </c>
      <c r="L216" s="53">
        <v>93.802546973605743</v>
      </c>
      <c r="M216" s="53">
        <v>95.423606872548092</v>
      </c>
    </row>
    <row r="217" spans="2:13">
      <c r="B217" s="45" t="s">
        <v>866</v>
      </c>
      <c r="C217">
        <v>1</v>
      </c>
      <c r="D217" s="53">
        <v>95.05</v>
      </c>
      <c r="E217" s="53">
        <v>95.050000000000011</v>
      </c>
      <c r="F217" s="53">
        <v>-1.4210854715202004E-14</v>
      </c>
      <c r="G217" s="53">
        <v>-3.6261865830725874E-14</v>
      </c>
      <c r="H217" s="53">
        <v>0.39189529798438161</v>
      </c>
      <c r="I217" s="53">
        <v>94.268953797467489</v>
      </c>
      <c r="J217" s="53">
        <v>95.831046202532534</v>
      </c>
      <c r="K217" s="53">
        <v>0.55422364543975833</v>
      </c>
      <c r="L217" s="53">
        <v>93.945433867538526</v>
      </c>
      <c r="M217" s="53">
        <v>96.154566132461497</v>
      </c>
    </row>
    <row r="218" spans="2:13">
      <c r="B218" s="45" t="s">
        <v>867</v>
      </c>
      <c r="C218">
        <v>1</v>
      </c>
      <c r="D218" s="53">
        <v>95.04</v>
      </c>
      <c r="E218" s="53">
        <v>95.29</v>
      </c>
      <c r="F218" s="53">
        <v>-0.25</v>
      </c>
      <c r="G218" s="53">
        <v>-0.63792549001178112</v>
      </c>
      <c r="H218" s="53">
        <v>0.17526090527112309</v>
      </c>
      <c r="I218" s="53">
        <v>94.940705519513855</v>
      </c>
      <c r="J218" s="53">
        <v>95.639294480486157</v>
      </c>
      <c r="K218" s="53">
        <v>0.42929978977250999</v>
      </c>
      <c r="L218" s="53">
        <v>94.434406752838385</v>
      </c>
      <c r="M218" s="53">
        <v>96.145593247161628</v>
      </c>
    </row>
    <row r="219" spans="2:13">
      <c r="B219" s="45" t="s">
        <v>868</v>
      </c>
      <c r="C219">
        <v>1</v>
      </c>
      <c r="D219" s="53">
        <v>95.02</v>
      </c>
      <c r="E219" s="53">
        <v>94.826666666666654</v>
      </c>
      <c r="F219" s="53">
        <v>0.19333333333334224</v>
      </c>
      <c r="G219" s="53">
        <v>0.49332904560913343</v>
      </c>
      <c r="H219" s="53">
        <v>0.22626085578543195</v>
      </c>
      <c r="I219" s="53">
        <v>94.375729431384968</v>
      </c>
      <c r="J219" s="53">
        <v>95.277603901948339</v>
      </c>
      <c r="K219" s="53">
        <v>0.45252171157086352</v>
      </c>
      <c r="L219" s="53">
        <v>93.924792196103283</v>
      </c>
      <c r="M219" s="53">
        <v>95.728541137230025</v>
      </c>
    </row>
    <row r="220" spans="2:13">
      <c r="B220" s="45" t="s">
        <v>869</v>
      </c>
      <c r="C220">
        <v>1</v>
      </c>
      <c r="D220" s="53">
        <v>95.02</v>
      </c>
      <c r="E220" s="53">
        <v>94.930476190476199</v>
      </c>
      <c r="F220" s="53">
        <v>8.9523809523797127E-2</v>
      </c>
      <c r="G220" s="53">
        <v>0.22843808023275855</v>
      </c>
      <c r="H220" s="53">
        <v>8.5518565119557827E-2</v>
      </c>
      <c r="I220" s="53">
        <v>94.760037935982723</v>
      </c>
      <c r="J220" s="53">
        <v>95.100914444969675</v>
      </c>
      <c r="K220" s="53">
        <v>0.40111762559425856</v>
      </c>
      <c r="L220" s="53">
        <v>94.131049915523178</v>
      </c>
      <c r="M220" s="53">
        <v>95.72990246542922</v>
      </c>
    </row>
    <row r="221" spans="2:13">
      <c r="B221" s="45" t="s">
        <v>870</v>
      </c>
      <c r="C221">
        <v>1</v>
      </c>
      <c r="D221" s="53">
        <v>94.96</v>
      </c>
      <c r="E221" s="53">
        <v>94.625000000000014</v>
      </c>
      <c r="F221" s="53">
        <v>0.33499999999997954</v>
      </c>
      <c r="G221" s="53">
        <v>0.85482015661573452</v>
      </c>
      <c r="H221" s="53">
        <v>0.27711182271987955</v>
      </c>
      <c r="I221" s="53">
        <v>94.072716933769271</v>
      </c>
      <c r="J221" s="53">
        <v>95.177283066230757</v>
      </c>
      <c r="K221" s="53">
        <v>0.47997175632885075</v>
      </c>
      <c r="L221" s="53">
        <v>93.668417669128431</v>
      </c>
      <c r="M221" s="53">
        <v>95.581582330871598</v>
      </c>
    </row>
    <row r="222" spans="2:13">
      <c r="B222" s="45" t="s">
        <v>871</v>
      </c>
      <c r="C222">
        <v>1</v>
      </c>
      <c r="D222" s="53">
        <v>94.93</v>
      </c>
      <c r="E222" s="53">
        <v>94.800000000000026</v>
      </c>
      <c r="F222" s="53">
        <v>0.12999999999998124</v>
      </c>
      <c r="G222" s="53">
        <v>0.33172125480607834</v>
      </c>
      <c r="H222" s="53">
        <v>0.27711182271987911</v>
      </c>
      <c r="I222" s="53">
        <v>94.247716933769283</v>
      </c>
      <c r="J222" s="53">
        <v>95.352283066230768</v>
      </c>
      <c r="K222" s="53">
        <v>0.47997175632885047</v>
      </c>
      <c r="L222" s="53">
        <v>93.843417669128442</v>
      </c>
      <c r="M222" s="53">
        <v>95.756582330871609</v>
      </c>
    </row>
    <row r="223" spans="2:13">
      <c r="B223" s="45" t="s">
        <v>872</v>
      </c>
      <c r="C223">
        <v>1</v>
      </c>
      <c r="D223" s="53">
        <v>94.92</v>
      </c>
      <c r="E223" s="53">
        <v>94.663333333333341</v>
      </c>
      <c r="F223" s="53">
        <v>0.2566666666666606</v>
      </c>
      <c r="G223" s="53">
        <v>0.65493683641207978</v>
      </c>
      <c r="H223" s="53">
        <v>0.22626085578543212</v>
      </c>
      <c r="I223" s="53">
        <v>94.212396098051656</v>
      </c>
      <c r="J223" s="53">
        <v>95.114270568615026</v>
      </c>
      <c r="K223" s="53">
        <v>0.45252171157086357</v>
      </c>
      <c r="L223" s="53">
        <v>93.76145886276997</v>
      </c>
      <c r="M223" s="53">
        <v>95.565207803896712</v>
      </c>
    </row>
    <row r="224" spans="2:13">
      <c r="B224" s="45" t="s">
        <v>873</v>
      </c>
      <c r="C224">
        <v>1</v>
      </c>
      <c r="D224" s="53">
        <v>94.91</v>
      </c>
      <c r="E224" s="53">
        <v>94.548500000000018</v>
      </c>
      <c r="F224" s="53">
        <v>0.36149999999997817</v>
      </c>
      <c r="G224" s="53">
        <v>0.92244025855697975</v>
      </c>
      <c r="H224" s="53">
        <v>8.7630452635561726E-2</v>
      </c>
      <c r="I224" s="53">
        <v>94.373852759756943</v>
      </c>
      <c r="J224" s="53">
        <v>94.723147240243094</v>
      </c>
      <c r="K224" s="53">
        <v>0.40157318238570305</v>
      </c>
      <c r="L224" s="53">
        <v>93.748165801670979</v>
      </c>
      <c r="M224" s="53">
        <v>95.348834198329058</v>
      </c>
    </row>
    <row r="225" spans="2:13">
      <c r="B225" s="45" t="s">
        <v>874</v>
      </c>
      <c r="C225">
        <v>1</v>
      </c>
      <c r="D225" s="53">
        <v>94.91</v>
      </c>
      <c r="E225" s="53">
        <v>94.930476190476199</v>
      </c>
      <c r="F225" s="53">
        <v>-2.0476190476202305E-2</v>
      </c>
      <c r="G225" s="53">
        <v>-5.2249135372423684E-2</v>
      </c>
      <c r="H225" s="53">
        <v>8.5518565119557827E-2</v>
      </c>
      <c r="I225" s="53">
        <v>94.760037935982723</v>
      </c>
      <c r="J225" s="53">
        <v>95.100914444969675</v>
      </c>
      <c r="K225" s="53">
        <v>0.40111762559425856</v>
      </c>
      <c r="L225" s="53">
        <v>94.131049915523178</v>
      </c>
      <c r="M225" s="53">
        <v>95.72990246542922</v>
      </c>
    </row>
    <row r="226" spans="2:13">
      <c r="B226" s="45" t="s">
        <v>875</v>
      </c>
      <c r="C226">
        <v>1</v>
      </c>
      <c r="D226" s="53">
        <v>94.9</v>
      </c>
      <c r="E226" s="53">
        <v>94.930476190476199</v>
      </c>
      <c r="F226" s="53">
        <v>-3.047619047619321E-2</v>
      </c>
      <c r="G226" s="53">
        <v>-7.7766154972871718E-2</v>
      </c>
      <c r="H226" s="53">
        <v>8.5518565119557827E-2</v>
      </c>
      <c r="I226" s="53">
        <v>94.760037935982723</v>
      </c>
      <c r="J226" s="53">
        <v>95.100914444969675</v>
      </c>
      <c r="K226" s="53">
        <v>0.40111762559425856</v>
      </c>
      <c r="L226" s="53">
        <v>94.131049915523178</v>
      </c>
      <c r="M226" s="53">
        <v>95.72990246542922</v>
      </c>
    </row>
    <row r="227" spans="2:13">
      <c r="B227" s="45" t="s">
        <v>876</v>
      </c>
      <c r="C227">
        <v>1</v>
      </c>
      <c r="D227" s="53">
        <v>94.89</v>
      </c>
      <c r="E227" s="53">
        <v>94.930476190476199</v>
      </c>
      <c r="F227" s="53">
        <v>-4.0476190476198326E-2</v>
      </c>
      <c r="G227" s="53">
        <v>-0.10328317457335602</v>
      </c>
      <c r="H227" s="53">
        <v>8.5518565119557827E-2</v>
      </c>
      <c r="I227" s="53">
        <v>94.760037935982723</v>
      </c>
      <c r="J227" s="53">
        <v>95.100914444969675</v>
      </c>
      <c r="K227" s="53">
        <v>0.40111762559425856</v>
      </c>
      <c r="L227" s="53">
        <v>94.131049915523178</v>
      </c>
      <c r="M227" s="53">
        <v>95.72990246542922</v>
      </c>
    </row>
    <row r="228" spans="2:13">
      <c r="B228" s="45" t="s">
        <v>877</v>
      </c>
      <c r="C228">
        <v>1</v>
      </c>
      <c r="D228" s="53">
        <v>94.89</v>
      </c>
      <c r="E228" s="53">
        <v>94.930476190476199</v>
      </c>
      <c r="F228" s="53">
        <v>-4.0476190476198326E-2</v>
      </c>
      <c r="G228" s="53">
        <v>-0.10328317457335602</v>
      </c>
      <c r="H228" s="53">
        <v>8.5518565119557827E-2</v>
      </c>
      <c r="I228" s="53">
        <v>94.760037935982723</v>
      </c>
      <c r="J228" s="53">
        <v>95.100914444969675</v>
      </c>
      <c r="K228" s="53">
        <v>0.40111762559425856</v>
      </c>
      <c r="L228" s="53">
        <v>94.131049915523178</v>
      </c>
      <c r="M228" s="53">
        <v>95.72990246542922</v>
      </c>
    </row>
    <row r="229" spans="2:13">
      <c r="B229" s="45" t="s">
        <v>878</v>
      </c>
      <c r="C229">
        <v>1</v>
      </c>
      <c r="D229" s="53">
        <v>94.89</v>
      </c>
      <c r="E229" s="53">
        <v>94.930476190476199</v>
      </c>
      <c r="F229" s="53">
        <v>-4.0476190476198326E-2</v>
      </c>
      <c r="G229" s="53">
        <v>-0.10328317457335602</v>
      </c>
      <c r="H229" s="53">
        <v>8.5518565119557827E-2</v>
      </c>
      <c r="I229" s="53">
        <v>94.760037935982723</v>
      </c>
      <c r="J229" s="53">
        <v>95.100914444969675</v>
      </c>
      <c r="K229" s="53">
        <v>0.40111762559425856</v>
      </c>
      <c r="L229" s="53">
        <v>94.131049915523178</v>
      </c>
      <c r="M229" s="53">
        <v>95.72990246542922</v>
      </c>
    </row>
    <row r="230" spans="2:13">
      <c r="B230" s="45" t="s">
        <v>879</v>
      </c>
      <c r="C230">
        <v>1</v>
      </c>
      <c r="D230" s="53">
        <v>94.89</v>
      </c>
      <c r="E230" s="53">
        <v>94.613076923076918</v>
      </c>
      <c r="F230" s="53">
        <v>0.27692307692308304</v>
      </c>
      <c r="G230" s="53">
        <v>0.70662515816691163</v>
      </c>
      <c r="H230" s="53">
        <v>0.10869219934584154</v>
      </c>
      <c r="I230" s="53">
        <v>94.396453682174041</v>
      </c>
      <c r="J230" s="53">
        <v>94.829700163979794</v>
      </c>
      <c r="K230" s="53">
        <v>0.40668897056707093</v>
      </c>
      <c r="L230" s="53">
        <v>93.802546973605743</v>
      </c>
      <c r="M230" s="53">
        <v>95.423606872548092</v>
      </c>
    </row>
    <row r="231" spans="2:13">
      <c r="B231" s="45" t="s">
        <v>880</v>
      </c>
      <c r="C231">
        <v>1</v>
      </c>
      <c r="D231" s="53">
        <v>94.88</v>
      </c>
      <c r="E231" s="53">
        <v>94.88000000000001</v>
      </c>
      <c r="F231" s="53">
        <v>-1.4210854715202004E-14</v>
      </c>
      <c r="G231" s="53">
        <v>-3.6261865830725874E-14</v>
      </c>
      <c r="H231" s="53">
        <v>0.39189529798438166</v>
      </c>
      <c r="I231" s="53">
        <v>94.098953797467487</v>
      </c>
      <c r="J231" s="53">
        <v>95.661046202532532</v>
      </c>
      <c r="K231" s="53">
        <v>0.55422364543975833</v>
      </c>
      <c r="L231" s="53">
        <v>93.775433867538524</v>
      </c>
      <c r="M231" s="53">
        <v>95.984566132461495</v>
      </c>
    </row>
    <row r="232" spans="2:13">
      <c r="B232" s="45" t="s">
        <v>881</v>
      </c>
      <c r="C232">
        <v>1</v>
      </c>
      <c r="D232" s="53">
        <v>94.88</v>
      </c>
      <c r="E232" s="53">
        <v>94.930476190476199</v>
      </c>
      <c r="F232" s="53">
        <v>-5.0476190476203442E-2</v>
      </c>
      <c r="G232" s="53">
        <v>-0.12880019417384031</v>
      </c>
      <c r="H232" s="53">
        <v>8.5518565119557827E-2</v>
      </c>
      <c r="I232" s="53">
        <v>94.760037935982723</v>
      </c>
      <c r="J232" s="53">
        <v>95.100914444969675</v>
      </c>
      <c r="K232" s="53">
        <v>0.40111762559425856</v>
      </c>
      <c r="L232" s="53">
        <v>94.131049915523178</v>
      </c>
      <c r="M232" s="53">
        <v>95.72990246542922</v>
      </c>
    </row>
    <row r="233" spans="2:13">
      <c r="B233" s="45" t="s">
        <v>882</v>
      </c>
      <c r="C233">
        <v>1</v>
      </c>
      <c r="D233" s="53">
        <v>94.87</v>
      </c>
      <c r="E233" s="53">
        <v>94.930476190476199</v>
      </c>
      <c r="F233" s="53">
        <v>-6.0476190476194347E-2</v>
      </c>
      <c r="G233" s="53">
        <v>-0.15431721377428836</v>
      </c>
      <c r="H233" s="53">
        <v>8.5518565119557827E-2</v>
      </c>
      <c r="I233" s="53">
        <v>94.760037935982723</v>
      </c>
      <c r="J233" s="53">
        <v>95.100914444969675</v>
      </c>
      <c r="K233" s="53">
        <v>0.40111762559425856</v>
      </c>
      <c r="L233" s="53">
        <v>94.131049915523178</v>
      </c>
      <c r="M233" s="53">
        <v>95.72990246542922</v>
      </c>
    </row>
    <row r="234" spans="2:13">
      <c r="B234" s="45" t="s">
        <v>883</v>
      </c>
      <c r="C234">
        <v>1</v>
      </c>
      <c r="D234" s="53">
        <v>94.86</v>
      </c>
      <c r="E234" s="53">
        <v>94.725000000000009</v>
      </c>
      <c r="F234" s="53">
        <v>0.13499999999999091</v>
      </c>
      <c r="G234" s="53">
        <v>0.34447976460633861</v>
      </c>
      <c r="H234" s="53">
        <v>0.27711182271987961</v>
      </c>
      <c r="I234" s="53">
        <v>94.172716933769266</v>
      </c>
      <c r="J234" s="53">
        <v>95.277283066230751</v>
      </c>
      <c r="K234" s="53">
        <v>0.47997175632885075</v>
      </c>
      <c r="L234" s="53">
        <v>93.768417669128425</v>
      </c>
      <c r="M234" s="53">
        <v>95.681582330871592</v>
      </c>
    </row>
    <row r="235" spans="2:13">
      <c r="B235" s="45" t="s">
        <v>884</v>
      </c>
      <c r="C235">
        <v>1</v>
      </c>
      <c r="D235" s="53">
        <v>94.84</v>
      </c>
      <c r="E235" s="53">
        <v>94.613076923076918</v>
      </c>
      <c r="F235" s="53">
        <v>0.22692307692308589</v>
      </c>
      <c r="G235" s="53">
        <v>0.57904006016456266</v>
      </c>
      <c r="H235" s="53">
        <v>0.10869219934584154</v>
      </c>
      <c r="I235" s="53">
        <v>94.396453682174041</v>
      </c>
      <c r="J235" s="53">
        <v>94.829700163979794</v>
      </c>
      <c r="K235" s="53">
        <v>0.40668897056707093</v>
      </c>
      <c r="L235" s="53">
        <v>93.802546973605743</v>
      </c>
      <c r="M235" s="53">
        <v>95.423606872548092</v>
      </c>
    </row>
    <row r="236" spans="2:13">
      <c r="B236" s="45" t="s">
        <v>885</v>
      </c>
      <c r="C236">
        <v>1</v>
      </c>
      <c r="D236" s="53">
        <v>94.84</v>
      </c>
      <c r="E236" s="53">
        <v>94.984000000000009</v>
      </c>
      <c r="F236" s="53">
        <v>-0.14400000000000546</v>
      </c>
      <c r="G236" s="53">
        <v>-0.36744508224679984</v>
      </c>
      <c r="H236" s="53">
        <v>0.17526090527112317</v>
      </c>
      <c r="I236" s="53">
        <v>94.634705519513858</v>
      </c>
      <c r="J236" s="53">
        <v>95.33329448048616</v>
      </c>
      <c r="K236" s="53">
        <v>0.42929978977251004</v>
      </c>
      <c r="L236" s="53">
        <v>94.128406752838387</v>
      </c>
      <c r="M236" s="53">
        <v>95.839593247161631</v>
      </c>
    </row>
    <row r="237" spans="2:13">
      <c r="B237" s="45" t="s">
        <v>886</v>
      </c>
      <c r="C237">
        <v>1</v>
      </c>
      <c r="D237" s="53">
        <v>94.83</v>
      </c>
      <c r="E237" s="53">
        <v>94.930476190476199</v>
      </c>
      <c r="F237" s="53">
        <v>-0.1004761904762006</v>
      </c>
      <c r="G237" s="53">
        <v>-0.25638529217618927</v>
      </c>
      <c r="H237" s="53">
        <v>8.5518565119557827E-2</v>
      </c>
      <c r="I237" s="53">
        <v>94.760037935982723</v>
      </c>
      <c r="J237" s="53">
        <v>95.100914444969675</v>
      </c>
      <c r="K237" s="53">
        <v>0.40111762559425856</v>
      </c>
      <c r="L237" s="53">
        <v>94.131049915523178</v>
      </c>
      <c r="M237" s="53">
        <v>95.72990246542922</v>
      </c>
    </row>
    <row r="238" spans="2:13">
      <c r="B238" s="45" t="s">
        <v>887</v>
      </c>
      <c r="C238">
        <v>1</v>
      </c>
      <c r="D238" s="53">
        <v>94.82</v>
      </c>
      <c r="E238" s="53">
        <v>94.984000000000009</v>
      </c>
      <c r="F238" s="53">
        <v>-0.16400000000001569</v>
      </c>
      <c r="G238" s="53">
        <v>-0.41847912144776844</v>
      </c>
      <c r="H238" s="53">
        <v>0.17526090527112317</v>
      </c>
      <c r="I238" s="53">
        <v>94.634705519513858</v>
      </c>
      <c r="J238" s="53">
        <v>95.33329448048616</v>
      </c>
      <c r="K238" s="53">
        <v>0.42929978977251004</v>
      </c>
      <c r="L238" s="53">
        <v>94.128406752838387</v>
      </c>
      <c r="M238" s="53">
        <v>95.839593247161631</v>
      </c>
    </row>
    <row r="239" spans="2:13">
      <c r="B239" s="45" t="s">
        <v>888</v>
      </c>
      <c r="C239">
        <v>1</v>
      </c>
      <c r="D239" s="53">
        <v>94.81</v>
      </c>
      <c r="E239" s="53">
        <v>94.930476190476199</v>
      </c>
      <c r="F239" s="53">
        <v>-0.12047619047619662</v>
      </c>
      <c r="G239" s="53">
        <v>-0.30741933137712163</v>
      </c>
      <c r="H239" s="53">
        <v>8.5518565119557827E-2</v>
      </c>
      <c r="I239" s="53">
        <v>94.760037935982723</v>
      </c>
      <c r="J239" s="53">
        <v>95.100914444969675</v>
      </c>
      <c r="K239" s="53">
        <v>0.40111762559425856</v>
      </c>
      <c r="L239" s="53">
        <v>94.131049915523178</v>
      </c>
      <c r="M239" s="53">
        <v>95.72990246542922</v>
      </c>
    </row>
    <row r="240" spans="2:13">
      <c r="B240" s="45" t="s">
        <v>889</v>
      </c>
      <c r="C240">
        <v>1</v>
      </c>
      <c r="D240" s="53">
        <v>94.81</v>
      </c>
      <c r="E240" s="53">
        <v>94.613076923076918</v>
      </c>
      <c r="F240" s="53">
        <v>0.19692307692308475</v>
      </c>
      <c r="G240" s="53">
        <v>0.502489001363146</v>
      </c>
      <c r="H240" s="53">
        <v>0.10869219934584154</v>
      </c>
      <c r="I240" s="53">
        <v>94.396453682174041</v>
      </c>
      <c r="J240" s="53">
        <v>94.829700163979794</v>
      </c>
      <c r="K240" s="53">
        <v>0.40668897056707093</v>
      </c>
      <c r="L240" s="53">
        <v>93.802546973605743</v>
      </c>
      <c r="M240" s="53">
        <v>95.423606872548092</v>
      </c>
    </row>
    <row r="241" spans="2:13">
      <c r="B241" s="45" t="s">
        <v>890</v>
      </c>
      <c r="C241">
        <v>1</v>
      </c>
      <c r="D241" s="53">
        <v>94.79</v>
      </c>
      <c r="E241" s="53">
        <v>94.930476190476199</v>
      </c>
      <c r="F241" s="53">
        <v>-0.14047619047619264</v>
      </c>
      <c r="G241" s="53">
        <v>-0.35845337057805393</v>
      </c>
      <c r="H241" s="53">
        <v>8.5518565119557827E-2</v>
      </c>
      <c r="I241" s="53">
        <v>94.760037935982723</v>
      </c>
      <c r="J241" s="53">
        <v>95.100914444969675</v>
      </c>
      <c r="K241" s="53">
        <v>0.40111762559425856</v>
      </c>
      <c r="L241" s="53">
        <v>94.131049915523178</v>
      </c>
      <c r="M241" s="53">
        <v>95.72990246542922</v>
      </c>
    </row>
    <row r="242" spans="2:13">
      <c r="B242" s="45" t="s">
        <v>891</v>
      </c>
      <c r="C242">
        <v>1</v>
      </c>
      <c r="D242" s="53">
        <v>94.75</v>
      </c>
      <c r="E242" s="53">
        <v>94.826666666666654</v>
      </c>
      <c r="F242" s="53">
        <v>-7.6666666666653782E-2</v>
      </c>
      <c r="G242" s="53">
        <v>-0.19563048360357999</v>
      </c>
      <c r="H242" s="53">
        <v>0.22626085578543195</v>
      </c>
      <c r="I242" s="53">
        <v>94.375729431384968</v>
      </c>
      <c r="J242" s="53">
        <v>95.277603901948339</v>
      </c>
      <c r="K242" s="53">
        <v>0.45252171157086352</v>
      </c>
      <c r="L242" s="53">
        <v>93.924792196103283</v>
      </c>
      <c r="M242" s="53">
        <v>95.728541137230025</v>
      </c>
    </row>
    <row r="243" spans="2:13">
      <c r="B243" s="45" t="s">
        <v>892</v>
      </c>
      <c r="C243">
        <v>1</v>
      </c>
      <c r="D243" s="53">
        <v>94.74</v>
      </c>
      <c r="E243" s="53">
        <v>94.548500000000018</v>
      </c>
      <c r="F243" s="53">
        <v>0.19149999999997647</v>
      </c>
      <c r="G243" s="53">
        <v>0.48865092534896426</v>
      </c>
      <c r="H243" s="53">
        <v>8.7630452635561726E-2</v>
      </c>
      <c r="I243" s="53">
        <v>94.373852759756943</v>
      </c>
      <c r="J243" s="53">
        <v>94.723147240243094</v>
      </c>
      <c r="K243" s="53">
        <v>0.40157318238570305</v>
      </c>
      <c r="L243" s="53">
        <v>93.748165801670979</v>
      </c>
      <c r="M243" s="53">
        <v>95.348834198329058</v>
      </c>
    </row>
    <row r="244" spans="2:13">
      <c r="B244" s="45" t="s">
        <v>893</v>
      </c>
      <c r="C244">
        <v>1</v>
      </c>
      <c r="D244" s="53">
        <v>94.71</v>
      </c>
      <c r="E244" s="53">
        <v>94.75</v>
      </c>
      <c r="F244" s="53">
        <v>-4.0000000000006253E-2</v>
      </c>
      <c r="G244" s="53">
        <v>-0.10206807840190094</v>
      </c>
      <c r="H244" s="53">
        <v>0.22626085578543209</v>
      </c>
      <c r="I244" s="53">
        <v>94.299062764718315</v>
      </c>
      <c r="J244" s="53">
        <v>95.200937235281685</v>
      </c>
      <c r="K244" s="53">
        <v>0.45252171157086357</v>
      </c>
      <c r="L244" s="53">
        <v>93.848125529436629</v>
      </c>
      <c r="M244" s="53">
        <v>95.651874470563371</v>
      </c>
    </row>
    <row r="245" spans="2:13">
      <c r="B245" s="45" t="s">
        <v>894</v>
      </c>
      <c r="C245">
        <v>1</v>
      </c>
      <c r="D245" s="53">
        <v>94.71</v>
      </c>
      <c r="E245" s="53">
        <v>94.826666666666654</v>
      </c>
      <c r="F245" s="53">
        <v>-0.11666666666666003</v>
      </c>
      <c r="G245" s="53">
        <v>-0.29769856200548095</v>
      </c>
      <c r="H245" s="53">
        <v>0.22626085578543195</v>
      </c>
      <c r="I245" s="53">
        <v>94.375729431384968</v>
      </c>
      <c r="J245" s="53">
        <v>95.277603901948339</v>
      </c>
      <c r="K245" s="53">
        <v>0.45252171157086352</v>
      </c>
      <c r="L245" s="53">
        <v>93.924792196103283</v>
      </c>
      <c r="M245" s="53">
        <v>95.728541137230025</v>
      </c>
    </row>
    <row r="246" spans="2:13">
      <c r="B246" s="45" t="s">
        <v>895</v>
      </c>
      <c r="C246">
        <v>1</v>
      </c>
      <c r="D246" s="53">
        <v>94.71</v>
      </c>
      <c r="E246" s="53">
        <v>94.930476190476199</v>
      </c>
      <c r="F246" s="53">
        <v>-0.22047619047620515</v>
      </c>
      <c r="G246" s="53">
        <v>-0.56258952738185586</v>
      </c>
      <c r="H246" s="53">
        <v>8.5518565119557827E-2</v>
      </c>
      <c r="I246" s="53">
        <v>94.760037935982723</v>
      </c>
      <c r="J246" s="53">
        <v>95.100914444969675</v>
      </c>
      <c r="K246" s="53">
        <v>0.40111762559425856</v>
      </c>
      <c r="L246" s="53">
        <v>94.131049915523178</v>
      </c>
      <c r="M246" s="53">
        <v>95.72990246542922</v>
      </c>
    </row>
    <row r="247" spans="2:13">
      <c r="B247" s="45" t="s">
        <v>896</v>
      </c>
      <c r="C247">
        <v>1</v>
      </c>
      <c r="D247" s="53">
        <v>94.68</v>
      </c>
      <c r="E247" s="53">
        <v>94.930476190476199</v>
      </c>
      <c r="F247" s="53">
        <v>-0.25047619047619207</v>
      </c>
      <c r="G247" s="53">
        <v>-0.63914058618323621</v>
      </c>
      <c r="H247" s="53">
        <v>8.5518565119557827E-2</v>
      </c>
      <c r="I247" s="53">
        <v>94.760037935982723</v>
      </c>
      <c r="J247" s="53">
        <v>95.100914444969675</v>
      </c>
      <c r="K247" s="53">
        <v>0.40111762559425856</v>
      </c>
      <c r="L247" s="53">
        <v>94.131049915523178</v>
      </c>
      <c r="M247" s="53">
        <v>95.72990246542922</v>
      </c>
    </row>
    <row r="248" spans="2:13">
      <c r="B248" s="45" t="s">
        <v>897</v>
      </c>
      <c r="C248">
        <v>1</v>
      </c>
      <c r="D248" s="53">
        <v>94.68</v>
      </c>
      <c r="E248" s="53">
        <v>94.610000000000014</v>
      </c>
      <c r="F248" s="53">
        <v>6.9999999999993179E-2</v>
      </c>
      <c r="G248" s="53">
        <v>0.17861913720328129</v>
      </c>
      <c r="H248" s="53">
        <v>0.19594764899219125</v>
      </c>
      <c r="I248" s="53">
        <v>94.21947689873376</v>
      </c>
      <c r="J248" s="53">
        <v>95.000523101266268</v>
      </c>
      <c r="K248" s="53">
        <v>0.43815226317780753</v>
      </c>
      <c r="L248" s="53">
        <v>93.736763798784622</v>
      </c>
      <c r="M248" s="53">
        <v>95.483236201215405</v>
      </c>
    </row>
    <row r="249" spans="2:13">
      <c r="B249" s="45" t="s">
        <v>898</v>
      </c>
      <c r="C249">
        <v>1</v>
      </c>
      <c r="D249" s="53">
        <v>94.67</v>
      </c>
      <c r="E249" s="53">
        <v>94.800000000000026</v>
      </c>
      <c r="F249" s="53">
        <v>-0.13000000000002387</v>
      </c>
      <c r="G249" s="53">
        <v>-0.33172125480618708</v>
      </c>
      <c r="H249" s="53">
        <v>0.27711182271987911</v>
      </c>
      <c r="I249" s="53">
        <v>94.247716933769283</v>
      </c>
      <c r="J249" s="53">
        <v>95.352283066230768</v>
      </c>
      <c r="K249" s="53">
        <v>0.47997175632885047</v>
      </c>
      <c r="L249" s="53">
        <v>93.843417669128442</v>
      </c>
      <c r="M249" s="53">
        <v>95.756582330871609</v>
      </c>
    </row>
    <row r="250" spans="2:13">
      <c r="B250" s="45" t="s">
        <v>936</v>
      </c>
      <c r="C250">
        <v>1</v>
      </c>
      <c r="D250" s="53">
        <v>94.64</v>
      </c>
      <c r="E250" s="53">
        <v>94.610000000000014</v>
      </c>
      <c r="F250" s="53">
        <v>2.9999999999986926E-2</v>
      </c>
      <c r="G250" s="53">
        <v>7.655105880138037E-2</v>
      </c>
      <c r="H250" s="53">
        <v>0.19594764899219125</v>
      </c>
      <c r="I250" s="53">
        <v>94.21947689873376</v>
      </c>
      <c r="J250" s="53">
        <v>95.000523101266268</v>
      </c>
      <c r="K250" s="53">
        <v>0.43815226317780753</v>
      </c>
      <c r="L250" s="53">
        <v>93.736763798784622</v>
      </c>
      <c r="M250" s="53">
        <v>95.483236201215405</v>
      </c>
    </row>
    <row r="251" spans="2:13">
      <c r="B251" s="45" t="s">
        <v>937</v>
      </c>
      <c r="C251">
        <v>1</v>
      </c>
      <c r="D251" s="53">
        <v>94.64</v>
      </c>
      <c r="E251" s="53">
        <v>94.613076923076918</v>
      </c>
      <c r="F251" s="53">
        <v>2.6923076923083045E-2</v>
      </c>
      <c r="G251" s="53">
        <v>6.8699668155130511E-2</v>
      </c>
      <c r="H251" s="53">
        <v>0.10869219934584154</v>
      </c>
      <c r="I251" s="53">
        <v>94.396453682174041</v>
      </c>
      <c r="J251" s="53">
        <v>94.829700163979794</v>
      </c>
      <c r="K251" s="53">
        <v>0.40668897056707093</v>
      </c>
      <c r="L251" s="53">
        <v>93.802546973605743</v>
      </c>
      <c r="M251" s="53">
        <v>95.423606872548092</v>
      </c>
    </row>
    <row r="252" spans="2:13">
      <c r="B252" s="45" t="s">
        <v>938</v>
      </c>
      <c r="C252">
        <v>1</v>
      </c>
      <c r="D252" s="53">
        <v>94.63</v>
      </c>
      <c r="E252" s="53">
        <v>94.63000000000001</v>
      </c>
      <c r="F252" s="53">
        <v>-1.4210854715202004E-14</v>
      </c>
      <c r="G252" s="53">
        <v>-3.6261865830725874E-14</v>
      </c>
      <c r="H252" s="53">
        <v>0.39189529798438144</v>
      </c>
      <c r="I252" s="53">
        <v>93.848953797467487</v>
      </c>
      <c r="J252" s="53">
        <v>95.411046202532532</v>
      </c>
      <c r="K252" s="53">
        <v>0.55422364543975822</v>
      </c>
      <c r="L252" s="53">
        <v>93.525433867538524</v>
      </c>
      <c r="M252" s="53">
        <v>95.734566132461495</v>
      </c>
    </row>
    <row r="253" spans="2:13">
      <c r="B253" s="45" t="s">
        <v>939</v>
      </c>
      <c r="C253">
        <v>1</v>
      </c>
      <c r="D253" s="53">
        <v>94.62</v>
      </c>
      <c r="E253" s="53">
        <v>94.548500000000018</v>
      </c>
      <c r="F253" s="53">
        <v>7.149999999998613E-2</v>
      </c>
      <c r="G253" s="53">
        <v>0.18244669014333401</v>
      </c>
      <c r="H253" s="53">
        <v>8.7630452635561726E-2</v>
      </c>
      <c r="I253" s="53">
        <v>94.373852759756943</v>
      </c>
      <c r="J253" s="53">
        <v>94.723147240243094</v>
      </c>
      <c r="K253" s="53">
        <v>0.40157318238570305</v>
      </c>
      <c r="L253" s="53">
        <v>93.748165801670979</v>
      </c>
      <c r="M253" s="53">
        <v>95.348834198329058</v>
      </c>
    </row>
    <row r="254" spans="2:13">
      <c r="B254" s="45" t="s">
        <v>940</v>
      </c>
      <c r="C254">
        <v>1</v>
      </c>
      <c r="D254" s="53">
        <v>94.62</v>
      </c>
      <c r="E254" s="53">
        <v>94.930476190476199</v>
      </c>
      <c r="F254" s="53">
        <v>-0.31047619047619435</v>
      </c>
      <c r="G254" s="53">
        <v>-0.79224270378606942</v>
      </c>
      <c r="H254" s="53">
        <v>8.5518565119557827E-2</v>
      </c>
      <c r="I254" s="53">
        <v>94.760037935982723</v>
      </c>
      <c r="J254" s="53">
        <v>95.100914444969675</v>
      </c>
      <c r="K254" s="53">
        <v>0.40111762559425856</v>
      </c>
      <c r="L254" s="53">
        <v>94.131049915523178</v>
      </c>
      <c r="M254" s="53">
        <v>95.72990246542922</v>
      </c>
    </row>
    <row r="255" spans="2:13">
      <c r="B255" s="45" t="s">
        <v>941</v>
      </c>
      <c r="C255">
        <v>1</v>
      </c>
      <c r="D255" s="53">
        <v>94.62</v>
      </c>
      <c r="E255" s="53">
        <v>94.620000000000019</v>
      </c>
      <c r="F255" s="53">
        <v>-1.4210854715202004E-14</v>
      </c>
      <c r="G255" s="53">
        <v>-3.6261865830725874E-14</v>
      </c>
      <c r="H255" s="53">
        <v>0.39189529798438227</v>
      </c>
      <c r="I255" s="53">
        <v>93.838953797467497</v>
      </c>
      <c r="J255" s="53">
        <v>95.401046202532541</v>
      </c>
      <c r="K255" s="53">
        <v>0.55422364543975877</v>
      </c>
      <c r="L255" s="53">
        <v>93.515433867538533</v>
      </c>
      <c r="M255" s="53">
        <v>95.724566132461504</v>
      </c>
    </row>
    <row r="256" spans="2:13">
      <c r="B256" s="45" t="s">
        <v>942</v>
      </c>
      <c r="C256">
        <v>1</v>
      </c>
      <c r="D256" s="53">
        <v>94.61</v>
      </c>
      <c r="E256" s="53">
        <v>94.610000000000014</v>
      </c>
      <c r="F256" s="53">
        <v>-1.4210854715202004E-14</v>
      </c>
      <c r="G256" s="53">
        <v>-3.6261865830725874E-14</v>
      </c>
      <c r="H256" s="53">
        <v>0.39189529798438222</v>
      </c>
      <c r="I256" s="53">
        <v>93.828953797467491</v>
      </c>
      <c r="J256" s="53">
        <v>95.391046202532536</v>
      </c>
      <c r="K256" s="53">
        <v>0.55422364543975877</v>
      </c>
      <c r="L256" s="53">
        <v>93.505433867538528</v>
      </c>
      <c r="M256" s="53">
        <v>95.714566132461499</v>
      </c>
    </row>
    <row r="257" spans="2:13">
      <c r="B257" s="45" t="s">
        <v>943</v>
      </c>
      <c r="C257">
        <v>1</v>
      </c>
      <c r="D257" s="53">
        <v>94.6</v>
      </c>
      <c r="E257" s="53">
        <v>94.600000000000009</v>
      </c>
      <c r="F257" s="53">
        <v>-1.4210854715202004E-14</v>
      </c>
      <c r="G257" s="53">
        <v>-3.6261865830725874E-14</v>
      </c>
      <c r="H257" s="53">
        <v>0.3918952979843815</v>
      </c>
      <c r="I257" s="53">
        <v>93.818953797467486</v>
      </c>
      <c r="J257" s="53">
        <v>95.381046202532531</v>
      </c>
      <c r="K257" s="53">
        <v>0.55422364543975822</v>
      </c>
      <c r="L257" s="53">
        <v>93.495433867538523</v>
      </c>
      <c r="M257" s="53">
        <v>95.704566132461494</v>
      </c>
    </row>
    <row r="258" spans="2:13">
      <c r="B258" s="45" t="s">
        <v>944</v>
      </c>
      <c r="C258">
        <v>1</v>
      </c>
      <c r="D258" s="53">
        <v>94.59</v>
      </c>
      <c r="E258" s="53">
        <v>94.725000000000009</v>
      </c>
      <c r="F258" s="53">
        <v>-0.13500000000000512</v>
      </c>
      <c r="G258" s="53">
        <v>-0.34447976460637486</v>
      </c>
      <c r="H258" s="53">
        <v>0.27711182271987961</v>
      </c>
      <c r="I258" s="53">
        <v>94.172716933769266</v>
      </c>
      <c r="J258" s="53">
        <v>95.277283066230751</v>
      </c>
      <c r="K258" s="53">
        <v>0.47997175632885075</v>
      </c>
      <c r="L258" s="53">
        <v>93.768417669128425</v>
      </c>
      <c r="M258" s="53">
        <v>95.681582330871592</v>
      </c>
    </row>
    <row r="259" spans="2:13">
      <c r="B259" s="45" t="s">
        <v>945</v>
      </c>
      <c r="C259">
        <v>1</v>
      </c>
      <c r="D259" s="53">
        <v>94.58</v>
      </c>
      <c r="E259" s="53">
        <v>94.548500000000018</v>
      </c>
      <c r="F259" s="53">
        <v>3.1499999999979877E-2</v>
      </c>
      <c r="G259" s="53">
        <v>8.037861174143307E-2</v>
      </c>
      <c r="H259" s="53">
        <v>8.7630452635561726E-2</v>
      </c>
      <c r="I259" s="53">
        <v>94.373852759756943</v>
      </c>
      <c r="J259" s="53">
        <v>94.723147240243094</v>
      </c>
      <c r="K259" s="53">
        <v>0.40157318238570305</v>
      </c>
      <c r="L259" s="53">
        <v>93.748165801670979</v>
      </c>
      <c r="M259" s="53">
        <v>95.348834198329058</v>
      </c>
    </row>
    <row r="260" spans="2:13">
      <c r="B260" s="45" t="s">
        <v>1392</v>
      </c>
      <c r="C260">
        <v>1</v>
      </c>
      <c r="D260" s="53">
        <v>94.57</v>
      </c>
      <c r="E260" s="53">
        <v>94.930476190476199</v>
      </c>
      <c r="F260" s="53">
        <v>-0.36047619047620572</v>
      </c>
      <c r="G260" s="53">
        <v>-0.91982780178845469</v>
      </c>
      <c r="H260" s="53">
        <v>8.5518565119557827E-2</v>
      </c>
      <c r="I260" s="53">
        <v>94.760037935982723</v>
      </c>
      <c r="J260" s="53">
        <v>95.100914444969675</v>
      </c>
      <c r="K260" s="53">
        <v>0.40111762559425856</v>
      </c>
      <c r="L260" s="53">
        <v>94.131049915523178</v>
      </c>
      <c r="M260" s="53">
        <v>95.72990246542922</v>
      </c>
    </row>
    <row r="261" spans="2:13">
      <c r="B261" s="45" t="s">
        <v>1393</v>
      </c>
      <c r="C261">
        <v>1</v>
      </c>
      <c r="D261" s="53">
        <v>94.57</v>
      </c>
      <c r="E261" s="53">
        <v>94.415000000000006</v>
      </c>
      <c r="F261" s="53">
        <v>0.15499999999998693</v>
      </c>
      <c r="G261" s="53">
        <v>0.39551380380727091</v>
      </c>
      <c r="H261" s="53">
        <v>0.27711182271987961</v>
      </c>
      <c r="I261" s="53">
        <v>93.862716933769264</v>
      </c>
      <c r="J261" s="53">
        <v>94.967283066230749</v>
      </c>
      <c r="K261" s="53">
        <v>0.47997175632885081</v>
      </c>
      <c r="L261" s="53">
        <v>93.458417669128423</v>
      </c>
      <c r="M261" s="53">
        <v>95.37158233087159</v>
      </c>
    </row>
    <row r="262" spans="2:13">
      <c r="B262" s="45" t="s">
        <v>1394</v>
      </c>
      <c r="C262">
        <v>1</v>
      </c>
      <c r="D262" s="53">
        <v>94.56</v>
      </c>
      <c r="E262" s="53">
        <v>94.610000000000014</v>
      </c>
      <c r="F262" s="53">
        <v>-5.0000000000011369E-2</v>
      </c>
      <c r="G262" s="53">
        <v>-0.12758509800238524</v>
      </c>
      <c r="H262" s="53">
        <v>0.19594764899219125</v>
      </c>
      <c r="I262" s="53">
        <v>94.21947689873376</v>
      </c>
      <c r="J262" s="53">
        <v>95.000523101266268</v>
      </c>
      <c r="K262" s="53">
        <v>0.43815226317780753</v>
      </c>
      <c r="L262" s="53">
        <v>93.736763798784622</v>
      </c>
      <c r="M262" s="53">
        <v>95.483236201215405</v>
      </c>
    </row>
    <row r="263" spans="2:13">
      <c r="B263" s="45" t="s">
        <v>1395</v>
      </c>
      <c r="C263">
        <v>1</v>
      </c>
      <c r="D263" s="53">
        <v>94.56</v>
      </c>
      <c r="E263" s="53">
        <v>94.610000000000014</v>
      </c>
      <c r="F263" s="53">
        <v>-5.0000000000011369E-2</v>
      </c>
      <c r="G263" s="53">
        <v>-0.12758509800238524</v>
      </c>
      <c r="H263" s="53">
        <v>0.19594764899219125</v>
      </c>
      <c r="I263" s="53">
        <v>94.21947689873376</v>
      </c>
      <c r="J263" s="53">
        <v>95.000523101266268</v>
      </c>
      <c r="K263" s="53">
        <v>0.43815226317780753</v>
      </c>
      <c r="L263" s="53">
        <v>93.736763798784622</v>
      </c>
      <c r="M263" s="53">
        <v>95.483236201215405</v>
      </c>
    </row>
    <row r="264" spans="2:13">
      <c r="B264" s="45" t="s">
        <v>1396</v>
      </c>
      <c r="C264">
        <v>1</v>
      </c>
      <c r="D264" s="53">
        <v>94.56</v>
      </c>
      <c r="E264" s="53">
        <v>94.663333333333341</v>
      </c>
      <c r="F264" s="53">
        <v>-0.10333333333333883</v>
      </c>
      <c r="G264" s="53">
        <v>-0.26367586920488356</v>
      </c>
      <c r="H264" s="53">
        <v>0.22626085578543212</v>
      </c>
      <c r="I264" s="53">
        <v>94.212396098051656</v>
      </c>
      <c r="J264" s="53">
        <v>95.114270568615026</v>
      </c>
      <c r="K264" s="53">
        <v>0.45252171157086357</v>
      </c>
      <c r="L264" s="53">
        <v>93.76145886276997</v>
      </c>
      <c r="M264" s="53">
        <v>95.565207803896712</v>
      </c>
    </row>
    <row r="265" spans="2:13">
      <c r="B265" s="45" t="s">
        <v>1397</v>
      </c>
      <c r="C265">
        <v>1</v>
      </c>
      <c r="D265" s="53">
        <v>94.55</v>
      </c>
      <c r="E265" s="53">
        <v>94.550000000000267</v>
      </c>
      <c r="F265" s="53">
        <v>-2.7000623958883807E-13</v>
      </c>
      <c r="G265" s="53">
        <v>-6.8897545078379155E-13</v>
      </c>
      <c r="H265" s="53">
        <v>0.39189529798438172</v>
      </c>
      <c r="I265" s="53">
        <v>93.768953797467745</v>
      </c>
      <c r="J265" s="53">
        <v>95.331046202532789</v>
      </c>
      <c r="K265" s="53">
        <v>0.55422364543975844</v>
      </c>
      <c r="L265" s="53">
        <v>93.445433867538782</v>
      </c>
      <c r="M265" s="53">
        <v>95.654566132461753</v>
      </c>
    </row>
    <row r="266" spans="2:13">
      <c r="B266" s="45" t="s">
        <v>1398</v>
      </c>
      <c r="C266">
        <v>1</v>
      </c>
      <c r="D266" s="53">
        <v>94.55</v>
      </c>
      <c r="E266" s="53">
        <v>94.550000000000267</v>
      </c>
      <c r="F266" s="53">
        <v>-2.7000623958883807E-13</v>
      </c>
      <c r="G266" s="53">
        <v>-6.8897545078379155E-13</v>
      </c>
      <c r="H266" s="53">
        <v>0.39189529798438466</v>
      </c>
      <c r="I266" s="53">
        <v>93.768953797467745</v>
      </c>
      <c r="J266" s="53">
        <v>95.331046202532789</v>
      </c>
      <c r="K266" s="53">
        <v>0.55422364543976055</v>
      </c>
      <c r="L266" s="53">
        <v>93.445433867538767</v>
      </c>
      <c r="M266" s="53">
        <v>95.654566132461767</v>
      </c>
    </row>
    <row r="267" spans="2:13">
      <c r="B267" s="45" t="s">
        <v>1399</v>
      </c>
      <c r="C267">
        <v>1</v>
      </c>
      <c r="D267" s="53">
        <v>94.54</v>
      </c>
      <c r="E267" s="53">
        <v>94.613076923076918</v>
      </c>
      <c r="F267" s="53">
        <v>-7.3076923076911271E-2</v>
      </c>
      <c r="G267" s="53">
        <v>-0.18647052784956744</v>
      </c>
      <c r="H267" s="53">
        <v>0.10869219934584154</v>
      </c>
      <c r="I267" s="53">
        <v>94.396453682174041</v>
      </c>
      <c r="J267" s="53">
        <v>94.829700163979794</v>
      </c>
      <c r="K267" s="53">
        <v>0.40668897056707093</v>
      </c>
      <c r="L267" s="53">
        <v>93.802546973605743</v>
      </c>
      <c r="M267" s="53">
        <v>95.423606872548092</v>
      </c>
    </row>
    <row r="268" spans="2:13">
      <c r="B268" s="45" t="s">
        <v>1400</v>
      </c>
      <c r="C268">
        <v>1</v>
      </c>
      <c r="D268" s="53">
        <v>94.51</v>
      </c>
      <c r="E268" s="53">
        <v>94.663333333333341</v>
      </c>
      <c r="F268" s="53">
        <v>-0.15333333333333599</v>
      </c>
      <c r="G268" s="53">
        <v>-0.39126096720723252</v>
      </c>
      <c r="H268" s="53">
        <v>0.22626085578543212</v>
      </c>
      <c r="I268" s="53">
        <v>94.212396098051656</v>
      </c>
      <c r="J268" s="53">
        <v>95.114270568615026</v>
      </c>
      <c r="K268" s="53">
        <v>0.45252171157086357</v>
      </c>
      <c r="L268" s="53">
        <v>93.76145886276997</v>
      </c>
      <c r="M268" s="53">
        <v>95.565207803896712</v>
      </c>
    </row>
    <row r="269" spans="2:13">
      <c r="B269" s="45" t="s">
        <v>1401</v>
      </c>
      <c r="C269">
        <v>1</v>
      </c>
      <c r="D269" s="53">
        <v>94.5</v>
      </c>
      <c r="E269" s="53">
        <v>94.548500000000018</v>
      </c>
      <c r="F269" s="53">
        <v>-4.8500000000018417E-2</v>
      </c>
      <c r="G269" s="53">
        <v>-0.12375754506233252</v>
      </c>
      <c r="H269" s="53">
        <v>8.7630452635561726E-2</v>
      </c>
      <c r="I269" s="53">
        <v>94.373852759756943</v>
      </c>
      <c r="J269" s="53">
        <v>94.723147240243094</v>
      </c>
      <c r="K269" s="53">
        <v>0.40157318238570305</v>
      </c>
      <c r="L269" s="53">
        <v>93.748165801670979</v>
      </c>
      <c r="M269" s="53">
        <v>95.348834198329058</v>
      </c>
    </row>
    <row r="270" spans="2:13">
      <c r="B270" s="45" t="s">
        <v>1402</v>
      </c>
      <c r="C270">
        <v>1</v>
      </c>
      <c r="D270" s="53">
        <v>94.49</v>
      </c>
      <c r="E270" s="53">
        <v>94.548500000000018</v>
      </c>
      <c r="F270" s="53">
        <v>-5.8500000000023533E-2</v>
      </c>
      <c r="G270" s="53">
        <v>-0.14927456466281683</v>
      </c>
      <c r="H270" s="53">
        <v>8.7630452635561726E-2</v>
      </c>
      <c r="I270" s="53">
        <v>94.373852759756943</v>
      </c>
      <c r="J270" s="53">
        <v>94.723147240243094</v>
      </c>
      <c r="K270" s="53">
        <v>0.40157318238570305</v>
      </c>
      <c r="L270" s="53">
        <v>93.748165801670979</v>
      </c>
      <c r="M270" s="53">
        <v>95.348834198329058</v>
      </c>
    </row>
    <row r="271" spans="2:13">
      <c r="B271" s="45" t="s">
        <v>1403</v>
      </c>
      <c r="C271">
        <v>1</v>
      </c>
      <c r="D271" s="53">
        <v>94.47</v>
      </c>
      <c r="E271" s="53">
        <v>94.548500000000018</v>
      </c>
      <c r="F271" s="53">
        <v>-7.8500000000019554E-2</v>
      </c>
      <c r="G271" s="53">
        <v>-0.20030860386374916</v>
      </c>
      <c r="H271" s="53">
        <v>8.7630452635561726E-2</v>
      </c>
      <c r="I271" s="53">
        <v>94.373852759756943</v>
      </c>
      <c r="J271" s="53">
        <v>94.723147240243094</v>
      </c>
      <c r="K271" s="53">
        <v>0.40157318238570305</v>
      </c>
      <c r="L271" s="53">
        <v>93.748165801670979</v>
      </c>
      <c r="M271" s="53">
        <v>95.348834198329058</v>
      </c>
    </row>
    <row r="272" spans="2:13">
      <c r="B272" s="45" t="s">
        <v>1404</v>
      </c>
      <c r="C272">
        <v>1</v>
      </c>
      <c r="D272" s="53">
        <v>94.45</v>
      </c>
      <c r="E272" s="53">
        <v>95.29</v>
      </c>
      <c r="F272" s="53">
        <v>-0.84000000000000341</v>
      </c>
      <c r="G272" s="53">
        <v>-2.1434296464395932</v>
      </c>
      <c r="H272" s="53">
        <v>0.17526090527112309</v>
      </c>
      <c r="I272" s="53">
        <v>94.940705519513855</v>
      </c>
      <c r="J272" s="53">
        <v>95.639294480486157</v>
      </c>
      <c r="K272" s="53">
        <v>0.42929978977250999</v>
      </c>
      <c r="L272" s="53">
        <v>94.434406752838385</v>
      </c>
      <c r="M272" s="53">
        <v>96.145593247161628</v>
      </c>
    </row>
    <row r="273" spans="2:13">
      <c r="B273" s="45" t="s">
        <v>1405</v>
      </c>
      <c r="C273">
        <v>1</v>
      </c>
      <c r="D273" s="53">
        <v>94.44</v>
      </c>
      <c r="E273" s="53">
        <v>94.548500000000018</v>
      </c>
      <c r="F273" s="53">
        <v>-0.10850000000002069</v>
      </c>
      <c r="G273" s="53">
        <v>-0.27685966266516582</v>
      </c>
      <c r="H273" s="53">
        <v>8.7630452635561726E-2</v>
      </c>
      <c r="I273" s="53">
        <v>94.373852759756943</v>
      </c>
      <c r="J273" s="53">
        <v>94.723147240243094</v>
      </c>
      <c r="K273" s="53">
        <v>0.40157318238570305</v>
      </c>
      <c r="L273" s="53">
        <v>93.748165801670979</v>
      </c>
      <c r="M273" s="53">
        <v>95.348834198329058</v>
      </c>
    </row>
    <row r="274" spans="2:13">
      <c r="B274" s="45" t="s">
        <v>1406</v>
      </c>
      <c r="C274">
        <v>1</v>
      </c>
      <c r="D274" s="53">
        <v>94.44</v>
      </c>
      <c r="E274" s="53">
        <v>94.548500000000018</v>
      </c>
      <c r="F274" s="53">
        <v>-0.10850000000002069</v>
      </c>
      <c r="G274" s="53">
        <v>-0.27685966266516582</v>
      </c>
      <c r="H274" s="53">
        <v>8.7630452635561726E-2</v>
      </c>
      <c r="I274" s="53">
        <v>94.373852759756943</v>
      </c>
      <c r="J274" s="53">
        <v>94.723147240243094</v>
      </c>
      <c r="K274" s="53">
        <v>0.40157318238570305</v>
      </c>
      <c r="L274" s="53">
        <v>93.748165801670979</v>
      </c>
      <c r="M274" s="53">
        <v>95.348834198329058</v>
      </c>
    </row>
    <row r="275" spans="2:13">
      <c r="B275" s="45" t="s">
        <v>1407</v>
      </c>
      <c r="C275">
        <v>1</v>
      </c>
      <c r="D275" s="53">
        <v>94.44</v>
      </c>
      <c r="E275" s="53">
        <v>94.548500000000018</v>
      </c>
      <c r="F275" s="53">
        <v>-0.10850000000002069</v>
      </c>
      <c r="G275" s="53">
        <v>-0.27685966266516582</v>
      </c>
      <c r="H275" s="53">
        <v>8.7630452635561726E-2</v>
      </c>
      <c r="I275" s="53">
        <v>94.373852759756943</v>
      </c>
      <c r="J275" s="53">
        <v>94.723147240243094</v>
      </c>
      <c r="K275" s="53">
        <v>0.40157318238570305</v>
      </c>
      <c r="L275" s="53">
        <v>93.748165801670979</v>
      </c>
      <c r="M275" s="53">
        <v>95.348834198329058</v>
      </c>
    </row>
    <row r="276" spans="2:13">
      <c r="B276" s="45" t="s">
        <v>1408</v>
      </c>
      <c r="C276">
        <v>1</v>
      </c>
      <c r="D276" s="53">
        <v>94.44</v>
      </c>
      <c r="E276" s="53">
        <v>95.29</v>
      </c>
      <c r="F276" s="53">
        <v>-0.85000000000000853</v>
      </c>
      <c r="G276" s="53">
        <v>-2.1689466660400774</v>
      </c>
      <c r="H276" s="53">
        <v>0.17526090527112309</v>
      </c>
      <c r="I276" s="53">
        <v>94.940705519513855</v>
      </c>
      <c r="J276" s="53">
        <v>95.639294480486157</v>
      </c>
      <c r="K276" s="53">
        <v>0.42929978977250999</v>
      </c>
      <c r="L276" s="53">
        <v>94.434406752838385</v>
      </c>
      <c r="M276" s="53">
        <v>96.145593247161628</v>
      </c>
    </row>
    <row r="277" spans="2:13">
      <c r="B277" s="45" t="s">
        <v>1409</v>
      </c>
      <c r="C277">
        <v>1</v>
      </c>
      <c r="D277" s="53">
        <v>94.42</v>
      </c>
      <c r="E277" s="53">
        <v>94.548500000000018</v>
      </c>
      <c r="F277" s="53">
        <v>-0.12850000000001671</v>
      </c>
      <c r="G277" s="53">
        <v>-0.32789370186609812</v>
      </c>
      <c r="H277" s="53">
        <v>8.7630452635561726E-2</v>
      </c>
      <c r="I277" s="53">
        <v>94.373852759756943</v>
      </c>
      <c r="J277" s="53">
        <v>94.723147240243094</v>
      </c>
      <c r="K277" s="53">
        <v>0.40157318238570305</v>
      </c>
      <c r="L277" s="53">
        <v>93.748165801670979</v>
      </c>
      <c r="M277" s="53">
        <v>95.348834198329058</v>
      </c>
    </row>
    <row r="278" spans="2:13">
      <c r="B278" s="45" t="s">
        <v>1410</v>
      </c>
      <c r="C278">
        <v>1</v>
      </c>
      <c r="D278" s="53">
        <v>94.41</v>
      </c>
      <c r="E278" s="53">
        <v>94.548500000000018</v>
      </c>
      <c r="F278" s="53">
        <v>-0.13850000000002183</v>
      </c>
      <c r="G278" s="53">
        <v>-0.35341072146658242</v>
      </c>
      <c r="H278" s="53">
        <v>8.7630452635561726E-2</v>
      </c>
      <c r="I278" s="53">
        <v>94.373852759756943</v>
      </c>
      <c r="J278" s="53">
        <v>94.723147240243094</v>
      </c>
      <c r="K278" s="53">
        <v>0.40157318238570305</v>
      </c>
      <c r="L278" s="53">
        <v>93.748165801670979</v>
      </c>
      <c r="M278" s="53">
        <v>95.348834198329058</v>
      </c>
    </row>
    <row r="279" spans="2:13">
      <c r="B279" s="45" t="s">
        <v>1411</v>
      </c>
      <c r="C279">
        <v>1</v>
      </c>
      <c r="D279" s="53">
        <v>94.4</v>
      </c>
      <c r="E279" s="53">
        <v>94.548500000000018</v>
      </c>
      <c r="F279" s="53">
        <v>-0.14850000000001273</v>
      </c>
      <c r="G279" s="53">
        <v>-0.37892774106703048</v>
      </c>
      <c r="H279" s="53">
        <v>8.7630452635561726E-2</v>
      </c>
      <c r="I279" s="53">
        <v>94.373852759756943</v>
      </c>
      <c r="J279" s="53">
        <v>94.723147240243094</v>
      </c>
      <c r="K279" s="53">
        <v>0.40157318238570305</v>
      </c>
      <c r="L279" s="53">
        <v>93.748165801670979</v>
      </c>
      <c r="M279" s="53">
        <v>95.348834198329058</v>
      </c>
    </row>
    <row r="280" spans="2:13">
      <c r="B280" s="45" t="s">
        <v>1412</v>
      </c>
      <c r="C280">
        <v>1</v>
      </c>
      <c r="D280" s="53">
        <v>94.39</v>
      </c>
      <c r="E280" s="53">
        <v>94.548500000000018</v>
      </c>
      <c r="F280" s="53">
        <v>-0.15850000000001785</v>
      </c>
      <c r="G280" s="53">
        <v>-0.40444476066751478</v>
      </c>
      <c r="H280" s="53">
        <v>8.7630452635561726E-2</v>
      </c>
      <c r="I280" s="53">
        <v>94.373852759756943</v>
      </c>
      <c r="J280" s="53">
        <v>94.723147240243094</v>
      </c>
      <c r="K280" s="53">
        <v>0.40157318238570305</v>
      </c>
      <c r="L280" s="53">
        <v>93.748165801670979</v>
      </c>
      <c r="M280" s="53">
        <v>95.348834198329058</v>
      </c>
    </row>
    <row r="281" spans="2:13">
      <c r="B281" s="45" t="s">
        <v>1413</v>
      </c>
      <c r="C281">
        <v>1</v>
      </c>
      <c r="D281" s="53">
        <v>94.38</v>
      </c>
      <c r="E281" s="53">
        <v>94.613076923076918</v>
      </c>
      <c r="F281" s="53">
        <v>-0.23307692307692207</v>
      </c>
      <c r="G281" s="53">
        <v>-0.59474284145713485</v>
      </c>
      <c r="H281" s="53">
        <v>0.10869219934584154</v>
      </c>
      <c r="I281" s="53">
        <v>94.396453682174041</v>
      </c>
      <c r="J281" s="53">
        <v>94.829700163979794</v>
      </c>
      <c r="K281" s="53">
        <v>0.40668897056707093</v>
      </c>
      <c r="L281" s="53">
        <v>93.802546973605743</v>
      </c>
      <c r="M281" s="53">
        <v>95.423606872548092</v>
      </c>
    </row>
    <row r="282" spans="2:13">
      <c r="B282" s="45" t="s">
        <v>1414</v>
      </c>
      <c r="C282">
        <v>1</v>
      </c>
      <c r="D282" s="53">
        <v>94.37</v>
      </c>
      <c r="E282" s="53">
        <v>94.613076923076918</v>
      </c>
      <c r="F282" s="53">
        <v>-0.24307692307691298</v>
      </c>
      <c r="G282" s="53">
        <v>-0.62025986105758291</v>
      </c>
      <c r="H282" s="53">
        <v>0.10869219934584154</v>
      </c>
      <c r="I282" s="53">
        <v>94.396453682174041</v>
      </c>
      <c r="J282" s="53">
        <v>94.829700163979794</v>
      </c>
      <c r="K282" s="53">
        <v>0.40668897056707093</v>
      </c>
      <c r="L282" s="53">
        <v>93.802546973605743</v>
      </c>
      <c r="M282" s="53">
        <v>95.423606872548092</v>
      </c>
    </row>
    <row r="283" spans="2:13">
      <c r="B283" s="45" t="s">
        <v>1415</v>
      </c>
      <c r="C283">
        <v>1</v>
      </c>
      <c r="D283" s="53">
        <v>94.33</v>
      </c>
      <c r="E283" s="53">
        <v>94.613076923076918</v>
      </c>
      <c r="F283" s="53">
        <v>-0.28307692307691923</v>
      </c>
      <c r="G283" s="53">
        <v>-0.72232793945948381</v>
      </c>
      <c r="H283" s="53">
        <v>0.10869219934584154</v>
      </c>
      <c r="I283" s="53">
        <v>94.396453682174041</v>
      </c>
      <c r="J283" s="53">
        <v>94.829700163979794</v>
      </c>
      <c r="K283" s="53">
        <v>0.40668897056707093</v>
      </c>
      <c r="L283" s="53">
        <v>93.802546973605743</v>
      </c>
      <c r="M283" s="53">
        <v>95.423606872548092</v>
      </c>
    </row>
    <row r="284" spans="2:13">
      <c r="B284" s="45" t="s">
        <v>1416</v>
      </c>
      <c r="C284">
        <v>1</v>
      </c>
      <c r="D284" s="53">
        <v>94.31</v>
      </c>
      <c r="E284" s="53">
        <v>94.548500000000018</v>
      </c>
      <c r="F284" s="53">
        <v>-0.23850000000001614</v>
      </c>
      <c r="G284" s="53">
        <v>-0.6085809174712804</v>
      </c>
      <c r="H284" s="53">
        <v>8.7630452635561726E-2</v>
      </c>
      <c r="I284" s="53">
        <v>94.373852759756943</v>
      </c>
      <c r="J284" s="53">
        <v>94.723147240243094</v>
      </c>
      <c r="K284" s="53">
        <v>0.40157318238570305</v>
      </c>
      <c r="L284" s="53">
        <v>93.748165801670979</v>
      </c>
      <c r="M284" s="53">
        <v>95.348834198329058</v>
      </c>
    </row>
    <row r="285" spans="2:13">
      <c r="B285" s="45" t="s">
        <v>1417</v>
      </c>
      <c r="C285">
        <v>1</v>
      </c>
      <c r="D285" s="53">
        <v>94.31</v>
      </c>
      <c r="E285" s="53">
        <v>94.548500000000018</v>
      </c>
      <c r="F285" s="53">
        <v>-0.23850000000001614</v>
      </c>
      <c r="G285" s="53">
        <v>-0.6085809174712804</v>
      </c>
      <c r="H285" s="53">
        <v>8.7630452635561726E-2</v>
      </c>
      <c r="I285" s="53">
        <v>94.373852759756943</v>
      </c>
      <c r="J285" s="53">
        <v>94.723147240243094</v>
      </c>
      <c r="K285" s="53">
        <v>0.40157318238570305</v>
      </c>
      <c r="L285" s="53">
        <v>93.748165801670979</v>
      </c>
      <c r="M285" s="53">
        <v>95.348834198329058</v>
      </c>
    </row>
    <row r="286" spans="2:13">
      <c r="B286" s="45" t="s">
        <v>1418</v>
      </c>
      <c r="C286">
        <v>1</v>
      </c>
      <c r="D286" s="53">
        <v>94.3</v>
      </c>
      <c r="E286" s="53">
        <v>94.548500000000018</v>
      </c>
      <c r="F286" s="53">
        <v>-0.24850000000002126</v>
      </c>
      <c r="G286" s="53">
        <v>-0.63409793707176465</v>
      </c>
      <c r="H286" s="53">
        <v>8.7630452635561726E-2</v>
      </c>
      <c r="I286" s="53">
        <v>94.373852759756943</v>
      </c>
      <c r="J286" s="53">
        <v>94.723147240243094</v>
      </c>
      <c r="K286" s="53">
        <v>0.40157318238570305</v>
      </c>
      <c r="L286" s="53">
        <v>93.748165801670979</v>
      </c>
      <c r="M286" s="53">
        <v>95.348834198329058</v>
      </c>
    </row>
    <row r="287" spans="2:13">
      <c r="B287" s="45" t="s">
        <v>1419</v>
      </c>
      <c r="C287">
        <v>1</v>
      </c>
      <c r="D287" s="53">
        <v>94.29</v>
      </c>
      <c r="E287" s="53">
        <v>94.625000000000014</v>
      </c>
      <c r="F287" s="53">
        <v>-0.33500000000000796</v>
      </c>
      <c r="G287" s="53">
        <v>-0.85482015661580701</v>
      </c>
      <c r="H287" s="53">
        <v>0.27711182271987955</v>
      </c>
      <c r="I287" s="53">
        <v>94.072716933769271</v>
      </c>
      <c r="J287" s="53">
        <v>95.177283066230757</v>
      </c>
      <c r="K287" s="53">
        <v>0.47997175632885075</v>
      </c>
      <c r="L287" s="53">
        <v>93.668417669128431</v>
      </c>
      <c r="M287" s="53">
        <v>95.581582330871598</v>
      </c>
    </row>
    <row r="288" spans="2:13">
      <c r="B288" s="45" t="s">
        <v>1420</v>
      </c>
      <c r="C288">
        <v>1</v>
      </c>
      <c r="D288" s="53">
        <v>94.29</v>
      </c>
      <c r="E288" s="53">
        <v>94.613076923076918</v>
      </c>
      <c r="F288" s="53">
        <v>-0.32307692307691127</v>
      </c>
      <c r="G288" s="53">
        <v>-0.82439601786134853</v>
      </c>
      <c r="H288" s="53">
        <v>0.10869219934584154</v>
      </c>
      <c r="I288" s="53">
        <v>94.396453682174041</v>
      </c>
      <c r="J288" s="53">
        <v>94.829700163979794</v>
      </c>
      <c r="K288" s="53">
        <v>0.40668897056707093</v>
      </c>
      <c r="L288" s="53">
        <v>93.802546973605743</v>
      </c>
      <c r="M288" s="53">
        <v>95.423606872548092</v>
      </c>
    </row>
    <row r="289" spans="2:13">
      <c r="B289" s="45" t="s">
        <v>1421</v>
      </c>
      <c r="C289">
        <v>1</v>
      </c>
      <c r="D289" s="53">
        <v>94.26</v>
      </c>
      <c r="E289" s="53">
        <v>94.930476190476199</v>
      </c>
      <c r="F289" s="53">
        <v>-0.67047619047619378</v>
      </c>
      <c r="G289" s="53">
        <v>-1.7108554094030328</v>
      </c>
      <c r="H289" s="53">
        <v>8.5518565119557827E-2</v>
      </c>
      <c r="I289" s="53">
        <v>94.760037935982723</v>
      </c>
      <c r="J289" s="53">
        <v>95.100914444969675</v>
      </c>
      <c r="K289" s="53">
        <v>0.40111762559425856</v>
      </c>
      <c r="L289" s="53">
        <v>94.131049915523178</v>
      </c>
      <c r="M289" s="53">
        <v>95.72990246542922</v>
      </c>
    </row>
    <row r="290" spans="2:13">
      <c r="B290" s="45" t="s">
        <v>1422</v>
      </c>
      <c r="C290">
        <v>1</v>
      </c>
      <c r="D290" s="53">
        <v>94.26</v>
      </c>
      <c r="E290" s="53">
        <v>94.984000000000009</v>
      </c>
      <c r="F290" s="53">
        <v>-0.72400000000000375</v>
      </c>
      <c r="G290" s="53">
        <v>-1.8474322190741277</v>
      </c>
      <c r="H290" s="53">
        <v>0.17526090527112317</v>
      </c>
      <c r="I290" s="53">
        <v>94.634705519513858</v>
      </c>
      <c r="J290" s="53">
        <v>95.33329448048616</v>
      </c>
      <c r="K290" s="53">
        <v>0.42929978977251004</v>
      </c>
      <c r="L290" s="53">
        <v>94.128406752838387</v>
      </c>
      <c r="M290" s="53">
        <v>95.839593247161631</v>
      </c>
    </row>
    <row r="291" spans="2:13">
      <c r="B291" s="45" t="s">
        <v>1423</v>
      </c>
      <c r="C291">
        <v>1</v>
      </c>
      <c r="D291" s="53">
        <v>94.26</v>
      </c>
      <c r="E291" s="53">
        <v>94.613076923076918</v>
      </c>
      <c r="F291" s="53">
        <v>-0.35307692307691241</v>
      </c>
      <c r="G291" s="53">
        <v>-0.90094707666276519</v>
      </c>
      <c r="H291" s="53">
        <v>0.10869219934584154</v>
      </c>
      <c r="I291" s="53">
        <v>94.396453682174041</v>
      </c>
      <c r="J291" s="53">
        <v>94.829700163979794</v>
      </c>
      <c r="K291" s="53">
        <v>0.40668897056707093</v>
      </c>
      <c r="L291" s="53">
        <v>93.802546973605743</v>
      </c>
      <c r="M291" s="53">
        <v>95.423606872548092</v>
      </c>
    </row>
    <row r="292" spans="2:13">
      <c r="B292" s="45" t="s">
        <v>1424</v>
      </c>
      <c r="C292">
        <v>1</v>
      </c>
      <c r="D292" s="53">
        <v>94.26</v>
      </c>
      <c r="E292" s="53">
        <v>94.415000000000006</v>
      </c>
      <c r="F292" s="53">
        <v>-0.15500000000000114</v>
      </c>
      <c r="G292" s="53">
        <v>-0.39551380380730716</v>
      </c>
      <c r="H292" s="53">
        <v>0.27711182271987961</v>
      </c>
      <c r="I292" s="53">
        <v>93.862716933769264</v>
      </c>
      <c r="J292" s="53">
        <v>94.967283066230749</v>
      </c>
      <c r="K292" s="53">
        <v>0.47997175632885081</v>
      </c>
      <c r="L292" s="53">
        <v>93.458417669128423</v>
      </c>
      <c r="M292" s="53">
        <v>95.37158233087159</v>
      </c>
    </row>
    <row r="293" spans="2:13">
      <c r="B293" s="45" t="s">
        <v>1425</v>
      </c>
      <c r="C293">
        <v>1</v>
      </c>
      <c r="D293" s="53">
        <v>94.25</v>
      </c>
      <c r="E293" s="53">
        <v>94.613076923076918</v>
      </c>
      <c r="F293" s="53">
        <v>-0.36307692307691752</v>
      </c>
      <c r="G293" s="53">
        <v>-0.92646409626324944</v>
      </c>
      <c r="H293" s="53">
        <v>0.10869219934584154</v>
      </c>
      <c r="I293" s="53">
        <v>94.396453682174041</v>
      </c>
      <c r="J293" s="53">
        <v>94.829700163979794</v>
      </c>
      <c r="K293" s="53">
        <v>0.40668897056707093</v>
      </c>
      <c r="L293" s="53">
        <v>93.802546973605743</v>
      </c>
      <c r="M293" s="53">
        <v>95.423606872548092</v>
      </c>
    </row>
    <row r="294" spans="2:13">
      <c r="B294" s="45" t="s">
        <v>1426</v>
      </c>
      <c r="C294">
        <v>1</v>
      </c>
      <c r="D294" s="53">
        <v>94.25</v>
      </c>
      <c r="E294" s="53">
        <v>94.548500000000018</v>
      </c>
      <c r="F294" s="53">
        <v>-0.29850000000001842</v>
      </c>
      <c r="G294" s="53">
        <v>-0.76168303507411361</v>
      </c>
      <c r="H294" s="53">
        <v>8.7630452635561726E-2</v>
      </c>
      <c r="I294" s="53">
        <v>94.373852759756943</v>
      </c>
      <c r="J294" s="53">
        <v>94.723147240243094</v>
      </c>
      <c r="K294" s="53">
        <v>0.40157318238570305</v>
      </c>
      <c r="L294" s="53">
        <v>93.748165801670979</v>
      </c>
      <c r="M294" s="53">
        <v>95.348834198329058</v>
      </c>
    </row>
    <row r="295" spans="2:13" ht="16.149999999999999" thickBot="1">
      <c r="B295" s="49" t="s">
        <v>1427</v>
      </c>
      <c r="C295" s="51">
        <v>1</v>
      </c>
      <c r="D295" s="54">
        <v>94.25</v>
      </c>
      <c r="E295" s="54">
        <v>94.75</v>
      </c>
      <c r="F295" s="54">
        <v>-0.5</v>
      </c>
      <c r="G295" s="54">
        <v>-1.2758509800235622</v>
      </c>
      <c r="H295" s="54">
        <v>0.22626085578543209</v>
      </c>
      <c r="I295" s="54">
        <v>94.299062764718315</v>
      </c>
      <c r="J295" s="54">
        <v>95.200937235281685</v>
      </c>
      <c r="K295" s="54">
        <v>0.45252171157086357</v>
      </c>
      <c r="L295" s="54">
        <v>93.848125529436629</v>
      </c>
      <c r="M295" s="54">
        <v>95.651874470563371</v>
      </c>
    </row>
    <row r="314" spans="7:7">
      <c r="G314" t="s">
        <v>749</v>
      </c>
    </row>
    <row r="333" spans="2:7">
      <c r="G333" t="s">
        <v>749</v>
      </c>
    </row>
    <row r="336" spans="2:7">
      <c r="B336" s="1" t="s">
        <v>1529</v>
      </c>
    </row>
    <row r="337" spans="2:6" ht="16.149999999999999" thickBot="1"/>
    <row r="338" spans="2:6" ht="46.9">
      <c r="B338" s="46" t="s">
        <v>13</v>
      </c>
      <c r="C338" s="47" t="s">
        <v>750</v>
      </c>
      <c r="D338" s="47" t="s">
        <v>751</v>
      </c>
      <c r="E338" s="47" t="s">
        <v>752</v>
      </c>
      <c r="F338" s="47" t="s">
        <v>753</v>
      </c>
    </row>
    <row r="339" spans="2:6">
      <c r="B339" s="56" t="s">
        <v>121</v>
      </c>
      <c r="C339" s="58">
        <v>94.548500000000018</v>
      </c>
      <c r="D339" s="58">
        <v>8.7630452635561198E-2</v>
      </c>
      <c r="E339" s="58">
        <v>94.373852759756943</v>
      </c>
      <c r="F339" s="58">
        <v>94.723147240243094</v>
      </c>
    </row>
    <row r="340" spans="2:6">
      <c r="B340" s="45" t="s">
        <v>496</v>
      </c>
      <c r="C340" s="53">
        <v>94.63000000000001</v>
      </c>
      <c r="D340" s="53">
        <v>0.39189529798438222</v>
      </c>
      <c r="E340" s="53">
        <v>93.848953797467487</v>
      </c>
      <c r="F340" s="53">
        <v>95.411046202532532</v>
      </c>
    </row>
    <row r="341" spans="2:6">
      <c r="B341" s="45" t="s">
        <v>101</v>
      </c>
      <c r="C341" s="53">
        <v>94.930476190476199</v>
      </c>
      <c r="D341" s="53">
        <v>8.5518565119557077E-2</v>
      </c>
      <c r="E341" s="53">
        <v>94.760037935982723</v>
      </c>
      <c r="F341" s="53">
        <v>95.100914444969675</v>
      </c>
    </row>
    <row r="342" spans="2:6">
      <c r="B342" s="45" t="s">
        <v>273</v>
      </c>
      <c r="C342" s="53">
        <v>94.826666666666654</v>
      </c>
      <c r="D342" s="53">
        <v>0.22626085578543162</v>
      </c>
      <c r="E342" s="53">
        <v>94.375729431384968</v>
      </c>
      <c r="F342" s="53">
        <v>95.277603901948339</v>
      </c>
    </row>
    <row r="343" spans="2:6">
      <c r="B343" s="45" t="s">
        <v>533</v>
      </c>
      <c r="C343" s="53">
        <v>94.600000000000009</v>
      </c>
      <c r="D343" s="53">
        <v>0.39189529798438222</v>
      </c>
      <c r="E343" s="53">
        <v>93.818953797467486</v>
      </c>
      <c r="F343" s="53">
        <v>95.381046202532531</v>
      </c>
    </row>
    <row r="344" spans="2:6">
      <c r="B344" s="45" t="s">
        <v>141</v>
      </c>
      <c r="C344" s="53">
        <v>95.38000000000001</v>
      </c>
      <c r="D344" s="53">
        <v>0.39189529798438222</v>
      </c>
      <c r="E344" s="53">
        <v>94.598953797467487</v>
      </c>
      <c r="F344" s="53">
        <v>96.161046202532532</v>
      </c>
    </row>
    <row r="345" spans="2:6">
      <c r="B345" s="45" t="s">
        <v>299</v>
      </c>
      <c r="C345" s="53">
        <v>94.800000000000026</v>
      </c>
      <c r="D345" s="53">
        <v>0.27711182271987922</v>
      </c>
      <c r="E345" s="53">
        <v>94.247716933769283</v>
      </c>
      <c r="F345" s="53">
        <v>95.352283066230768</v>
      </c>
    </row>
    <row r="346" spans="2:6">
      <c r="B346" s="45" t="s">
        <v>257</v>
      </c>
      <c r="C346" s="53">
        <v>95.050000000000011</v>
      </c>
      <c r="D346" s="53">
        <v>0.39189529798438222</v>
      </c>
      <c r="E346" s="53">
        <v>94.268953797467489</v>
      </c>
      <c r="F346" s="53">
        <v>95.831046202532534</v>
      </c>
    </row>
    <row r="347" spans="2:6">
      <c r="B347" s="45" t="s">
        <v>364</v>
      </c>
      <c r="C347" s="53">
        <v>94.88000000000001</v>
      </c>
      <c r="D347" s="53">
        <v>0.39189529798438222</v>
      </c>
      <c r="E347" s="53">
        <v>94.098953797467487</v>
      </c>
      <c r="F347" s="53">
        <v>95.661046202532532</v>
      </c>
    </row>
    <row r="348" spans="2:6">
      <c r="B348" s="45" t="s">
        <v>584</v>
      </c>
      <c r="C348" s="53">
        <v>94.550000000000267</v>
      </c>
      <c r="D348" s="53">
        <v>0.39189529798438222</v>
      </c>
      <c r="E348" s="53">
        <v>93.768953797467745</v>
      </c>
      <c r="F348" s="53">
        <v>95.331046202532789</v>
      </c>
    </row>
    <row r="349" spans="2:6">
      <c r="B349" s="45" t="s">
        <v>224</v>
      </c>
      <c r="C349" s="53">
        <v>95.180000000000021</v>
      </c>
      <c r="D349" s="53">
        <v>0.39189529798438222</v>
      </c>
      <c r="E349" s="53">
        <v>94.398953797467499</v>
      </c>
      <c r="F349" s="53">
        <v>95.961046202532543</v>
      </c>
    </row>
    <row r="350" spans="2:6">
      <c r="B350" s="45" t="s">
        <v>309</v>
      </c>
      <c r="C350" s="53">
        <v>94.663333333333341</v>
      </c>
      <c r="D350" s="53">
        <v>0.22626085578543162</v>
      </c>
      <c r="E350" s="53">
        <v>94.212396098051656</v>
      </c>
      <c r="F350" s="53">
        <v>95.114270568615026</v>
      </c>
    </row>
    <row r="351" spans="2:6">
      <c r="B351" s="45" t="s">
        <v>186</v>
      </c>
      <c r="C351" s="53">
        <v>94.75</v>
      </c>
      <c r="D351" s="53">
        <v>0.22626085578543162</v>
      </c>
      <c r="E351" s="53">
        <v>94.299062764718315</v>
      </c>
      <c r="F351" s="53">
        <v>95.200937235281685</v>
      </c>
    </row>
    <row r="352" spans="2:6">
      <c r="B352" s="45" t="s">
        <v>385</v>
      </c>
      <c r="C352" s="53">
        <v>94.725000000000009</v>
      </c>
      <c r="D352" s="53">
        <v>0.27711182271987922</v>
      </c>
      <c r="E352" s="53">
        <v>94.172716933769266</v>
      </c>
      <c r="F352" s="53">
        <v>95.277283066230751</v>
      </c>
    </row>
    <row r="353" spans="2:6">
      <c r="B353" s="45" t="s">
        <v>176</v>
      </c>
      <c r="C353" s="53">
        <v>95.265000000000015</v>
      </c>
      <c r="D353" s="53">
        <v>0.27711182271987922</v>
      </c>
      <c r="E353" s="53">
        <v>94.712716933769272</v>
      </c>
      <c r="F353" s="53">
        <v>95.817283066230758</v>
      </c>
    </row>
    <row r="354" spans="2:6">
      <c r="B354" s="45" t="s">
        <v>525</v>
      </c>
      <c r="C354" s="53">
        <v>94.610000000000014</v>
      </c>
      <c r="D354" s="53">
        <v>0.39189529798438222</v>
      </c>
      <c r="E354" s="53">
        <v>93.828953797467491</v>
      </c>
      <c r="F354" s="53">
        <v>95.391046202532536</v>
      </c>
    </row>
    <row r="355" spans="2:6">
      <c r="B355" s="45" t="s">
        <v>470</v>
      </c>
      <c r="C355" s="53">
        <v>94.610000000000014</v>
      </c>
      <c r="D355" s="53">
        <v>0.19594764899219103</v>
      </c>
      <c r="E355" s="53">
        <v>94.21947689873376</v>
      </c>
      <c r="F355" s="53">
        <v>95.000523101266268</v>
      </c>
    </row>
    <row r="356" spans="2:6">
      <c r="B356" s="45" t="s">
        <v>70</v>
      </c>
      <c r="C356" s="53">
        <v>95.29</v>
      </c>
      <c r="D356" s="53">
        <v>0.17526090527112304</v>
      </c>
      <c r="E356" s="53">
        <v>94.940705519513855</v>
      </c>
      <c r="F356" s="53">
        <v>95.639294480486157</v>
      </c>
    </row>
    <row r="357" spans="2:6">
      <c r="B357" s="45" t="s">
        <v>558</v>
      </c>
      <c r="C357" s="53">
        <v>94.415000000000006</v>
      </c>
      <c r="D357" s="53">
        <v>0.27711182271987922</v>
      </c>
      <c r="E357" s="53">
        <v>93.862716933769264</v>
      </c>
      <c r="F357" s="53">
        <v>94.967283066230749</v>
      </c>
    </row>
    <row r="358" spans="2:6">
      <c r="B358" s="45" t="s">
        <v>166</v>
      </c>
      <c r="C358" s="53">
        <v>94.613076923076918</v>
      </c>
      <c r="D358" s="53">
        <v>0.10869219934584065</v>
      </c>
      <c r="E358" s="53">
        <v>94.396453682174041</v>
      </c>
      <c r="F358" s="53">
        <v>94.829700163979794</v>
      </c>
    </row>
    <row r="359" spans="2:6">
      <c r="B359" s="45" t="s">
        <v>291</v>
      </c>
      <c r="C359" s="53">
        <v>94.625000000000014</v>
      </c>
      <c r="D359" s="53">
        <v>0.27711182271987922</v>
      </c>
      <c r="E359" s="53">
        <v>94.072716933769271</v>
      </c>
      <c r="F359" s="53">
        <v>95.177283066230757</v>
      </c>
    </row>
    <row r="360" spans="2:6">
      <c r="B360" s="45" t="s">
        <v>110</v>
      </c>
      <c r="C360" s="53">
        <v>94.984000000000009</v>
      </c>
      <c r="D360" s="53">
        <v>0.17526090527112304</v>
      </c>
      <c r="E360" s="53">
        <v>94.634705519513858</v>
      </c>
      <c r="F360" s="53">
        <v>95.33329448048616</v>
      </c>
    </row>
    <row r="361" spans="2:6">
      <c r="B361" s="45" t="s">
        <v>91</v>
      </c>
      <c r="C361" s="53">
        <v>96.160000000000011</v>
      </c>
      <c r="D361" s="53">
        <v>0.39189529798438222</v>
      </c>
      <c r="E361" s="53">
        <v>95.378953797467489</v>
      </c>
      <c r="F361" s="53">
        <v>96.941046202532533</v>
      </c>
    </row>
    <row r="362" spans="2:6">
      <c r="B362" s="45" t="s">
        <v>516</v>
      </c>
      <c r="C362" s="53">
        <v>94.620000000000019</v>
      </c>
      <c r="D362" s="53">
        <v>0.39189529798438222</v>
      </c>
      <c r="E362" s="53">
        <v>93.838953797467497</v>
      </c>
      <c r="F362" s="53">
        <v>95.401046202532541</v>
      </c>
    </row>
    <row r="363" spans="2:6" ht="16.149999999999999" thickBot="1">
      <c r="B363" s="49" t="s">
        <v>592</v>
      </c>
      <c r="C363" s="54">
        <v>94.550000000000267</v>
      </c>
      <c r="D363" s="54">
        <v>0.39189529798438488</v>
      </c>
      <c r="E363" s="54">
        <v>93.768953797467745</v>
      </c>
      <c r="F363" s="54">
        <v>95.331046202532789</v>
      </c>
    </row>
    <row r="382" spans="7:7">
      <c r="G382" t="s">
        <v>749</v>
      </c>
    </row>
  </sheetData>
  <pageMargins left="0.7" right="0.7" top="0.75" bottom="0.75" header="0.3" footer="0.3"/>
  <ignoredErrors>
    <ignoredError sqref="C24:C48 B339:B364"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1745" r:id="rId3" name="DD639672">
              <controlPr defaultSize="0" autoFill="0" autoPict="0" macro="[0]!GoToResultsNew1211202009442855">
                <anchor moveWithCells="1">
                  <from>
                    <xdr:col>1</xdr:col>
                    <xdr:colOff>0</xdr:colOff>
                    <xdr:row>7</xdr:row>
                    <xdr:rowOff>426720</xdr:rowOff>
                  </from>
                  <to>
                    <xdr:col>4</xdr:col>
                    <xdr:colOff>464820</xdr:colOff>
                    <xdr:row>8</xdr:row>
                    <xdr:rowOff>198120</xdr:rowOff>
                  </to>
                </anchor>
              </controlPr>
            </control>
          </mc:Choice>
        </mc:AlternateContent>
      </controls>
    </mc:Choice>
  </mc:AlternateConten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4115-F829-7645-8BBF-F00654BC80C3}">
  <sheetPr codeName="Sheet20"/>
  <dimension ref="A1:W102"/>
  <sheetViews>
    <sheetView topLeftCell="O1" workbookViewId="0">
      <selection sqref="A1:V101"/>
    </sheetView>
  </sheetViews>
  <sheetFormatPr defaultColWidth="11.25" defaultRowHeight="15.6"/>
  <cols>
    <col min="1" max="1" width="11.5" style="3" bestFit="1" customWidth="1"/>
    <col min="2" max="2" width="61.5" style="3" bestFit="1" customWidth="1"/>
    <col min="3" max="3" width="96.25" style="3" bestFit="1" customWidth="1"/>
    <col min="4" max="4" width="10.25" style="3" bestFit="1" customWidth="1"/>
    <col min="5" max="5" width="13.5" style="3" bestFit="1" customWidth="1"/>
    <col min="6" max="6" width="13.5" style="3" customWidth="1"/>
    <col min="7" max="7" width="8.25" style="3" bestFit="1" customWidth="1"/>
    <col min="8" max="8" width="10" style="3" bestFit="1" customWidth="1"/>
    <col min="9" max="9" width="13" style="27" bestFit="1" customWidth="1"/>
    <col min="10" max="10" width="8.25" style="3" bestFit="1" customWidth="1"/>
    <col min="11" max="11" width="13.5" style="3" bestFit="1" customWidth="1"/>
    <col min="12" max="12" width="50.25" style="5" bestFit="1" customWidth="1"/>
    <col min="13" max="13" width="12.75" style="5" bestFit="1" customWidth="1"/>
    <col min="14" max="14" width="30.75" style="5" bestFit="1" customWidth="1"/>
    <col min="15" max="15" width="22.5" style="5" bestFit="1" customWidth="1"/>
    <col min="16" max="16" width="30.75" style="5" bestFit="1" customWidth="1"/>
    <col min="17" max="17" width="9.75" style="5" bestFit="1" customWidth="1"/>
    <col min="18" max="18" width="24.5" style="5" bestFit="1" customWidth="1"/>
    <col min="19" max="19" width="6.5" style="6" bestFit="1" customWidth="1"/>
    <col min="20" max="20" width="13.25" style="7" bestFit="1" customWidth="1"/>
    <col min="21" max="21" width="18.25" style="7" customWidth="1"/>
    <col min="22" max="22" width="8.25" style="5" bestFit="1" customWidth="1"/>
    <col min="23" max="23" width="22" customWidth="1"/>
  </cols>
  <sheetData>
    <row r="1" spans="1:23">
      <c r="A1" s="9" t="s">
        <v>1530</v>
      </c>
      <c r="B1" s="9" t="s">
        <v>1</v>
      </c>
      <c r="C1" s="9" t="s">
        <v>2</v>
      </c>
      <c r="D1" s="9" t="s">
        <v>3</v>
      </c>
      <c r="E1" s="9" t="s">
        <v>1341</v>
      </c>
      <c r="F1" s="9" t="s">
        <v>978</v>
      </c>
      <c r="G1" s="9" t="s">
        <v>1347</v>
      </c>
      <c r="H1" s="9" t="s">
        <v>979</v>
      </c>
      <c r="I1" s="30" t="s">
        <v>1352</v>
      </c>
      <c r="J1" s="9" t="s">
        <v>1359</v>
      </c>
      <c r="K1" s="9" t="s">
        <v>981</v>
      </c>
      <c r="L1" s="10" t="s">
        <v>1367</v>
      </c>
      <c r="M1" s="10" t="s">
        <v>13</v>
      </c>
      <c r="N1" s="10" t="s">
        <v>14</v>
      </c>
      <c r="O1" s="10" t="s">
        <v>15</v>
      </c>
      <c r="P1" s="23" t="s">
        <v>17</v>
      </c>
      <c r="Q1" s="23" t="s">
        <v>20</v>
      </c>
      <c r="R1" s="10" t="s">
        <v>18</v>
      </c>
      <c r="S1" s="11" t="s">
        <v>1357</v>
      </c>
      <c r="T1" s="12" t="s">
        <v>21</v>
      </c>
      <c r="U1" s="12" t="s">
        <v>22</v>
      </c>
      <c r="V1" s="10" t="s">
        <v>23</v>
      </c>
      <c r="W1" s="1"/>
    </row>
    <row r="2" spans="1:23">
      <c r="A2" s="3" t="s">
        <v>61</v>
      </c>
      <c r="B2" s="3" t="s">
        <v>983</v>
      </c>
      <c r="C2" s="3" t="s">
        <v>984</v>
      </c>
      <c r="D2" s="3" t="s">
        <v>1531</v>
      </c>
      <c r="E2" s="3" t="s">
        <v>455</v>
      </c>
      <c r="F2" s="27">
        <v>40</v>
      </c>
      <c r="G2" s="3" t="s">
        <v>80</v>
      </c>
      <c r="H2" s="3">
        <f>CLEAN(LEFT(G2,4))*1</f>
        <v>700</v>
      </c>
      <c r="I2" s="27" t="s">
        <v>1532</v>
      </c>
      <c r="J2" s="3" t="s">
        <v>218</v>
      </c>
      <c r="K2" s="3">
        <v>18</v>
      </c>
      <c r="L2" s="5" t="s">
        <v>1533</v>
      </c>
      <c r="M2" s="5" t="s">
        <v>985</v>
      </c>
      <c r="N2" s="5" t="s">
        <v>986</v>
      </c>
      <c r="O2" s="5" t="s">
        <v>111</v>
      </c>
      <c r="P2" s="5" t="str">
        <f>IF(O2="Distillery Bottling",N2,O2)</f>
        <v>Bolanachi</v>
      </c>
      <c r="Q2" s="5" t="s">
        <v>1531</v>
      </c>
      <c r="S2" s="6">
        <v>12.1</v>
      </c>
      <c r="V2" s="5" t="s">
        <v>75</v>
      </c>
    </row>
    <row r="3" spans="1:23">
      <c r="A3" s="3" t="s">
        <v>76</v>
      </c>
      <c r="B3" s="3" t="s">
        <v>987</v>
      </c>
      <c r="C3" s="3" t="s">
        <v>988</v>
      </c>
      <c r="D3" s="3" t="s">
        <v>1531</v>
      </c>
      <c r="E3" s="3" t="s">
        <v>569</v>
      </c>
      <c r="F3" s="27">
        <v>44</v>
      </c>
      <c r="G3" s="3" t="s">
        <v>1534</v>
      </c>
      <c r="H3" s="3">
        <f t="shared" ref="H3:H66" si="0">CLEAN(LEFT(G3,4))*1</f>
        <v>500</v>
      </c>
      <c r="I3" s="27" t="s">
        <v>1535</v>
      </c>
      <c r="J3" s="3" t="s">
        <v>104</v>
      </c>
      <c r="K3" s="3">
        <v>5</v>
      </c>
      <c r="L3" s="5" t="s">
        <v>1536</v>
      </c>
      <c r="M3" s="5" t="s">
        <v>69</v>
      </c>
      <c r="N3" s="5" t="s">
        <v>989</v>
      </c>
      <c r="O3" s="5" t="s">
        <v>111</v>
      </c>
      <c r="P3" s="5" t="str">
        <f>IF(O3="Distillery Bottling",N3,O3)</f>
        <v>Brennerei Höhler</v>
      </c>
      <c r="Q3" s="5" t="s">
        <v>1531</v>
      </c>
      <c r="S3" s="6">
        <v>13.33</v>
      </c>
      <c r="T3" s="7" t="s">
        <v>990</v>
      </c>
      <c r="U3" s="7">
        <v>35</v>
      </c>
      <c r="V3" s="5" t="s">
        <v>75</v>
      </c>
    </row>
    <row r="4" spans="1:23">
      <c r="A4" s="3" t="s">
        <v>85</v>
      </c>
      <c r="B4" s="3" t="s">
        <v>991</v>
      </c>
      <c r="C4" s="3" t="s">
        <v>992</v>
      </c>
      <c r="D4" s="3" t="s">
        <v>1537</v>
      </c>
      <c r="E4" s="3" t="s">
        <v>455</v>
      </c>
      <c r="F4" s="27">
        <v>40</v>
      </c>
      <c r="G4" s="3" t="s">
        <v>80</v>
      </c>
      <c r="H4" s="3">
        <f t="shared" si="0"/>
        <v>700</v>
      </c>
      <c r="I4" s="27" t="s">
        <v>1538</v>
      </c>
      <c r="J4" s="3" t="s">
        <v>94</v>
      </c>
      <c r="K4" s="3">
        <v>4</v>
      </c>
      <c r="L4" s="5" t="s">
        <v>1539</v>
      </c>
      <c r="M4" s="5" t="s">
        <v>985</v>
      </c>
      <c r="N4" s="5" t="s">
        <v>993</v>
      </c>
      <c r="O4" s="5" t="s">
        <v>111</v>
      </c>
      <c r="P4" s="5" t="str">
        <f>IF(O4="Distillery Bottling",N4,O4)</f>
        <v>Destileria Limtuaco &amp; Co., Inc.</v>
      </c>
      <c r="Q4" s="5">
        <v>5</v>
      </c>
      <c r="R4" s="5" t="s">
        <v>505</v>
      </c>
      <c r="S4" s="6">
        <v>14.5</v>
      </c>
      <c r="T4" s="7" t="s">
        <v>995</v>
      </c>
      <c r="U4" s="7">
        <v>21.54</v>
      </c>
      <c r="V4" s="5" t="s">
        <v>75</v>
      </c>
    </row>
    <row r="5" spans="1:23">
      <c r="A5" s="3" t="s">
        <v>94</v>
      </c>
      <c r="B5" s="3" t="s">
        <v>996</v>
      </c>
      <c r="C5" s="3" t="s">
        <v>997</v>
      </c>
      <c r="D5" s="3" t="s">
        <v>1537</v>
      </c>
      <c r="E5" s="3" t="s">
        <v>455</v>
      </c>
      <c r="F5" s="27">
        <v>40</v>
      </c>
      <c r="G5" s="3" t="s">
        <v>1534</v>
      </c>
      <c r="H5" s="3">
        <f t="shared" si="0"/>
        <v>500</v>
      </c>
      <c r="I5" s="27" t="s">
        <v>1540</v>
      </c>
      <c r="J5" s="3" t="s">
        <v>125</v>
      </c>
      <c r="K5" s="3">
        <v>7</v>
      </c>
      <c r="L5" s="5" t="s">
        <v>1541</v>
      </c>
      <c r="O5" s="5" t="s">
        <v>111</v>
      </c>
      <c r="Q5" s="5">
        <v>5</v>
      </c>
      <c r="S5" s="6">
        <v>17.2</v>
      </c>
      <c r="T5" s="7" t="s">
        <v>998</v>
      </c>
      <c r="U5" s="7">
        <v>5.53</v>
      </c>
      <c r="V5" s="5" t="s">
        <v>75</v>
      </c>
    </row>
    <row r="6" spans="1:23">
      <c r="A6" s="3" t="s">
        <v>104</v>
      </c>
      <c r="B6" s="3" t="s">
        <v>999</v>
      </c>
      <c r="C6" s="3" t="s">
        <v>1000</v>
      </c>
      <c r="D6" s="3" t="s">
        <v>1531</v>
      </c>
      <c r="E6" s="3" t="s">
        <v>455</v>
      </c>
      <c r="F6" s="27">
        <v>40</v>
      </c>
      <c r="G6" s="3" t="s">
        <v>80</v>
      </c>
      <c r="H6" s="3">
        <f t="shared" si="0"/>
        <v>700</v>
      </c>
      <c r="I6" s="27" t="s">
        <v>1542</v>
      </c>
      <c r="J6" s="3" t="s">
        <v>114</v>
      </c>
      <c r="K6" s="3">
        <v>6</v>
      </c>
      <c r="L6" s="5" t="s">
        <v>1543</v>
      </c>
      <c r="M6" s="5" t="s">
        <v>1001</v>
      </c>
      <c r="N6" s="5" t="s">
        <v>1002</v>
      </c>
      <c r="O6" s="5" t="s">
        <v>111</v>
      </c>
      <c r="P6" s="5" t="str">
        <f t="shared" ref="P6:P12" si="1">IF(O6="Distillery Bottling",N6,O6)</f>
        <v>Z.Kozuba i Synowie</v>
      </c>
      <c r="Q6" s="5" t="s">
        <v>796</v>
      </c>
      <c r="R6" s="5" t="s">
        <v>1003</v>
      </c>
      <c r="S6" s="6">
        <v>18</v>
      </c>
      <c r="T6" s="7" t="s">
        <v>1004</v>
      </c>
      <c r="U6" s="7">
        <v>30</v>
      </c>
      <c r="V6" s="5" t="s">
        <v>75</v>
      </c>
    </row>
    <row r="7" spans="1:23">
      <c r="A7" s="3" t="s">
        <v>114</v>
      </c>
      <c r="B7" s="3" t="s">
        <v>1544</v>
      </c>
      <c r="C7" s="3" t="s">
        <v>1006</v>
      </c>
      <c r="D7" s="3" t="s">
        <v>1531</v>
      </c>
      <c r="E7" s="3" t="s">
        <v>1545</v>
      </c>
      <c r="F7" s="27">
        <v>65</v>
      </c>
      <c r="G7" s="3" t="s">
        <v>80</v>
      </c>
      <c r="H7" s="3">
        <f t="shared" si="0"/>
        <v>700</v>
      </c>
      <c r="I7" s="27" t="s">
        <v>1546</v>
      </c>
      <c r="J7" s="3" t="s">
        <v>114</v>
      </c>
      <c r="K7" s="3">
        <v>6</v>
      </c>
      <c r="L7" s="5" t="s">
        <v>1547</v>
      </c>
      <c r="M7" s="5" t="s">
        <v>69</v>
      </c>
      <c r="N7" s="5" t="s">
        <v>1007</v>
      </c>
      <c r="O7" s="5" t="s">
        <v>111</v>
      </c>
      <c r="P7" s="5" t="str">
        <f t="shared" si="1"/>
        <v>'t Koelschip</v>
      </c>
      <c r="Q7" s="5" t="s">
        <v>796</v>
      </c>
      <c r="S7" s="6">
        <v>20.5</v>
      </c>
      <c r="T7" s="7" t="s">
        <v>1008</v>
      </c>
      <c r="U7" s="7">
        <v>60</v>
      </c>
      <c r="V7" s="5" t="s">
        <v>75</v>
      </c>
    </row>
    <row r="8" spans="1:23">
      <c r="A8" s="3" t="s">
        <v>125</v>
      </c>
      <c r="B8" s="3" t="s">
        <v>1009</v>
      </c>
      <c r="C8" s="3" t="s">
        <v>1010</v>
      </c>
      <c r="D8" s="3" t="s">
        <v>1531</v>
      </c>
      <c r="E8" s="3" t="s">
        <v>1548</v>
      </c>
      <c r="F8" s="27">
        <v>42</v>
      </c>
      <c r="G8" s="3" t="s">
        <v>1534</v>
      </c>
      <c r="H8" s="3">
        <f t="shared" si="0"/>
        <v>500</v>
      </c>
      <c r="I8" s="27" t="s">
        <v>1549</v>
      </c>
      <c r="J8" s="3" t="s">
        <v>94</v>
      </c>
      <c r="K8" s="3">
        <v>4</v>
      </c>
      <c r="L8" s="5" t="s">
        <v>1550</v>
      </c>
      <c r="M8" s="5" t="s">
        <v>69</v>
      </c>
      <c r="N8" s="5" t="s">
        <v>1011</v>
      </c>
      <c r="O8" s="5" t="s">
        <v>111</v>
      </c>
      <c r="P8" s="5" t="str">
        <f t="shared" si="1"/>
        <v>Granit Destillerie</v>
      </c>
      <c r="Q8" s="5" t="s">
        <v>796</v>
      </c>
      <c r="S8" s="6">
        <v>20.75</v>
      </c>
      <c r="T8" s="7" t="s">
        <v>1012</v>
      </c>
      <c r="U8" s="7">
        <v>0</v>
      </c>
      <c r="V8" s="5" t="s">
        <v>75</v>
      </c>
    </row>
    <row r="9" spans="1:23">
      <c r="A9" s="3" t="s">
        <v>135</v>
      </c>
      <c r="B9" s="3" t="s">
        <v>1013</v>
      </c>
      <c r="C9" s="3" t="s">
        <v>1014</v>
      </c>
      <c r="D9" s="3" t="s">
        <v>1531</v>
      </c>
      <c r="E9" s="3" t="s">
        <v>209</v>
      </c>
      <c r="F9" s="27">
        <v>46</v>
      </c>
      <c r="G9" s="3" t="s">
        <v>670</v>
      </c>
      <c r="H9" s="3">
        <f>CLEAN(LEFT(G9,3))*1</f>
        <v>50</v>
      </c>
      <c r="I9" s="27" t="s">
        <v>1551</v>
      </c>
      <c r="J9" s="3" t="s">
        <v>125</v>
      </c>
      <c r="K9" s="3">
        <v>7</v>
      </c>
      <c r="L9" s="5" t="s">
        <v>1552</v>
      </c>
      <c r="M9" s="5" t="s">
        <v>69</v>
      </c>
      <c r="N9" s="5" t="s">
        <v>1015</v>
      </c>
      <c r="O9" s="5" t="s">
        <v>111</v>
      </c>
      <c r="P9" s="5" t="str">
        <f t="shared" si="1"/>
        <v>Waldviertler Roggenhof</v>
      </c>
      <c r="Q9" s="5" t="s">
        <v>796</v>
      </c>
      <c r="S9" s="6">
        <v>23.6</v>
      </c>
      <c r="T9" s="7" t="s">
        <v>1012</v>
      </c>
      <c r="U9" s="7">
        <v>0</v>
      </c>
      <c r="V9" s="5" t="s">
        <v>75</v>
      </c>
    </row>
    <row r="10" spans="1:23">
      <c r="A10" s="3" t="s">
        <v>143</v>
      </c>
      <c r="B10" s="3" t="s">
        <v>1016</v>
      </c>
      <c r="C10" s="3" t="s">
        <v>1017</v>
      </c>
      <c r="D10" s="3" t="s">
        <v>1531</v>
      </c>
      <c r="E10" s="3" t="s">
        <v>1553</v>
      </c>
      <c r="F10" s="27">
        <v>41</v>
      </c>
      <c r="G10" s="3" t="s">
        <v>670</v>
      </c>
      <c r="H10" s="3">
        <f>CLEAN(LEFT(G10,3))*1</f>
        <v>50</v>
      </c>
      <c r="I10" s="27" t="s">
        <v>1554</v>
      </c>
      <c r="J10" s="3" t="s">
        <v>114</v>
      </c>
      <c r="K10" s="3">
        <v>6</v>
      </c>
      <c r="L10" s="5" t="s">
        <v>1555</v>
      </c>
      <c r="M10" s="5" t="s">
        <v>69</v>
      </c>
      <c r="N10" s="5" t="s">
        <v>1015</v>
      </c>
      <c r="O10" s="5" t="s">
        <v>111</v>
      </c>
      <c r="P10" s="5" t="str">
        <f t="shared" si="1"/>
        <v>Waldviertler Roggenhof</v>
      </c>
      <c r="Q10" s="5" t="s">
        <v>796</v>
      </c>
      <c r="S10" s="6">
        <v>24</v>
      </c>
      <c r="T10" s="7" t="s">
        <v>1012</v>
      </c>
      <c r="U10" s="7">
        <v>0</v>
      </c>
      <c r="V10" s="5" t="s">
        <v>75</v>
      </c>
    </row>
    <row r="11" spans="1:23">
      <c r="A11" s="3" t="s">
        <v>150</v>
      </c>
      <c r="B11" s="3" t="s">
        <v>1018</v>
      </c>
      <c r="C11" s="3" t="s">
        <v>1019</v>
      </c>
      <c r="D11" s="3" t="s">
        <v>1531</v>
      </c>
      <c r="E11" s="3" t="s">
        <v>146</v>
      </c>
      <c r="F11" s="27">
        <v>43</v>
      </c>
      <c r="G11" s="3" t="s">
        <v>80</v>
      </c>
      <c r="H11" s="3">
        <f t="shared" si="0"/>
        <v>700</v>
      </c>
      <c r="I11" s="27" t="s">
        <v>1556</v>
      </c>
      <c r="J11" s="3" t="s">
        <v>143</v>
      </c>
      <c r="K11" s="3">
        <v>9</v>
      </c>
      <c r="L11" s="5" t="s">
        <v>1557</v>
      </c>
      <c r="M11" s="5" t="s">
        <v>69</v>
      </c>
      <c r="N11" s="5" t="s">
        <v>1020</v>
      </c>
      <c r="O11" s="5" t="s">
        <v>111</v>
      </c>
      <c r="P11" s="5" t="str">
        <f t="shared" si="1"/>
        <v>Mykulynetsky Brovar</v>
      </c>
      <c r="Q11" s="5" t="s">
        <v>796</v>
      </c>
      <c r="S11" s="6">
        <v>24.5</v>
      </c>
      <c r="T11" s="7" t="s">
        <v>1021</v>
      </c>
      <c r="U11" s="7">
        <v>9</v>
      </c>
      <c r="V11" s="5" t="s">
        <v>75</v>
      </c>
    </row>
    <row r="12" spans="1:23">
      <c r="A12" s="3" t="s">
        <v>159</v>
      </c>
      <c r="B12" s="3" t="s">
        <v>1022</v>
      </c>
      <c r="C12" s="3" t="s">
        <v>1023</v>
      </c>
      <c r="D12" s="3" t="s">
        <v>170</v>
      </c>
      <c r="E12" s="3" t="s">
        <v>1558</v>
      </c>
      <c r="F12" s="27">
        <v>48</v>
      </c>
      <c r="G12" s="3" t="s">
        <v>80</v>
      </c>
      <c r="H12" s="3">
        <f t="shared" si="0"/>
        <v>700</v>
      </c>
      <c r="I12" s="27" t="s">
        <v>1559</v>
      </c>
      <c r="J12" s="3" t="s">
        <v>114</v>
      </c>
      <c r="K12" s="3">
        <v>6</v>
      </c>
      <c r="L12" s="5" t="s">
        <v>1560</v>
      </c>
      <c r="M12" s="5" t="s">
        <v>69</v>
      </c>
      <c r="N12" s="5" t="s">
        <v>1024</v>
      </c>
      <c r="O12" s="5" t="s">
        <v>111</v>
      </c>
      <c r="P12" s="5" t="str">
        <f t="shared" si="1"/>
        <v>Reisetbauer</v>
      </c>
      <c r="Q12" s="5">
        <v>12</v>
      </c>
      <c r="S12" s="6">
        <v>25.25</v>
      </c>
      <c r="T12" s="7" t="s">
        <v>1025</v>
      </c>
      <c r="U12" s="7">
        <v>125</v>
      </c>
      <c r="V12" s="5" t="s">
        <v>75</v>
      </c>
    </row>
    <row r="13" spans="1:23">
      <c r="A13" s="3" t="s">
        <v>170</v>
      </c>
      <c r="B13" s="3" t="s">
        <v>1026</v>
      </c>
      <c r="C13" s="3" t="s">
        <v>1027</v>
      </c>
      <c r="D13" s="3" t="s">
        <v>1531</v>
      </c>
      <c r="E13" s="3" t="s">
        <v>322</v>
      </c>
      <c r="F13" s="27">
        <v>42.8</v>
      </c>
      <c r="G13" s="3" t="s">
        <v>1561</v>
      </c>
      <c r="H13" s="3">
        <f t="shared" si="0"/>
        <v>180</v>
      </c>
      <c r="I13" s="27" t="s">
        <v>1562</v>
      </c>
      <c r="J13" s="3" t="s">
        <v>114</v>
      </c>
      <c r="K13" s="3">
        <v>6</v>
      </c>
      <c r="L13" s="5" t="s">
        <v>1563</v>
      </c>
      <c r="M13" s="5" t="s">
        <v>985</v>
      </c>
      <c r="Q13" s="5" t="s">
        <v>796</v>
      </c>
      <c r="S13" s="6">
        <v>26</v>
      </c>
      <c r="T13" s="7" t="s">
        <v>1028</v>
      </c>
      <c r="U13" s="7">
        <v>10</v>
      </c>
      <c r="V13" s="5" t="s">
        <v>75</v>
      </c>
    </row>
    <row r="14" spans="1:23">
      <c r="A14" s="3" t="s">
        <v>179</v>
      </c>
      <c r="B14" s="3" t="s">
        <v>1029</v>
      </c>
      <c r="C14" s="3" t="s">
        <v>1030</v>
      </c>
      <c r="D14" s="3" t="s">
        <v>1564</v>
      </c>
      <c r="E14" s="3" t="s">
        <v>64</v>
      </c>
      <c r="F14" s="27">
        <v>57</v>
      </c>
      <c r="G14" s="3" t="s">
        <v>65</v>
      </c>
      <c r="H14" s="3">
        <f t="shared" si="0"/>
        <v>750</v>
      </c>
      <c r="I14" s="27" t="s">
        <v>1565</v>
      </c>
      <c r="J14" s="3" t="s">
        <v>94</v>
      </c>
      <c r="K14" s="3">
        <v>4</v>
      </c>
      <c r="L14" s="5" t="s">
        <v>1566</v>
      </c>
      <c r="M14" s="5" t="s">
        <v>69</v>
      </c>
      <c r="N14" s="5" t="s">
        <v>1031</v>
      </c>
      <c r="O14" s="5" t="s">
        <v>111</v>
      </c>
      <c r="P14" s="5" t="str">
        <f>IF(O14="Distillery Bottling",N14,O14)</f>
        <v>Lost Spirits Distillery</v>
      </c>
      <c r="Q14" s="5">
        <v>3</v>
      </c>
      <c r="S14" s="6">
        <v>28.25</v>
      </c>
      <c r="V14" s="5" t="s">
        <v>75</v>
      </c>
    </row>
    <row r="15" spans="1:23">
      <c r="A15" s="3" t="s">
        <v>188</v>
      </c>
      <c r="B15" s="3" t="s">
        <v>1032</v>
      </c>
      <c r="C15" s="3" t="s">
        <v>1033</v>
      </c>
      <c r="D15" s="3" t="s">
        <v>1531</v>
      </c>
      <c r="E15" s="3" t="s">
        <v>1548</v>
      </c>
      <c r="F15" s="27">
        <v>42</v>
      </c>
      <c r="G15" s="3" t="s">
        <v>670</v>
      </c>
      <c r="H15" s="3">
        <f>CLEAN(LEFT(G15,3))*1</f>
        <v>50</v>
      </c>
      <c r="I15" s="27" t="s">
        <v>1567</v>
      </c>
      <c r="J15" s="3" t="s">
        <v>125</v>
      </c>
      <c r="K15" s="3">
        <v>7</v>
      </c>
      <c r="L15" s="5" t="s">
        <v>1568</v>
      </c>
      <c r="N15" s="5" t="s">
        <v>1015</v>
      </c>
      <c r="S15" s="6">
        <v>29</v>
      </c>
      <c r="T15" s="7" t="s">
        <v>1012</v>
      </c>
      <c r="U15" s="7">
        <v>0</v>
      </c>
      <c r="V15" s="5" t="s">
        <v>75</v>
      </c>
    </row>
    <row r="16" spans="1:23">
      <c r="A16" s="3" t="s">
        <v>196</v>
      </c>
      <c r="B16" s="3" t="s">
        <v>1034</v>
      </c>
      <c r="C16" s="3" t="s">
        <v>1035</v>
      </c>
      <c r="D16" s="3" t="s">
        <v>1569</v>
      </c>
      <c r="E16" s="3" t="s">
        <v>455</v>
      </c>
      <c r="F16" s="27">
        <v>40</v>
      </c>
      <c r="G16" s="3" t="s">
        <v>1570</v>
      </c>
      <c r="H16" s="3">
        <f t="shared" si="0"/>
        <v>1140</v>
      </c>
      <c r="I16" s="27" t="s">
        <v>1571</v>
      </c>
      <c r="J16" s="3" t="s">
        <v>104</v>
      </c>
      <c r="K16" s="3">
        <v>5</v>
      </c>
      <c r="L16" s="5" t="s">
        <v>1572</v>
      </c>
      <c r="M16" s="5" t="s">
        <v>1036</v>
      </c>
      <c r="N16" s="5" t="s">
        <v>1037</v>
      </c>
      <c r="O16" s="5" t="s">
        <v>111</v>
      </c>
      <c r="P16" s="5" t="str">
        <f>IF(O16="Distillery Bottling",N16,O16)</f>
        <v>Jim Beam</v>
      </c>
      <c r="Q16" s="5">
        <v>4</v>
      </c>
      <c r="R16" s="5" t="s">
        <v>994</v>
      </c>
      <c r="S16" s="6">
        <v>30</v>
      </c>
      <c r="V16" s="5" t="s">
        <v>75</v>
      </c>
    </row>
    <row r="17" spans="1:22">
      <c r="A17" s="3" t="s">
        <v>206</v>
      </c>
      <c r="B17" s="3" t="s">
        <v>1038</v>
      </c>
      <c r="C17" s="3" t="s">
        <v>1039</v>
      </c>
      <c r="D17" s="3" t="s">
        <v>1531</v>
      </c>
      <c r="E17" s="3" t="s">
        <v>1573</v>
      </c>
      <c r="F17" s="27">
        <v>35</v>
      </c>
      <c r="G17" s="3" t="s">
        <v>456</v>
      </c>
      <c r="H17" s="3">
        <f t="shared" si="0"/>
        <v>375</v>
      </c>
      <c r="I17" s="27" t="s">
        <v>1574</v>
      </c>
      <c r="J17" s="3" t="s">
        <v>125</v>
      </c>
      <c r="K17" s="3">
        <v>7</v>
      </c>
      <c r="L17" s="5" t="s">
        <v>1575</v>
      </c>
      <c r="O17" s="5" t="s">
        <v>111</v>
      </c>
      <c r="Q17" s="5" t="s">
        <v>796</v>
      </c>
      <c r="R17" s="5" t="s">
        <v>796</v>
      </c>
      <c r="S17" s="6">
        <v>30.2</v>
      </c>
      <c r="T17" s="7" t="s">
        <v>1028</v>
      </c>
      <c r="U17" s="7">
        <v>10</v>
      </c>
      <c r="V17" s="5" t="s">
        <v>75</v>
      </c>
    </row>
    <row r="18" spans="1:22">
      <c r="A18" s="3" t="s">
        <v>212</v>
      </c>
      <c r="B18" s="3" t="s">
        <v>1040</v>
      </c>
      <c r="C18" s="3" t="s">
        <v>1041</v>
      </c>
      <c r="D18" s="3" t="s">
        <v>1531</v>
      </c>
      <c r="E18" s="3" t="s">
        <v>455</v>
      </c>
      <c r="F18" s="27">
        <v>40</v>
      </c>
      <c r="G18" s="3" t="s">
        <v>80</v>
      </c>
      <c r="H18" s="3">
        <f t="shared" si="0"/>
        <v>700</v>
      </c>
      <c r="I18" s="27" t="s">
        <v>1576</v>
      </c>
      <c r="J18" s="3" t="s">
        <v>135</v>
      </c>
      <c r="K18" s="3">
        <v>8</v>
      </c>
      <c r="L18" s="5" t="s">
        <v>1577</v>
      </c>
      <c r="M18" s="5" t="s">
        <v>1042</v>
      </c>
      <c r="Q18" s="5" t="s">
        <v>796</v>
      </c>
      <c r="R18" s="5" t="s">
        <v>796</v>
      </c>
      <c r="S18" s="6">
        <v>30.5</v>
      </c>
      <c r="T18" s="7" t="s">
        <v>1043</v>
      </c>
      <c r="U18" s="7">
        <v>25.14</v>
      </c>
      <c r="V18" s="5" t="s">
        <v>75</v>
      </c>
    </row>
    <row r="19" spans="1:22">
      <c r="A19" s="3" t="s">
        <v>218</v>
      </c>
      <c r="B19" s="3" t="s">
        <v>1044</v>
      </c>
      <c r="C19" s="3" t="s">
        <v>1045</v>
      </c>
      <c r="D19" s="3" t="s">
        <v>1531</v>
      </c>
      <c r="E19" s="3" t="s">
        <v>329</v>
      </c>
      <c r="F19" s="27">
        <v>50</v>
      </c>
      <c r="G19" s="3" t="s">
        <v>65</v>
      </c>
      <c r="H19" s="3">
        <f t="shared" si="0"/>
        <v>750</v>
      </c>
      <c r="I19" s="27" t="s">
        <v>1576</v>
      </c>
      <c r="J19" s="3" t="s">
        <v>266</v>
      </c>
      <c r="K19" s="3">
        <v>24</v>
      </c>
      <c r="L19" s="5" t="s">
        <v>1578</v>
      </c>
      <c r="M19" s="5" t="s">
        <v>1042</v>
      </c>
      <c r="N19" s="5" t="s">
        <v>1046</v>
      </c>
      <c r="O19" s="5" t="s">
        <v>111</v>
      </c>
      <c r="P19" s="5" t="str">
        <f>IF(O19="Distillery Bottling",N19,O19)</f>
        <v>Ole Smoky Distillery</v>
      </c>
      <c r="Q19" s="5" t="s">
        <v>796</v>
      </c>
      <c r="R19" s="5" t="s">
        <v>796</v>
      </c>
      <c r="S19" s="6">
        <v>30.5</v>
      </c>
      <c r="T19" s="7" t="s">
        <v>1047</v>
      </c>
      <c r="U19" s="7">
        <v>22.99</v>
      </c>
      <c r="V19" s="5" t="s">
        <v>75</v>
      </c>
    </row>
    <row r="20" spans="1:22">
      <c r="A20" s="3" t="s">
        <v>164</v>
      </c>
      <c r="B20" s="3" t="s">
        <v>1048</v>
      </c>
      <c r="C20" s="3" t="s">
        <v>1049</v>
      </c>
      <c r="D20" s="3" t="s">
        <v>1579</v>
      </c>
      <c r="E20" s="3" t="s">
        <v>146</v>
      </c>
      <c r="F20" s="27">
        <v>43</v>
      </c>
      <c r="G20" s="3" t="s">
        <v>1580</v>
      </c>
      <c r="H20" s="3">
        <f t="shared" si="0"/>
        <v>200</v>
      </c>
      <c r="I20" s="27" t="s">
        <v>1581</v>
      </c>
      <c r="J20" s="3" t="s">
        <v>94</v>
      </c>
      <c r="K20" s="3">
        <v>4</v>
      </c>
      <c r="L20" s="5" t="s">
        <v>1582</v>
      </c>
      <c r="M20" s="5" t="s">
        <v>69</v>
      </c>
      <c r="N20" s="5" t="s">
        <v>1050</v>
      </c>
      <c r="O20" s="5" t="s">
        <v>111</v>
      </c>
      <c r="P20" s="5" t="str">
        <f>IF(O20="Distillery Bottling",N20,O20)</f>
        <v>Wädi-Brau-Huus</v>
      </c>
      <c r="Q20" s="5">
        <v>7</v>
      </c>
      <c r="R20" s="5" t="s">
        <v>796</v>
      </c>
      <c r="S20" s="6">
        <v>31</v>
      </c>
      <c r="T20" s="7" t="s">
        <v>1051</v>
      </c>
      <c r="U20" s="7">
        <v>40</v>
      </c>
      <c r="V20" s="5" t="s">
        <v>75</v>
      </c>
    </row>
    <row r="21" spans="1:22">
      <c r="A21" s="3" t="s">
        <v>235</v>
      </c>
      <c r="B21" s="3" t="s">
        <v>1052</v>
      </c>
      <c r="C21" s="3" t="s">
        <v>1053</v>
      </c>
      <c r="D21" s="3" t="s">
        <v>1583</v>
      </c>
      <c r="E21" s="3" t="s">
        <v>455</v>
      </c>
      <c r="F21" s="27">
        <v>40</v>
      </c>
      <c r="G21" s="3" t="s">
        <v>1584</v>
      </c>
      <c r="H21" s="3">
        <f>CLEAN(LEFT(G21,3))*1</f>
        <v>40</v>
      </c>
      <c r="I21" s="27" t="s">
        <v>1585</v>
      </c>
      <c r="J21" s="3" t="s">
        <v>196</v>
      </c>
      <c r="K21" s="3">
        <v>15</v>
      </c>
      <c r="L21" s="5" t="s">
        <v>1586</v>
      </c>
      <c r="M21" s="5" t="s">
        <v>985</v>
      </c>
      <c r="O21" s="5" t="s">
        <v>1054</v>
      </c>
      <c r="P21" s="5" t="str">
        <f>IF(O21="Distillery Bottling",N21,O21)</f>
        <v>Canadian Blended Whisky</v>
      </c>
      <c r="Q21" s="5">
        <v>8</v>
      </c>
      <c r="R21" s="5" t="s">
        <v>796</v>
      </c>
      <c r="S21" s="6">
        <v>31.23</v>
      </c>
      <c r="T21" s="7" t="s">
        <v>1055</v>
      </c>
      <c r="U21" s="7">
        <v>2</v>
      </c>
      <c r="V21" s="5" t="s">
        <v>75</v>
      </c>
    </row>
    <row r="22" spans="1:22">
      <c r="A22" s="3" t="s">
        <v>242</v>
      </c>
      <c r="B22" s="3" t="s">
        <v>1587</v>
      </c>
      <c r="C22" s="3" t="s">
        <v>1057</v>
      </c>
      <c r="D22" s="3" t="s">
        <v>1531</v>
      </c>
      <c r="E22" s="3" t="s">
        <v>455</v>
      </c>
      <c r="F22" s="27">
        <v>40</v>
      </c>
      <c r="G22" s="3" t="s">
        <v>80</v>
      </c>
      <c r="H22" s="3">
        <f t="shared" si="0"/>
        <v>700</v>
      </c>
      <c r="I22" s="27" t="s">
        <v>1588</v>
      </c>
      <c r="J22" s="3" t="s">
        <v>125</v>
      </c>
      <c r="K22" s="3">
        <v>7</v>
      </c>
      <c r="L22" s="5" t="s">
        <v>1589</v>
      </c>
      <c r="M22" s="5" t="s">
        <v>69</v>
      </c>
      <c r="N22" s="5" t="s">
        <v>1007</v>
      </c>
      <c r="O22" s="5" t="s">
        <v>111</v>
      </c>
      <c r="P22" s="5" t="str">
        <f>IF(O22="Distillery Bottling",N22,O22)</f>
        <v>'t Koelschip</v>
      </c>
      <c r="Q22" s="5" t="s">
        <v>796</v>
      </c>
      <c r="R22" s="5" t="s">
        <v>796</v>
      </c>
      <c r="S22" s="6">
        <v>33.200000000000003</v>
      </c>
      <c r="T22" s="7" t="s">
        <v>1058</v>
      </c>
      <c r="U22" s="7">
        <v>45</v>
      </c>
      <c r="V22" s="5" t="s">
        <v>75</v>
      </c>
    </row>
    <row r="23" spans="1:22">
      <c r="A23" s="3" t="s">
        <v>250</v>
      </c>
      <c r="B23" s="3" t="s">
        <v>1059</v>
      </c>
      <c r="C23" s="3" t="s">
        <v>1060</v>
      </c>
      <c r="D23" s="3" t="s">
        <v>1531</v>
      </c>
      <c r="E23" s="3" t="s">
        <v>455</v>
      </c>
      <c r="F23" s="27">
        <v>40</v>
      </c>
      <c r="G23" s="3" t="s">
        <v>80</v>
      </c>
      <c r="H23" s="3">
        <f t="shared" si="0"/>
        <v>700</v>
      </c>
      <c r="I23" s="27" t="s">
        <v>1590</v>
      </c>
      <c r="J23" s="3" t="s">
        <v>125</v>
      </c>
      <c r="K23" s="3">
        <v>7</v>
      </c>
      <c r="L23" s="5" t="s">
        <v>1591</v>
      </c>
      <c r="M23" s="5" t="s">
        <v>1036</v>
      </c>
      <c r="Q23" s="5" t="s">
        <v>796</v>
      </c>
      <c r="R23" s="5" t="s">
        <v>994</v>
      </c>
      <c r="S23" s="6">
        <v>33.799999999999997</v>
      </c>
      <c r="T23" s="7" t="s">
        <v>1061</v>
      </c>
      <c r="U23" s="7">
        <v>7</v>
      </c>
      <c r="V23" s="5" t="s">
        <v>75</v>
      </c>
    </row>
    <row r="24" spans="1:22">
      <c r="A24" s="3" t="s">
        <v>259</v>
      </c>
      <c r="B24" s="3" t="s">
        <v>1062</v>
      </c>
      <c r="C24" s="3" t="s">
        <v>1063</v>
      </c>
      <c r="D24" s="3" t="s">
        <v>1531</v>
      </c>
      <c r="E24" s="3" t="s">
        <v>1592</v>
      </c>
      <c r="F24" s="27">
        <v>64</v>
      </c>
      <c r="G24" s="3" t="s">
        <v>65</v>
      </c>
      <c r="H24" s="3">
        <f t="shared" si="0"/>
        <v>750</v>
      </c>
      <c r="I24" s="27" t="s">
        <v>1593</v>
      </c>
      <c r="J24" s="3" t="s">
        <v>85</v>
      </c>
      <c r="K24" s="3">
        <v>3</v>
      </c>
      <c r="L24" s="5" t="s">
        <v>1594</v>
      </c>
      <c r="M24" s="5" t="s">
        <v>1042</v>
      </c>
      <c r="N24" s="5" t="s">
        <v>1046</v>
      </c>
      <c r="O24" s="5" t="s">
        <v>111</v>
      </c>
      <c r="P24" s="5" t="str">
        <f>IF(O24="Distillery Bottling",N24,O24)</f>
        <v>Ole Smoky Distillery</v>
      </c>
      <c r="Q24" s="5" t="s">
        <v>796</v>
      </c>
      <c r="R24" s="5" t="s">
        <v>796</v>
      </c>
      <c r="S24" s="6">
        <v>34.67</v>
      </c>
      <c r="T24" s="7" t="s">
        <v>1064</v>
      </c>
      <c r="U24" s="7">
        <v>63.5</v>
      </c>
      <c r="V24" s="5" t="s">
        <v>75</v>
      </c>
    </row>
    <row r="25" spans="1:22">
      <c r="A25" s="3" t="s">
        <v>266</v>
      </c>
      <c r="B25" s="3" t="s">
        <v>1065</v>
      </c>
      <c r="C25" s="3" t="s">
        <v>1066</v>
      </c>
      <c r="D25" s="3" t="s">
        <v>1537</v>
      </c>
      <c r="E25" s="3" t="s">
        <v>569</v>
      </c>
      <c r="F25" s="27">
        <v>44</v>
      </c>
      <c r="G25" s="3" t="s">
        <v>1534</v>
      </c>
      <c r="H25" s="3">
        <f t="shared" si="0"/>
        <v>500</v>
      </c>
      <c r="I25" s="27" t="s">
        <v>1593</v>
      </c>
      <c r="J25" s="3" t="s">
        <v>104</v>
      </c>
      <c r="K25" s="3">
        <v>5</v>
      </c>
      <c r="L25" s="5" t="s">
        <v>1595</v>
      </c>
      <c r="M25" s="5" t="s">
        <v>69</v>
      </c>
      <c r="N25" s="5" t="s">
        <v>989</v>
      </c>
      <c r="O25" s="5" t="s">
        <v>111</v>
      </c>
      <c r="P25" s="5" t="str">
        <f>IF(O25="Distillery Bottling",N25,O25)</f>
        <v>Brennerei Höhler</v>
      </c>
      <c r="Q25" s="5">
        <v>5</v>
      </c>
      <c r="R25" s="5" t="s">
        <v>796</v>
      </c>
      <c r="S25" s="6">
        <v>34.67</v>
      </c>
      <c r="T25" s="7" t="s">
        <v>1067</v>
      </c>
      <c r="U25" s="7">
        <v>48</v>
      </c>
      <c r="V25" s="5" t="s">
        <v>75</v>
      </c>
    </row>
    <row r="26" spans="1:22">
      <c r="A26" s="3" t="s">
        <v>275</v>
      </c>
      <c r="B26" s="3" t="s">
        <v>1068</v>
      </c>
      <c r="C26" s="3" t="s">
        <v>1069</v>
      </c>
      <c r="D26" s="3" t="s">
        <v>1531</v>
      </c>
      <c r="E26" s="3" t="s">
        <v>455</v>
      </c>
      <c r="F26" s="27">
        <v>40</v>
      </c>
      <c r="G26" s="3" t="s">
        <v>80</v>
      </c>
      <c r="H26" s="3">
        <f t="shared" si="0"/>
        <v>700</v>
      </c>
      <c r="I26" s="27" t="s">
        <v>1593</v>
      </c>
      <c r="J26" s="3" t="s">
        <v>85</v>
      </c>
      <c r="K26" s="3">
        <v>3</v>
      </c>
      <c r="L26" s="5" t="s">
        <v>1596</v>
      </c>
      <c r="M26" s="5" t="s">
        <v>985</v>
      </c>
      <c r="Q26" s="5" t="s">
        <v>796</v>
      </c>
      <c r="R26" s="5" t="s">
        <v>796</v>
      </c>
      <c r="S26" s="6">
        <v>34.67</v>
      </c>
      <c r="V26" s="5" t="s">
        <v>75</v>
      </c>
    </row>
    <row r="27" spans="1:22">
      <c r="A27" s="3" t="s">
        <v>284</v>
      </c>
      <c r="B27" s="3" t="s">
        <v>1070</v>
      </c>
      <c r="C27" s="3" t="s">
        <v>1071</v>
      </c>
      <c r="D27" s="3" t="s">
        <v>1564</v>
      </c>
      <c r="E27" s="3" t="s">
        <v>1597</v>
      </c>
      <c r="F27" s="27">
        <v>45</v>
      </c>
      <c r="G27" s="3" t="s">
        <v>1534</v>
      </c>
      <c r="H27" s="3">
        <f t="shared" si="0"/>
        <v>500</v>
      </c>
      <c r="I27" s="27" t="s">
        <v>1598</v>
      </c>
      <c r="J27" s="3" t="s">
        <v>114</v>
      </c>
      <c r="K27" s="3">
        <v>6</v>
      </c>
      <c r="L27" s="5" t="s">
        <v>1599</v>
      </c>
      <c r="M27" s="5" t="s">
        <v>69</v>
      </c>
      <c r="N27" s="5" t="s">
        <v>1072</v>
      </c>
      <c r="O27" s="5" t="s">
        <v>111</v>
      </c>
      <c r="P27" s="5" t="str">
        <f>IF(O27="Distillery Bottling",N27,O27)</f>
        <v>Thomas Sippel</v>
      </c>
      <c r="Q27" s="5">
        <v>3</v>
      </c>
      <c r="R27" s="5" t="s">
        <v>796</v>
      </c>
      <c r="S27" s="6">
        <v>35</v>
      </c>
      <c r="T27" s="7" t="s">
        <v>1073</v>
      </c>
      <c r="U27" s="7">
        <v>52</v>
      </c>
      <c r="V27" s="5" t="s">
        <v>75</v>
      </c>
    </row>
    <row r="28" spans="1:22">
      <c r="A28" s="3" t="s">
        <v>289</v>
      </c>
      <c r="B28" s="3" t="s">
        <v>1074</v>
      </c>
      <c r="C28" s="3" t="s">
        <v>1075</v>
      </c>
      <c r="D28" s="3" t="s">
        <v>1531</v>
      </c>
      <c r="E28" s="3" t="s">
        <v>209</v>
      </c>
      <c r="F28" s="27">
        <v>46</v>
      </c>
      <c r="G28" s="3" t="s">
        <v>1534</v>
      </c>
      <c r="H28" s="3">
        <f t="shared" si="0"/>
        <v>500</v>
      </c>
      <c r="I28" s="27" t="s">
        <v>1600</v>
      </c>
      <c r="J28" s="3" t="s">
        <v>218</v>
      </c>
      <c r="K28" s="3">
        <v>18</v>
      </c>
      <c r="L28" s="5" t="s">
        <v>1601</v>
      </c>
      <c r="M28" s="5" t="s">
        <v>1042</v>
      </c>
      <c r="N28" s="5" t="s">
        <v>1076</v>
      </c>
      <c r="O28" s="5" t="s">
        <v>111</v>
      </c>
      <c r="P28" s="5" t="str">
        <f>IF(O28="Distillery Bottling",N28,O28)</f>
        <v>Abhainn Dearg</v>
      </c>
      <c r="Q28" s="5" t="s">
        <v>796</v>
      </c>
      <c r="R28" s="5" t="s">
        <v>796</v>
      </c>
      <c r="S28" s="6">
        <v>35.81</v>
      </c>
      <c r="T28" s="7" t="s">
        <v>1077</v>
      </c>
      <c r="U28" s="7">
        <v>75</v>
      </c>
      <c r="V28" s="5" t="s">
        <v>75</v>
      </c>
    </row>
    <row r="29" spans="1:22">
      <c r="A29" s="3" t="s">
        <v>302</v>
      </c>
      <c r="B29" s="3" t="s">
        <v>1078</v>
      </c>
      <c r="C29" s="3" t="s">
        <v>1079</v>
      </c>
      <c r="D29" s="3" t="s">
        <v>1531</v>
      </c>
      <c r="E29" s="3" t="s">
        <v>455</v>
      </c>
      <c r="F29" s="27">
        <v>40</v>
      </c>
      <c r="G29" s="3" t="s">
        <v>80</v>
      </c>
      <c r="H29" s="3">
        <f t="shared" si="0"/>
        <v>700</v>
      </c>
      <c r="I29" s="27" t="s">
        <v>1602</v>
      </c>
      <c r="J29" s="3" t="s">
        <v>135</v>
      </c>
      <c r="K29" s="3">
        <v>8</v>
      </c>
      <c r="L29" s="5" t="s">
        <v>1603</v>
      </c>
      <c r="M29" s="5" t="s">
        <v>985</v>
      </c>
      <c r="Q29" s="5" t="s">
        <v>796</v>
      </c>
      <c r="R29" s="5" t="s">
        <v>796</v>
      </c>
      <c r="S29" s="6">
        <v>36</v>
      </c>
      <c r="T29" s="7" t="s">
        <v>1080</v>
      </c>
      <c r="U29" s="7">
        <v>9.8000000000000007</v>
      </c>
      <c r="V29" s="5" t="s">
        <v>75</v>
      </c>
    </row>
    <row r="30" spans="1:22">
      <c r="A30" s="3" t="s">
        <v>312</v>
      </c>
      <c r="B30" s="3" t="s">
        <v>1081</v>
      </c>
      <c r="C30" s="3" t="s">
        <v>1082</v>
      </c>
      <c r="D30" s="3" t="s">
        <v>1564</v>
      </c>
      <c r="E30" s="3" t="s">
        <v>455</v>
      </c>
      <c r="F30" s="27">
        <v>40</v>
      </c>
      <c r="G30" s="3" t="s">
        <v>670</v>
      </c>
      <c r="H30" s="3">
        <f>CLEAN(LEFT(G30,3))*1</f>
        <v>50</v>
      </c>
      <c r="I30" s="27" t="s">
        <v>1604</v>
      </c>
      <c r="J30" s="3" t="s">
        <v>94</v>
      </c>
      <c r="K30" s="3">
        <v>4</v>
      </c>
      <c r="L30" s="5" t="s">
        <v>1605</v>
      </c>
      <c r="M30" s="5" t="s">
        <v>69</v>
      </c>
      <c r="N30" s="5" t="s">
        <v>1083</v>
      </c>
      <c r="O30" s="5" t="s">
        <v>111</v>
      </c>
      <c r="P30" s="5" t="str">
        <f>IF(O30="Distillery Bottling",N30,O30)</f>
        <v>Steinwälder Hausbrennerei Schraml</v>
      </c>
      <c r="Q30" s="5">
        <v>3</v>
      </c>
      <c r="R30" s="5" t="s">
        <v>796</v>
      </c>
      <c r="S30" s="6">
        <v>36.25</v>
      </c>
      <c r="T30" s="7" t="s">
        <v>1084</v>
      </c>
      <c r="U30" s="7">
        <v>3.9</v>
      </c>
      <c r="V30" s="5" t="s">
        <v>75</v>
      </c>
    </row>
    <row r="31" spans="1:22">
      <c r="A31" s="3" t="s">
        <v>319</v>
      </c>
      <c r="B31" s="3" t="s">
        <v>1085</v>
      </c>
      <c r="C31" s="3" t="s">
        <v>1086</v>
      </c>
      <c r="D31" s="3" t="s">
        <v>1531</v>
      </c>
      <c r="E31" s="3" t="s">
        <v>209</v>
      </c>
      <c r="F31" s="27">
        <v>46</v>
      </c>
      <c r="G31" s="3" t="s">
        <v>1534</v>
      </c>
      <c r="H31" s="3">
        <f t="shared" si="0"/>
        <v>500</v>
      </c>
      <c r="I31" s="27" t="s">
        <v>1606</v>
      </c>
      <c r="J31" s="3" t="s">
        <v>94</v>
      </c>
      <c r="K31" s="3">
        <v>4</v>
      </c>
      <c r="L31" s="5" t="s">
        <v>1607</v>
      </c>
      <c r="M31" s="5" t="s">
        <v>69</v>
      </c>
      <c r="N31" s="5" t="s">
        <v>1087</v>
      </c>
      <c r="O31" s="5" t="s">
        <v>111</v>
      </c>
      <c r="P31" s="5" t="str">
        <f>IF(O31="Distillery Bottling",N31,O31)</f>
        <v>Brennerei Ludwig Faber</v>
      </c>
      <c r="Q31" s="5" t="s">
        <v>796</v>
      </c>
      <c r="R31" s="5" t="s">
        <v>796</v>
      </c>
      <c r="S31" s="6">
        <v>36.5</v>
      </c>
      <c r="T31" s="7" t="s">
        <v>1088</v>
      </c>
      <c r="U31" s="7">
        <v>36.4</v>
      </c>
      <c r="V31" s="5" t="s">
        <v>75</v>
      </c>
    </row>
    <row r="32" spans="1:22">
      <c r="A32" s="3" t="s">
        <v>297</v>
      </c>
      <c r="B32" s="3" t="s">
        <v>1089</v>
      </c>
      <c r="C32" s="3" t="s">
        <v>1090</v>
      </c>
      <c r="D32" s="3" t="s">
        <v>1531</v>
      </c>
      <c r="E32" s="3" t="s">
        <v>221</v>
      </c>
      <c r="F32" s="27">
        <v>58</v>
      </c>
      <c r="G32" s="3" t="s">
        <v>670</v>
      </c>
      <c r="H32" s="3">
        <f>CLEAN(LEFT(G32,3))*1</f>
        <v>50</v>
      </c>
      <c r="I32" s="27" t="s">
        <v>1608</v>
      </c>
      <c r="J32" s="3" t="s">
        <v>150</v>
      </c>
      <c r="K32" s="3">
        <v>10</v>
      </c>
      <c r="L32" s="5" t="s">
        <v>1609</v>
      </c>
      <c r="M32" s="5" t="s">
        <v>69</v>
      </c>
      <c r="N32" s="5" t="s">
        <v>1076</v>
      </c>
      <c r="O32" s="5" t="s">
        <v>111</v>
      </c>
      <c r="P32" s="5" t="str">
        <f>IF(O32="Distillery Bottling",N32,O32)</f>
        <v>Abhainn Dearg</v>
      </c>
      <c r="Q32" s="5" t="s">
        <v>796</v>
      </c>
      <c r="R32" s="5" t="s">
        <v>1091</v>
      </c>
      <c r="S32" s="6">
        <v>37.25</v>
      </c>
      <c r="T32" s="7" t="s">
        <v>1092</v>
      </c>
      <c r="U32" s="7">
        <v>2.79</v>
      </c>
      <c r="V32" s="5" t="s">
        <v>75</v>
      </c>
    </row>
    <row r="33" spans="1:22">
      <c r="A33" s="3" t="s">
        <v>335</v>
      </c>
      <c r="B33" s="3" t="s">
        <v>1093</v>
      </c>
      <c r="C33" s="3" t="s">
        <v>1094</v>
      </c>
      <c r="D33" s="3" t="s">
        <v>1531</v>
      </c>
      <c r="E33" s="3" t="s">
        <v>1573</v>
      </c>
      <c r="F33" s="27">
        <v>35</v>
      </c>
      <c r="G33" s="3" t="s">
        <v>80</v>
      </c>
      <c r="H33" s="3">
        <f t="shared" si="0"/>
        <v>700</v>
      </c>
      <c r="I33" s="27" t="s">
        <v>1610</v>
      </c>
      <c r="J33" s="3" t="s">
        <v>85</v>
      </c>
      <c r="K33" s="3">
        <v>3</v>
      </c>
      <c r="L33" s="5" t="s">
        <v>1611</v>
      </c>
      <c r="M33" s="5" t="s">
        <v>1036</v>
      </c>
      <c r="N33" s="5" t="s">
        <v>1037</v>
      </c>
      <c r="O33" s="5" t="s">
        <v>111</v>
      </c>
      <c r="P33" s="5" t="str">
        <f>IF(O33="Distillery Bottling",N33,O33)</f>
        <v>Jim Beam</v>
      </c>
      <c r="Q33" s="5" t="s">
        <v>796</v>
      </c>
      <c r="R33" s="5" t="s">
        <v>994</v>
      </c>
      <c r="S33" s="6">
        <v>37.33</v>
      </c>
      <c r="T33" s="7" t="s">
        <v>1095</v>
      </c>
      <c r="U33" s="7">
        <v>15</v>
      </c>
      <c r="V33" s="5" t="s">
        <v>75</v>
      </c>
    </row>
    <row r="34" spans="1:22">
      <c r="A34" s="3" t="s">
        <v>346</v>
      </c>
      <c r="B34" s="3" t="s">
        <v>1096</v>
      </c>
      <c r="C34" s="3" t="s">
        <v>1097</v>
      </c>
      <c r="D34" s="3" t="s">
        <v>1531</v>
      </c>
      <c r="E34" s="3" t="s">
        <v>1531</v>
      </c>
      <c r="F34" s="27" t="s">
        <v>1531</v>
      </c>
      <c r="G34" s="3" t="s">
        <v>1612</v>
      </c>
      <c r="H34" s="3">
        <f t="shared" si="0"/>
        <v>1125</v>
      </c>
      <c r="I34" s="27" t="s">
        <v>1613</v>
      </c>
      <c r="J34" s="3" t="s">
        <v>85</v>
      </c>
      <c r="K34" s="3">
        <v>3</v>
      </c>
      <c r="L34" s="5" t="s">
        <v>1614</v>
      </c>
      <c r="M34" s="5" t="s">
        <v>985</v>
      </c>
      <c r="Q34" s="5" t="s">
        <v>796</v>
      </c>
      <c r="R34" s="5" t="s">
        <v>796</v>
      </c>
      <c r="S34" s="6">
        <v>37.67</v>
      </c>
      <c r="V34" s="5" t="s">
        <v>75</v>
      </c>
    </row>
    <row r="35" spans="1:22">
      <c r="A35" s="3" t="s">
        <v>247</v>
      </c>
      <c r="B35" s="3" t="s">
        <v>1098</v>
      </c>
      <c r="C35" s="3" t="s">
        <v>1099</v>
      </c>
      <c r="D35" s="3" t="s">
        <v>1531</v>
      </c>
      <c r="E35" s="3" t="s">
        <v>455</v>
      </c>
      <c r="F35" s="27">
        <v>40</v>
      </c>
      <c r="G35" s="3" t="s">
        <v>1615</v>
      </c>
      <c r="H35" s="3">
        <f t="shared" si="0"/>
        <v>350</v>
      </c>
      <c r="I35" s="27" t="s">
        <v>1616</v>
      </c>
      <c r="J35" s="3" t="s">
        <v>143</v>
      </c>
      <c r="K35" s="3">
        <v>9</v>
      </c>
      <c r="L35" s="5" t="s">
        <v>1617</v>
      </c>
      <c r="M35" s="5" t="s">
        <v>1100</v>
      </c>
      <c r="N35" s="5" t="s">
        <v>1101</v>
      </c>
      <c r="O35" s="5" t="s">
        <v>111</v>
      </c>
      <c r="P35" s="5" t="str">
        <f t="shared" ref="P35:P41" si="2">IF(O35="Distillery Bottling",N35,O35)</f>
        <v>Rabel</v>
      </c>
      <c r="Q35" s="5" t="s">
        <v>796</v>
      </c>
      <c r="R35" s="5" t="s">
        <v>1102</v>
      </c>
      <c r="S35" s="6">
        <v>39.29</v>
      </c>
      <c r="T35" s="7" t="s">
        <v>1103</v>
      </c>
      <c r="U35" s="7">
        <v>17.899999999999999</v>
      </c>
      <c r="V35" s="5" t="s">
        <v>75</v>
      </c>
    </row>
    <row r="36" spans="1:22">
      <c r="A36" s="3" t="s">
        <v>154</v>
      </c>
      <c r="B36" s="3" t="s">
        <v>1104</v>
      </c>
      <c r="C36" s="3" t="s">
        <v>1105</v>
      </c>
      <c r="D36" s="3" t="s">
        <v>1531</v>
      </c>
      <c r="E36" s="3" t="s">
        <v>455</v>
      </c>
      <c r="F36" s="27">
        <v>40</v>
      </c>
      <c r="G36" s="3" t="s">
        <v>456</v>
      </c>
      <c r="H36" s="3">
        <f t="shared" si="0"/>
        <v>375</v>
      </c>
      <c r="I36" s="27" t="s">
        <v>1618</v>
      </c>
      <c r="J36" s="3" t="s">
        <v>85</v>
      </c>
      <c r="K36" s="3">
        <v>3</v>
      </c>
      <c r="L36" s="5" t="s">
        <v>1619</v>
      </c>
      <c r="M36" s="5" t="s">
        <v>69</v>
      </c>
      <c r="N36" s="5" t="s">
        <v>1106</v>
      </c>
      <c r="O36" s="5" t="s">
        <v>111</v>
      </c>
      <c r="P36" s="5" t="str">
        <f t="shared" si="2"/>
        <v>London Distillers (K) Ltd.</v>
      </c>
      <c r="Q36" s="5" t="s">
        <v>796</v>
      </c>
      <c r="R36" s="5" t="s">
        <v>796</v>
      </c>
      <c r="S36" s="6">
        <v>39.67</v>
      </c>
      <c r="T36" s="7" t="s">
        <v>1028</v>
      </c>
      <c r="U36" s="7">
        <v>10</v>
      </c>
      <c r="V36" s="5" t="s">
        <v>75</v>
      </c>
    </row>
    <row r="37" spans="1:22">
      <c r="A37" s="3" t="s">
        <v>359</v>
      </c>
      <c r="B37" s="3" t="s">
        <v>1620</v>
      </c>
      <c r="C37" s="3" t="s">
        <v>1108</v>
      </c>
      <c r="D37" s="3" t="s">
        <v>1564</v>
      </c>
      <c r="E37" s="3" t="s">
        <v>455</v>
      </c>
      <c r="F37" s="27">
        <v>40</v>
      </c>
      <c r="G37" s="3" t="s">
        <v>80</v>
      </c>
      <c r="H37" s="3">
        <f t="shared" si="0"/>
        <v>700</v>
      </c>
      <c r="I37" s="27" t="s">
        <v>1621</v>
      </c>
      <c r="J37" s="3" t="s">
        <v>143</v>
      </c>
      <c r="K37" s="3">
        <v>9</v>
      </c>
      <c r="L37" s="5" t="s">
        <v>1622</v>
      </c>
      <c r="M37" s="5" t="s">
        <v>69</v>
      </c>
      <c r="N37" s="5" t="s">
        <v>1007</v>
      </c>
      <c r="O37" s="5" t="s">
        <v>111</v>
      </c>
      <c r="P37" s="5" t="str">
        <f t="shared" si="2"/>
        <v>'t Koelschip</v>
      </c>
      <c r="Q37" s="5">
        <v>3</v>
      </c>
      <c r="R37" s="5" t="s">
        <v>796</v>
      </c>
      <c r="S37" s="6">
        <v>40</v>
      </c>
      <c r="T37" s="7" t="s">
        <v>1051</v>
      </c>
      <c r="U37" s="7">
        <v>40</v>
      </c>
      <c r="V37" s="5" t="s">
        <v>75</v>
      </c>
    </row>
    <row r="38" spans="1:22">
      <c r="A38" s="3" t="s">
        <v>366</v>
      </c>
      <c r="B38" s="3" t="s">
        <v>1109</v>
      </c>
      <c r="C38" s="3" t="s">
        <v>1110</v>
      </c>
      <c r="D38" s="3" t="s">
        <v>1564</v>
      </c>
      <c r="E38" s="3" t="s">
        <v>209</v>
      </c>
      <c r="F38" s="27">
        <v>46</v>
      </c>
      <c r="G38" s="3" t="s">
        <v>1534</v>
      </c>
      <c r="H38" s="3">
        <f t="shared" si="0"/>
        <v>500</v>
      </c>
      <c r="I38" s="27" t="s">
        <v>1623</v>
      </c>
      <c r="J38" s="3" t="s">
        <v>154</v>
      </c>
      <c r="K38" s="3">
        <v>35</v>
      </c>
      <c r="L38" s="5" t="s">
        <v>1624</v>
      </c>
      <c r="M38" s="5" t="s">
        <v>69</v>
      </c>
      <c r="N38" s="5" t="s">
        <v>1076</v>
      </c>
      <c r="O38" s="5" t="s">
        <v>111</v>
      </c>
      <c r="P38" s="5" t="str">
        <f t="shared" si="2"/>
        <v>Abhainn Dearg</v>
      </c>
      <c r="Q38" s="5">
        <v>3</v>
      </c>
      <c r="R38" s="5" t="s">
        <v>796</v>
      </c>
      <c r="S38" s="6">
        <v>41.15</v>
      </c>
      <c r="T38" s="7" t="s">
        <v>1111</v>
      </c>
      <c r="U38" s="7">
        <v>249</v>
      </c>
      <c r="V38" s="5" t="s">
        <v>75</v>
      </c>
    </row>
    <row r="39" spans="1:22">
      <c r="A39" s="3" t="s">
        <v>372</v>
      </c>
      <c r="B39" s="3" t="s">
        <v>1112</v>
      </c>
      <c r="C39" s="3" t="s">
        <v>1113</v>
      </c>
      <c r="D39" s="3" t="s">
        <v>1564</v>
      </c>
      <c r="E39" s="3" t="s">
        <v>455</v>
      </c>
      <c r="F39" s="27">
        <v>40</v>
      </c>
      <c r="G39" s="3" t="s">
        <v>1534</v>
      </c>
      <c r="H39" s="3">
        <f t="shared" si="0"/>
        <v>500</v>
      </c>
      <c r="I39" s="27" t="s">
        <v>1625</v>
      </c>
      <c r="J39" s="3" t="s">
        <v>206</v>
      </c>
      <c r="K39" s="3">
        <v>16</v>
      </c>
      <c r="L39" s="5" t="s">
        <v>1626</v>
      </c>
      <c r="M39" s="5" t="s">
        <v>69</v>
      </c>
      <c r="N39" s="5" t="s">
        <v>1114</v>
      </c>
      <c r="O39" s="5" t="s">
        <v>111</v>
      </c>
      <c r="P39" s="5" t="str">
        <f t="shared" si="2"/>
        <v xml:space="preserve">Duvel Moortgat Brouwerij </v>
      </c>
      <c r="Q39" s="5">
        <v>3</v>
      </c>
      <c r="R39" s="5" t="s">
        <v>796</v>
      </c>
      <c r="S39" s="6">
        <v>41.29</v>
      </c>
      <c r="T39" s="7" t="s">
        <v>1115</v>
      </c>
      <c r="U39" s="7">
        <v>150</v>
      </c>
      <c r="V39" s="5" t="s">
        <v>75</v>
      </c>
    </row>
    <row r="40" spans="1:22">
      <c r="A40" s="3" t="s">
        <v>379</v>
      </c>
      <c r="B40" s="3" t="s">
        <v>1116</v>
      </c>
      <c r="C40" s="3" t="s">
        <v>1117</v>
      </c>
      <c r="D40" s="3" t="s">
        <v>1569</v>
      </c>
      <c r="E40" s="3" t="s">
        <v>209</v>
      </c>
      <c r="F40" s="27">
        <v>46</v>
      </c>
      <c r="G40" s="3" t="s">
        <v>80</v>
      </c>
      <c r="H40" s="3">
        <f t="shared" si="0"/>
        <v>700</v>
      </c>
      <c r="I40" s="27" t="s">
        <v>1627</v>
      </c>
      <c r="J40" s="3" t="s">
        <v>94</v>
      </c>
      <c r="K40" s="3">
        <v>4</v>
      </c>
      <c r="L40" s="5" t="s">
        <v>1628</v>
      </c>
      <c r="M40" s="5" t="s">
        <v>69</v>
      </c>
      <c r="N40" s="5" t="s">
        <v>1118</v>
      </c>
      <c r="O40" s="5" t="s">
        <v>111</v>
      </c>
      <c r="P40" s="5" t="str">
        <f t="shared" si="2"/>
        <v>Coillmór</v>
      </c>
      <c r="Q40" s="5">
        <v>4</v>
      </c>
      <c r="R40" s="5" t="s">
        <v>796</v>
      </c>
      <c r="S40" s="6">
        <v>41.5</v>
      </c>
      <c r="V40" s="5" t="s">
        <v>75</v>
      </c>
    </row>
    <row r="41" spans="1:22">
      <c r="A41" s="3" t="s">
        <v>356</v>
      </c>
      <c r="B41" s="3" t="s">
        <v>1119</v>
      </c>
      <c r="C41" s="3" t="s">
        <v>1120</v>
      </c>
      <c r="D41" s="3" t="s">
        <v>1531</v>
      </c>
      <c r="E41" s="3" t="s">
        <v>322</v>
      </c>
      <c r="F41" s="27">
        <v>42.8</v>
      </c>
      <c r="G41" s="3" t="s">
        <v>65</v>
      </c>
      <c r="H41" s="3">
        <f t="shared" si="0"/>
        <v>750</v>
      </c>
      <c r="I41" s="27" t="s">
        <v>1629</v>
      </c>
      <c r="J41" s="3" t="s">
        <v>85</v>
      </c>
      <c r="K41" s="3">
        <v>3</v>
      </c>
      <c r="L41" s="5" t="s">
        <v>1630</v>
      </c>
      <c r="M41" s="5" t="s">
        <v>1121</v>
      </c>
      <c r="N41" s="5" t="s">
        <v>1122</v>
      </c>
      <c r="O41" s="5" t="s">
        <v>111</v>
      </c>
      <c r="P41" s="5" t="str">
        <f t="shared" si="2"/>
        <v>Radico Khaitan Ltd</v>
      </c>
      <c r="Q41" s="5" t="s">
        <v>796</v>
      </c>
      <c r="R41" s="5" t="s">
        <v>796</v>
      </c>
      <c r="S41" s="6">
        <v>41.67</v>
      </c>
      <c r="T41" s="7" t="s">
        <v>1123</v>
      </c>
      <c r="U41" s="7">
        <v>24.85</v>
      </c>
      <c r="V41" s="5" t="s">
        <v>75</v>
      </c>
    </row>
    <row r="42" spans="1:22">
      <c r="A42" s="3" t="s">
        <v>82</v>
      </c>
      <c r="B42" s="3" t="s">
        <v>1124</v>
      </c>
      <c r="C42" s="3" t="s">
        <v>1125</v>
      </c>
      <c r="D42" s="3" t="s">
        <v>1531</v>
      </c>
      <c r="E42" s="3" t="s">
        <v>455</v>
      </c>
      <c r="F42" s="27">
        <v>40</v>
      </c>
      <c r="G42" s="3" t="s">
        <v>80</v>
      </c>
      <c r="H42" s="3">
        <f t="shared" si="0"/>
        <v>700</v>
      </c>
      <c r="I42" s="27" t="s">
        <v>1631</v>
      </c>
      <c r="J42" s="3" t="s">
        <v>94</v>
      </c>
      <c r="K42" s="3">
        <v>4</v>
      </c>
      <c r="L42" s="5" t="s">
        <v>1632</v>
      </c>
      <c r="M42" s="5" t="s">
        <v>985</v>
      </c>
      <c r="Q42" s="5" t="s">
        <v>796</v>
      </c>
      <c r="R42" s="5" t="s">
        <v>796</v>
      </c>
      <c r="S42" s="6">
        <v>41.75</v>
      </c>
      <c r="T42" s="7" t="s">
        <v>1126</v>
      </c>
      <c r="U42" s="7">
        <v>6.99</v>
      </c>
      <c r="V42" s="5" t="s">
        <v>75</v>
      </c>
    </row>
    <row r="43" spans="1:22">
      <c r="A43" s="3" t="s">
        <v>340</v>
      </c>
      <c r="B43" s="3" t="s">
        <v>1127</v>
      </c>
      <c r="C43" s="3" t="s">
        <v>1128</v>
      </c>
      <c r="D43" s="3" t="s">
        <v>1531</v>
      </c>
      <c r="E43" s="3" t="s">
        <v>455</v>
      </c>
      <c r="F43" s="27">
        <v>40</v>
      </c>
      <c r="G43" s="3" t="s">
        <v>80</v>
      </c>
      <c r="H43" s="3">
        <f t="shared" si="0"/>
        <v>700</v>
      </c>
      <c r="I43" s="27" t="s">
        <v>1633</v>
      </c>
      <c r="J43" s="3" t="s">
        <v>94</v>
      </c>
      <c r="K43" s="3">
        <v>4</v>
      </c>
      <c r="L43" s="5" t="s">
        <v>1634</v>
      </c>
      <c r="M43" s="5" t="s">
        <v>69</v>
      </c>
      <c r="N43" s="5" t="s">
        <v>1129</v>
      </c>
      <c r="O43" s="5" t="s">
        <v>111</v>
      </c>
      <c r="P43" s="5" t="str">
        <f>IF(O43="Distillery Bottling",N43,O43)</f>
        <v>Blaue Maus</v>
      </c>
      <c r="Q43" s="5" t="s">
        <v>796</v>
      </c>
      <c r="R43" s="5" t="s">
        <v>796</v>
      </c>
      <c r="S43" s="6">
        <v>42</v>
      </c>
      <c r="T43" s="7" t="s">
        <v>1130</v>
      </c>
      <c r="U43" s="7">
        <v>36</v>
      </c>
      <c r="V43" s="5" t="s">
        <v>75</v>
      </c>
    </row>
    <row r="44" spans="1:22">
      <c r="A44" s="3" t="s">
        <v>174</v>
      </c>
      <c r="B44" s="3" t="s">
        <v>1131</v>
      </c>
      <c r="C44" s="3" t="s">
        <v>1132</v>
      </c>
      <c r="D44" s="3" t="s">
        <v>1531</v>
      </c>
      <c r="E44" s="3" t="s">
        <v>455</v>
      </c>
      <c r="F44" s="27">
        <v>40</v>
      </c>
      <c r="G44" s="3" t="s">
        <v>80</v>
      </c>
      <c r="H44" s="3">
        <f t="shared" si="0"/>
        <v>700</v>
      </c>
      <c r="I44" s="27" t="s">
        <v>1633</v>
      </c>
      <c r="J44" s="3" t="s">
        <v>143</v>
      </c>
      <c r="K44" s="3">
        <v>9</v>
      </c>
      <c r="L44" s="5" t="s">
        <v>1635</v>
      </c>
      <c r="M44" s="5" t="s">
        <v>1133</v>
      </c>
      <c r="Q44" s="5" t="s">
        <v>796</v>
      </c>
      <c r="R44" s="5" t="s">
        <v>994</v>
      </c>
      <c r="S44" s="6">
        <v>42</v>
      </c>
      <c r="T44" s="7" t="s">
        <v>1134</v>
      </c>
      <c r="U44" s="7">
        <v>16.25</v>
      </c>
      <c r="V44" s="5" t="s">
        <v>75</v>
      </c>
    </row>
    <row r="45" spans="1:22">
      <c r="A45" s="3" t="s">
        <v>411</v>
      </c>
      <c r="B45" s="3" t="s">
        <v>1135</v>
      </c>
      <c r="C45" s="3" t="s">
        <v>1136</v>
      </c>
      <c r="D45" s="3" t="s">
        <v>1531</v>
      </c>
      <c r="E45" s="3" t="s">
        <v>455</v>
      </c>
      <c r="F45" s="27">
        <v>40</v>
      </c>
      <c r="G45" s="3" t="s">
        <v>80</v>
      </c>
      <c r="H45" s="3">
        <f t="shared" si="0"/>
        <v>700</v>
      </c>
      <c r="I45" s="27" t="s">
        <v>1633</v>
      </c>
      <c r="J45" s="3" t="s">
        <v>114</v>
      </c>
      <c r="K45" s="3">
        <v>6</v>
      </c>
      <c r="L45" s="5" t="s">
        <v>1636</v>
      </c>
      <c r="M45" s="5" t="s">
        <v>69</v>
      </c>
      <c r="N45" s="5" t="s">
        <v>1137</v>
      </c>
      <c r="O45" s="5" t="s">
        <v>111</v>
      </c>
      <c r="P45" s="5" t="str">
        <f>IF(O45="Distillery Bottling",N45,O45)</f>
        <v>Us Heit Distillery</v>
      </c>
      <c r="Q45" s="5" t="s">
        <v>796</v>
      </c>
      <c r="R45" s="5" t="s">
        <v>796</v>
      </c>
      <c r="S45" s="6">
        <v>42</v>
      </c>
      <c r="T45" s="7" t="s">
        <v>1067</v>
      </c>
      <c r="U45" s="7">
        <v>48</v>
      </c>
      <c r="V45" s="5" t="s">
        <v>75</v>
      </c>
    </row>
    <row r="46" spans="1:22">
      <c r="A46" s="3" t="s">
        <v>418</v>
      </c>
      <c r="B46" s="3" t="s">
        <v>1138</v>
      </c>
      <c r="C46" s="3" t="s">
        <v>1139</v>
      </c>
      <c r="D46" s="3" t="s">
        <v>1564</v>
      </c>
      <c r="E46" s="3" t="s">
        <v>455</v>
      </c>
      <c r="F46" s="27">
        <v>40</v>
      </c>
      <c r="G46" s="3" t="s">
        <v>65</v>
      </c>
      <c r="H46" s="3">
        <f t="shared" si="0"/>
        <v>750</v>
      </c>
      <c r="I46" s="27" t="s">
        <v>1637</v>
      </c>
      <c r="J46" s="3" t="s">
        <v>94</v>
      </c>
      <c r="K46" s="3">
        <v>4</v>
      </c>
      <c r="L46" s="5" t="s">
        <v>1638</v>
      </c>
      <c r="M46" s="5" t="s">
        <v>985</v>
      </c>
      <c r="N46" s="5" t="s">
        <v>1140</v>
      </c>
      <c r="O46" s="5" t="s">
        <v>111</v>
      </c>
      <c r="P46" s="5" t="str">
        <f>IF(O46="Distillery Bottling",N46,O46)</f>
        <v>Canadian Mist</v>
      </c>
      <c r="Q46" s="5">
        <v>3</v>
      </c>
      <c r="S46" s="6">
        <v>42.5</v>
      </c>
      <c r="V46" s="5" t="s">
        <v>75</v>
      </c>
    </row>
    <row r="47" spans="1:22">
      <c r="A47" s="3" t="s">
        <v>201</v>
      </c>
      <c r="B47" s="3" t="s">
        <v>1141</v>
      </c>
      <c r="C47" s="3" t="s">
        <v>1142</v>
      </c>
      <c r="D47" s="3" t="s">
        <v>1531</v>
      </c>
      <c r="E47" s="3" t="s">
        <v>1597</v>
      </c>
      <c r="F47" s="27">
        <v>45</v>
      </c>
      <c r="G47" s="3" t="s">
        <v>65</v>
      </c>
      <c r="H47" s="3">
        <f t="shared" si="0"/>
        <v>750</v>
      </c>
      <c r="I47" s="27" t="s">
        <v>1639</v>
      </c>
      <c r="J47" s="3" t="s">
        <v>94</v>
      </c>
      <c r="K47" s="3">
        <v>4</v>
      </c>
      <c r="L47" s="5" t="s">
        <v>1640</v>
      </c>
      <c r="M47" s="5" t="s">
        <v>69</v>
      </c>
      <c r="N47" s="5" t="s">
        <v>1143</v>
      </c>
      <c r="O47" s="5" t="s">
        <v>111</v>
      </c>
      <c r="P47" s="5" t="str">
        <f>IF(O47="Distillery Bottling",N47,O47)</f>
        <v>RoughStock</v>
      </c>
      <c r="Q47" s="5" t="s">
        <v>796</v>
      </c>
      <c r="R47" s="5" t="s">
        <v>994</v>
      </c>
      <c r="S47" s="6">
        <v>42.75</v>
      </c>
      <c r="T47" s="7" t="s">
        <v>1144</v>
      </c>
      <c r="U47" s="7">
        <v>54.08</v>
      </c>
      <c r="V47" s="5" t="s">
        <v>75</v>
      </c>
    </row>
    <row r="48" spans="1:22">
      <c r="A48" s="3" t="s">
        <v>430</v>
      </c>
      <c r="B48" s="3" t="s">
        <v>1145</v>
      </c>
      <c r="C48" s="3" t="s">
        <v>1146</v>
      </c>
      <c r="D48" s="3" t="s">
        <v>1531</v>
      </c>
      <c r="E48" s="3" t="s">
        <v>455</v>
      </c>
      <c r="F48" s="27">
        <v>40</v>
      </c>
      <c r="G48" s="3" t="s">
        <v>1584</v>
      </c>
      <c r="H48" s="3">
        <f>CLEAN(LEFT(G48,3))*1</f>
        <v>40</v>
      </c>
      <c r="I48" s="27" t="s">
        <v>1641</v>
      </c>
      <c r="J48" s="3" t="s">
        <v>196</v>
      </c>
      <c r="K48" s="3">
        <v>15</v>
      </c>
      <c r="L48" s="5" t="s">
        <v>1642</v>
      </c>
      <c r="M48" s="5" t="s">
        <v>985</v>
      </c>
      <c r="Q48" s="5" t="s">
        <v>796</v>
      </c>
      <c r="S48" s="6">
        <v>42.92</v>
      </c>
      <c r="V48" s="5" t="s">
        <v>75</v>
      </c>
    </row>
    <row r="49" spans="1:22">
      <c r="A49" s="3" t="s">
        <v>436</v>
      </c>
      <c r="B49" s="3" t="s">
        <v>1147</v>
      </c>
      <c r="C49" s="3" t="s">
        <v>1148</v>
      </c>
      <c r="D49" s="3" t="s">
        <v>1537</v>
      </c>
      <c r="E49" s="3" t="s">
        <v>1643</v>
      </c>
      <c r="F49" s="27">
        <v>55.4</v>
      </c>
      <c r="G49" s="3" t="s">
        <v>1534</v>
      </c>
      <c r="H49" s="3">
        <f t="shared" si="0"/>
        <v>500</v>
      </c>
      <c r="I49" s="27" t="s">
        <v>1644</v>
      </c>
      <c r="J49" s="3" t="s">
        <v>104</v>
      </c>
      <c r="K49" s="3">
        <v>5</v>
      </c>
      <c r="L49" s="5" t="s">
        <v>1645</v>
      </c>
      <c r="M49" s="5" t="s">
        <v>69</v>
      </c>
      <c r="N49" s="5" t="s">
        <v>1149</v>
      </c>
      <c r="O49" s="5" t="s">
        <v>111</v>
      </c>
      <c r="P49" s="5" t="str">
        <f>IF(O49="Distillery Bottling",N49,O49)</f>
        <v>Preussische Whisky Destillerie</v>
      </c>
      <c r="Q49" s="5">
        <v>5</v>
      </c>
      <c r="S49" s="6">
        <v>43</v>
      </c>
      <c r="T49" s="7" t="s">
        <v>1150</v>
      </c>
      <c r="U49" s="7">
        <v>79.8</v>
      </c>
      <c r="V49" s="5" t="s">
        <v>75</v>
      </c>
    </row>
    <row r="50" spans="1:22">
      <c r="A50" s="3" t="s">
        <v>443</v>
      </c>
      <c r="B50" s="3" t="s">
        <v>1151</v>
      </c>
      <c r="C50" s="3" t="s">
        <v>1152</v>
      </c>
      <c r="D50" s="3" t="s">
        <v>1531</v>
      </c>
      <c r="E50" s="3" t="s">
        <v>455</v>
      </c>
      <c r="F50" s="27">
        <v>40</v>
      </c>
      <c r="G50" s="3" t="s">
        <v>80</v>
      </c>
      <c r="H50" s="3">
        <f t="shared" si="0"/>
        <v>700</v>
      </c>
      <c r="I50" s="27" t="s">
        <v>1646</v>
      </c>
      <c r="J50" s="3" t="s">
        <v>94</v>
      </c>
      <c r="K50" s="3">
        <v>4</v>
      </c>
      <c r="L50" s="5" t="s">
        <v>1647</v>
      </c>
      <c r="M50" s="5" t="s">
        <v>985</v>
      </c>
      <c r="Q50" s="5" t="s">
        <v>796</v>
      </c>
      <c r="S50" s="6">
        <v>43.25</v>
      </c>
      <c r="T50" s="7" t="s">
        <v>1004</v>
      </c>
      <c r="U50" s="7">
        <v>30</v>
      </c>
      <c r="V50" s="5" t="s">
        <v>75</v>
      </c>
    </row>
    <row r="51" spans="1:22">
      <c r="A51" s="3" t="s">
        <v>449</v>
      </c>
      <c r="B51" s="3" t="s">
        <v>1153</v>
      </c>
      <c r="C51" s="3" t="s">
        <v>1154</v>
      </c>
      <c r="D51" s="3" t="s">
        <v>1531</v>
      </c>
      <c r="E51" s="3" t="s">
        <v>1548</v>
      </c>
      <c r="F51" s="27">
        <v>42</v>
      </c>
      <c r="G51" s="3" t="s">
        <v>80</v>
      </c>
      <c r="H51" s="3">
        <f t="shared" si="0"/>
        <v>700</v>
      </c>
      <c r="I51" s="27" t="s">
        <v>1648</v>
      </c>
      <c r="J51" s="3" t="s">
        <v>212</v>
      </c>
      <c r="K51" s="3">
        <v>17</v>
      </c>
      <c r="L51" s="5" t="s">
        <v>1649</v>
      </c>
      <c r="M51" s="5" t="s">
        <v>69</v>
      </c>
      <c r="N51" s="5" t="s">
        <v>1155</v>
      </c>
      <c r="O51" s="5" t="s">
        <v>111</v>
      </c>
      <c r="P51" s="5" t="str">
        <f t="shared" ref="P51:P57" si="3">IF(O51="Distillery Bottling",N51,O51)</f>
        <v>Broger</v>
      </c>
      <c r="Q51" s="5" t="s">
        <v>796</v>
      </c>
      <c r="S51" s="6">
        <v>43.27</v>
      </c>
      <c r="T51" s="7" t="s">
        <v>1156</v>
      </c>
      <c r="U51" s="7">
        <v>54</v>
      </c>
      <c r="V51" s="5" t="s">
        <v>75</v>
      </c>
    </row>
    <row r="52" spans="1:22">
      <c r="A52" s="3" t="s">
        <v>147</v>
      </c>
      <c r="B52" s="3" t="s">
        <v>1157</v>
      </c>
      <c r="C52" s="3" t="s">
        <v>1158</v>
      </c>
      <c r="D52" s="3" t="s">
        <v>1531</v>
      </c>
      <c r="E52" s="3" t="s">
        <v>455</v>
      </c>
      <c r="F52" s="27">
        <v>40</v>
      </c>
      <c r="G52" s="3" t="s">
        <v>65</v>
      </c>
      <c r="H52" s="3">
        <f t="shared" si="0"/>
        <v>750</v>
      </c>
      <c r="I52" s="27" t="s">
        <v>1650</v>
      </c>
      <c r="J52" s="3" t="s">
        <v>85</v>
      </c>
      <c r="K52" s="3">
        <v>3</v>
      </c>
      <c r="L52" s="5" t="s">
        <v>1651</v>
      </c>
      <c r="M52" s="5" t="s">
        <v>1036</v>
      </c>
      <c r="N52" s="5" t="s">
        <v>1159</v>
      </c>
      <c r="O52" s="5" t="s">
        <v>111</v>
      </c>
      <c r="P52" s="5" t="str">
        <f t="shared" si="3"/>
        <v>Western Spirits Beverage Company</v>
      </c>
      <c r="Q52" s="5" t="s">
        <v>796</v>
      </c>
      <c r="R52" s="5" t="s">
        <v>1191</v>
      </c>
      <c r="S52" s="6">
        <v>43.33</v>
      </c>
      <c r="T52" s="7" t="s">
        <v>1160</v>
      </c>
      <c r="U52" s="7">
        <v>64</v>
      </c>
      <c r="V52" s="5" t="s">
        <v>75</v>
      </c>
    </row>
    <row r="53" spans="1:22">
      <c r="A53" s="3" t="s">
        <v>459</v>
      </c>
      <c r="B53" s="3" t="s">
        <v>1161</v>
      </c>
      <c r="C53" s="3" t="s">
        <v>1162</v>
      </c>
      <c r="D53" s="3" t="s">
        <v>1564</v>
      </c>
      <c r="E53" s="3" t="s">
        <v>146</v>
      </c>
      <c r="F53" s="27">
        <v>43</v>
      </c>
      <c r="G53" s="3" t="s">
        <v>670</v>
      </c>
      <c r="H53" s="3">
        <f>CLEAN(LEFT(G53,3))*1</f>
        <v>50</v>
      </c>
      <c r="I53" s="27" t="s">
        <v>1650</v>
      </c>
      <c r="J53" s="3" t="s">
        <v>85</v>
      </c>
      <c r="K53" s="3">
        <v>3</v>
      </c>
      <c r="L53" s="5" t="s">
        <v>1605</v>
      </c>
      <c r="M53" s="5" t="s">
        <v>69</v>
      </c>
      <c r="N53" s="5" t="s">
        <v>1083</v>
      </c>
      <c r="O53" s="5" t="s">
        <v>111</v>
      </c>
      <c r="P53" s="5" t="str">
        <f t="shared" si="3"/>
        <v>Steinwälder Hausbrennerei Schraml</v>
      </c>
      <c r="Q53" s="5">
        <v>3</v>
      </c>
      <c r="S53" s="6">
        <v>43.33</v>
      </c>
      <c r="V53" s="5" t="s">
        <v>75</v>
      </c>
    </row>
    <row r="54" spans="1:22">
      <c r="A54" s="3" t="s">
        <v>89</v>
      </c>
      <c r="B54" s="3" t="s">
        <v>1163</v>
      </c>
      <c r="C54" s="3" t="s">
        <v>1164</v>
      </c>
      <c r="D54" s="3" t="s">
        <v>1531</v>
      </c>
      <c r="E54" s="3" t="s">
        <v>209</v>
      </c>
      <c r="F54" s="27">
        <v>46</v>
      </c>
      <c r="G54" s="3" t="s">
        <v>80</v>
      </c>
      <c r="H54" s="3">
        <f t="shared" si="0"/>
        <v>700</v>
      </c>
      <c r="I54" s="27" t="s">
        <v>1652</v>
      </c>
      <c r="J54" s="3" t="s">
        <v>135</v>
      </c>
      <c r="K54" s="3">
        <v>8</v>
      </c>
      <c r="L54" s="5" t="s">
        <v>1653</v>
      </c>
      <c r="M54" s="5" t="s">
        <v>69</v>
      </c>
      <c r="N54" s="5" t="s">
        <v>1165</v>
      </c>
      <c r="O54" s="5" t="s">
        <v>111</v>
      </c>
      <c r="P54" s="5" t="str">
        <f t="shared" si="3"/>
        <v>Vielanker Brauhaus</v>
      </c>
      <c r="Q54" s="5" t="s">
        <v>796</v>
      </c>
      <c r="R54" s="5" t="s">
        <v>1091</v>
      </c>
      <c r="S54" s="6">
        <v>43.67</v>
      </c>
      <c r="T54" s="7" t="s">
        <v>1166</v>
      </c>
      <c r="U54" s="7">
        <v>46</v>
      </c>
      <c r="V54" s="5" t="s">
        <v>75</v>
      </c>
    </row>
    <row r="55" spans="1:22">
      <c r="A55" s="3" t="s">
        <v>231</v>
      </c>
      <c r="B55" s="3" t="s">
        <v>1167</v>
      </c>
      <c r="C55" s="3" t="s">
        <v>1168</v>
      </c>
      <c r="D55" s="3" t="s">
        <v>1564</v>
      </c>
      <c r="E55" s="3" t="s">
        <v>1654</v>
      </c>
      <c r="F55" s="27">
        <v>47.5</v>
      </c>
      <c r="G55" s="3" t="s">
        <v>1534</v>
      </c>
      <c r="H55" s="3">
        <f t="shared" si="0"/>
        <v>500</v>
      </c>
      <c r="I55" s="27" t="s">
        <v>1655</v>
      </c>
      <c r="J55" s="3" t="s">
        <v>114</v>
      </c>
      <c r="K55" s="3">
        <v>6</v>
      </c>
      <c r="L55" s="5" t="s">
        <v>1656</v>
      </c>
      <c r="M55" s="5" t="s">
        <v>69</v>
      </c>
      <c r="N55" s="5" t="s">
        <v>1169</v>
      </c>
      <c r="O55" s="5" t="s">
        <v>111</v>
      </c>
      <c r="P55" s="5" t="str">
        <f t="shared" si="3"/>
        <v>Stauning</v>
      </c>
      <c r="Q55" s="5">
        <v>3</v>
      </c>
      <c r="R55" s="5" t="s">
        <v>1170</v>
      </c>
      <c r="S55" s="6">
        <v>43.75</v>
      </c>
      <c r="T55" s="7" t="s">
        <v>1171</v>
      </c>
      <c r="U55" s="7">
        <v>199</v>
      </c>
      <c r="V55" s="5" t="s">
        <v>75</v>
      </c>
    </row>
    <row r="56" spans="1:22">
      <c r="A56" s="3" t="s">
        <v>184</v>
      </c>
      <c r="B56" s="3" t="s">
        <v>1172</v>
      </c>
      <c r="C56" s="3" t="s">
        <v>1173</v>
      </c>
      <c r="D56" s="3" t="s">
        <v>1531</v>
      </c>
      <c r="E56" s="3" t="s">
        <v>209</v>
      </c>
      <c r="F56" s="27">
        <v>46</v>
      </c>
      <c r="G56" s="3" t="s">
        <v>80</v>
      </c>
      <c r="H56" s="3">
        <f t="shared" si="0"/>
        <v>700</v>
      </c>
      <c r="I56" s="27" t="s">
        <v>1657</v>
      </c>
      <c r="J56" s="3" t="s">
        <v>135</v>
      </c>
      <c r="K56" s="3">
        <v>8</v>
      </c>
      <c r="L56" s="5" t="s">
        <v>1658</v>
      </c>
      <c r="M56" s="5" t="s">
        <v>69</v>
      </c>
      <c r="N56" s="5" t="s">
        <v>1015</v>
      </c>
      <c r="O56" s="5" t="s">
        <v>111</v>
      </c>
      <c r="P56" s="5" t="str">
        <f t="shared" si="3"/>
        <v>Waldviertler Roggenhof</v>
      </c>
      <c r="Q56" s="5" t="s">
        <v>796</v>
      </c>
      <c r="S56" s="6">
        <v>44</v>
      </c>
      <c r="T56" s="7" t="s">
        <v>1174</v>
      </c>
      <c r="U56" s="7">
        <v>29</v>
      </c>
      <c r="V56" s="5" t="s">
        <v>75</v>
      </c>
    </row>
    <row r="57" spans="1:22">
      <c r="A57" s="3" t="s">
        <v>483</v>
      </c>
      <c r="B57" s="3" t="s">
        <v>1175</v>
      </c>
      <c r="C57" s="3" t="s">
        <v>1176</v>
      </c>
      <c r="D57" s="3" t="s">
        <v>150</v>
      </c>
      <c r="E57" s="3" t="s">
        <v>455</v>
      </c>
      <c r="F57" s="27">
        <v>40</v>
      </c>
      <c r="G57" s="3" t="s">
        <v>1580</v>
      </c>
      <c r="H57" s="3">
        <f t="shared" si="0"/>
        <v>200</v>
      </c>
      <c r="I57" s="27" t="s">
        <v>1659</v>
      </c>
      <c r="J57" s="3" t="s">
        <v>94</v>
      </c>
      <c r="K57" s="3">
        <v>4</v>
      </c>
      <c r="L57" s="5" t="s">
        <v>1660</v>
      </c>
      <c r="M57" s="5" t="s">
        <v>69</v>
      </c>
      <c r="N57" s="5" t="s">
        <v>1177</v>
      </c>
      <c r="O57" s="5" t="s">
        <v>111</v>
      </c>
      <c r="P57" s="5" t="str">
        <f t="shared" si="3"/>
        <v>Mannochmore</v>
      </c>
      <c r="Q57" s="5">
        <v>10</v>
      </c>
      <c r="S57" s="6">
        <v>44.25</v>
      </c>
      <c r="T57" s="7" t="s">
        <v>1178</v>
      </c>
      <c r="U57" s="7">
        <v>55</v>
      </c>
      <c r="V57" s="5" t="s">
        <v>75</v>
      </c>
    </row>
    <row r="58" spans="1:22">
      <c r="A58" s="3" t="s">
        <v>490</v>
      </c>
      <c r="B58" s="3" t="s">
        <v>1179</v>
      </c>
      <c r="C58" s="3" t="s">
        <v>1180</v>
      </c>
      <c r="D58" s="3" t="s">
        <v>1531</v>
      </c>
      <c r="E58" s="3" t="s">
        <v>455</v>
      </c>
      <c r="F58" s="27">
        <v>40</v>
      </c>
      <c r="G58" s="3" t="s">
        <v>80</v>
      </c>
      <c r="H58" s="3">
        <f t="shared" si="0"/>
        <v>700</v>
      </c>
      <c r="I58" s="27" t="s">
        <v>1661</v>
      </c>
      <c r="J58" s="3" t="s">
        <v>85</v>
      </c>
      <c r="K58" s="3">
        <v>3</v>
      </c>
      <c r="L58" s="5" t="s">
        <v>1662</v>
      </c>
      <c r="M58" s="5" t="s">
        <v>985</v>
      </c>
      <c r="Q58" s="5" t="s">
        <v>796</v>
      </c>
      <c r="S58" s="6">
        <v>44.33</v>
      </c>
      <c r="T58" s="7" t="s">
        <v>1028</v>
      </c>
      <c r="U58" s="7">
        <v>10</v>
      </c>
      <c r="V58" s="5" t="s">
        <v>75</v>
      </c>
    </row>
    <row r="59" spans="1:22">
      <c r="A59" s="3" t="s">
        <v>498</v>
      </c>
      <c r="B59" s="3" t="s">
        <v>1181</v>
      </c>
      <c r="C59" s="3" t="s">
        <v>1182</v>
      </c>
      <c r="D59" s="3" t="s">
        <v>1531</v>
      </c>
      <c r="E59" s="3" t="s">
        <v>1558</v>
      </c>
      <c r="F59" s="27">
        <v>48</v>
      </c>
      <c r="G59" s="3" t="s">
        <v>65</v>
      </c>
      <c r="H59" s="3">
        <f t="shared" si="0"/>
        <v>750</v>
      </c>
      <c r="I59" s="27" t="s">
        <v>1663</v>
      </c>
      <c r="J59" s="3" t="s">
        <v>114</v>
      </c>
      <c r="K59" s="3">
        <v>6</v>
      </c>
      <c r="L59" s="5" t="s">
        <v>1664</v>
      </c>
      <c r="M59" s="5" t="s">
        <v>69</v>
      </c>
      <c r="N59" s="5" t="s">
        <v>1183</v>
      </c>
      <c r="O59" s="5" t="s">
        <v>111</v>
      </c>
      <c r="P59" s="5" t="str">
        <f>IF(O59="Distillery Bottling",N59,O59)</f>
        <v>Copper Fox Distillery</v>
      </c>
      <c r="Q59" s="5" t="s">
        <v>796</v>
      </c>
      <c r="S59" s="6">
        <v>44.5</v>
      </c>
      <c r="T59" s="7" t="s">
        <v>1184</v>
      </c>
      <c r="U59" s="7">
        <v>35.71</v>
      </c>
      <c r="V59" s="5" t="s">
        <v>75</v>
      </c>
    </row>
    <row r="60" spans="1:22">
      <c r="A60" s="3" t="s">
        <v>508</v>
      </c>
      <c r="B60" s="3" t="s">
        <v>1185</v>
      </c>
      <c r="C60" s="3" t="s">
        <v>1186</v>
      </c>
      <c r="D60" s="3" t="s">
        <v>150</v>
      </c>
      <c r="E60" s="3" t="s">
        <v>455</v>
      </c>
      <c r="F60" s="27">
        <v>40</v>
      </c>
      <c r="G60" s="3" t="s">
        <v>1580</v>
      </c>
      <c r="H60" s="3">
        <f t="shared" si="0"/>
        <v>200</v>
      </c>
      <c r="I60" s="27" t="s">
        <v>1665</v>
      </c>
      <c r="J60" s="3" t="s">
        <v>125</v>
      </c>
      <c r="K60" s="3">
        <v>7</v>
      </c>
      <c r="L60" s="5" t="s">
        <v>1660</v>
      </c>
      <c r="M60" s="5" t="s">
        <v>69</v>
      </c>
      <c r="N60" s="5" t="s">
        <v>1177</v>
      </c>
      <c r="O60" s="5" t="s">
        <v>111</v>
      </c>
      <c r="P60" s="5" t="str">
        <f>IF(O60="Distillery Bottling",N60,O60)</f>
        <v>Mannochmore</v>
      </c>
      <c r="Q60" s="5">
        <v>10</v>
      </c>
      <c r="S60" s="6">
        <v>44.75</v>
      </c>
      <c r="T60" s="7" t="s">
        <v>1187</v>
      </c>
      <c r="U60" s="7">
        <v>347.46</v>
      </c>
      <c r="V60" s="5" t="s">
        <v>75</v>
      </c>
    </row>
    <row r="61" spans="1:22">
      <c r="A61" s="3" t="s">
        <v>441</v>
      </c>
      <c r="B61" s="3" t="s">
        <v>1188</v>
      </c>
      <c r="C61" s="3" t="s">
        <v>1189</v>
      </c>
      <c r="D61" s="3" t="s">
        <v>1531</v>
      </c>
      <c r="E61" s="3" t="s">
        <v>455</v>
      </c>
      <c r="F61" s="27">
        <v>40</v>
      </c>
      <c r="G61" s="3" t="s">
        <v>1666</v>
      </c>
      <c r="H61" s="3">
        <f t="shared" si="0"/>
        <v>3000</v>
      </c>
      <c r="I61" s="27" t="s">
        <v>1667</v>
      </c>
      <c r="J61" s="3" t="s">
        <v>125</v>
      </c>
      <c r="K61" s="3">
        <v>7</v>
      </c>
      <c r="L61" s="5" t="s">
        <v>1668</v>
      </c>
      <c r="M61" s="5" t="s">
        <v>1036</v>
      </c>
      <c r="N61" s="5" t="s">
        <v>1190</v>
      </c>
      <c r="O61" s="5" t="s">
        <v>111</v>
      </c>
      <c r="P61" s="5" t="str">
        <f>IF(O61="Distillery Bottling",N61,O61)</f>
        <v>Jack Daniel's</v>
      </c>
      <c r="Q61" s="5" t="s">
        <v>796</v>
      </c>
      <c r="R61" s="5" t="s">
        <v>1191</v>
      </c>
      <c r="S61" s="6">
        <v>44.8</v>
      </c>
      <c r="T61" s="7" t="s">
        <v>1192</v>
      </c>
      <c r="U61" s="7">
        <v>118.39</v>
      </c>
      <c r="V61" s="5" t="s">
        <v>75</v>
      </c>
    </row>
    <row r="62" spans="1:22">
      <c r="A62" s="3" t="s">
        <v>519</v>
      </c>
      <c r="B62" s="3" t="s">
        <v>1193</v>
      </c>
      <c r="C62" s="3" t="s">
        <v>1194</v>
      </c>
      <c r="D62" s="3" t="s">
        <v>1564</v>
      </c>
      <c r="E62" s="3" t="s">
        <v>1669</v>
      </c>
      <c r="F62" s="27">
        <v>62.3</v>
      </c>
      <c r="G62" s="3" t="s">
        <v>1534</v>
      </c>
      <c r="H62" s="3">
        <f t="shared" si="0"/>
        <v>500</v>
      </c>
      <c r="I62" s="27" t="s">
        <v>1670</v>
      </c>
      <c r="J62" s="3" t="s">
        <v>125</v>
      </c>
      <c r="K62" s="3">
        <v>7</v>
      </c>
      <c r="L62" s="5" t="s">
        <v>1671</v>
      </c>
      <c r="M62" s="5" t="s">
        <v>69</v>
      </c>
      <c r="N62" s="5" t="s">
        <v>1195</v>
      </c>
      <c r="O62" s="5" t="s">
        <v>111</v>
      </c>
      <c r="P62" s="5" t="str">
        <f>IF(O62="Distillery Bottling",N62,O62)</f>
        <v>Braunstein</v>
      </c>
      <c r="Q62" s="5">
        <v>3</v>
      </c>
      <c r="S62" s="6">
        <v>45</v>
      </c>
      <c r="T62" s="7" t="s">
        <v>1196</v>
      </c>
      <c r="U62" s="7">
        <v>670.55</v>
      </c>
      <c r="V62" s="5" t="s">
        <v>75</v>
      </c>
    </row>
    <row r="63" spans="1:22">
      <c r="A63" s="3" t="s">
        <v>527</v>
      </c>
      <c r="B63" s="3" t="s">
        <v>1197</v>
      </c>
      <c r="C63" s="3" t="s">
        <v>1198</v>
      </c>
      <c r="D63" s="3" t="s">
        <v>1531</v>
      </c>
      <c r="E63" s="3" t="s">
        <v>455</v>
      </c>
      <c r="F63" s="27">
        <v>40</v>
      </c>
      <c r="G63" s="3" t="s">
        <v>1534</v>
      </c>
      <c r="H63" s="3">
        <f t="shared" si="0"/>
        <v>500</v>
      </c>
      <c r="I63" s="27" t="s">
        <v>1672</v>
      </c>
      <c r="J63" s="3" t="s">
        <v>449</v>
      </c>
      <c r="K63" s="3">
        <v>50</v>
      </c>
      <c r="L63" s="5" t="s">
        <v>1673</v>
      </c>
      <c r="M63" s="5" t="s">
        <v>1042</v>
      </c>
      <c r="N63" s="5" t="s">
        <v>1076</v>
      </c>
      <c r="O63" s="5" t="s">
        <v>111</v>
      </c>
      <c r="P63" s="5" t="str">
        <f>IF(O63="Distillery Bottling",N63,O63)</f>
        <v>Abhainn Dearg</v>
      </c>
      <c r="Q63" s="5" t="s">
        <v>796</v>
      </c>
      <c r="S63" s="6">
        <v>45.02</v>
      </c>
      <c r="T63" s="7" t="s">
        <v>1199</v>
      </c>
      <c r="U63" s="7">
        <v>115.66</v>
      </c>
      <c r="V63" s="5" t="s">
        <v>75</v>
      </c>
    </row>
    <row r="64" spans="1:22">
      <c r="A64" s="3" t="s">
        <v>536</v>
      </c>
      <c r="B64" s="3" t="s">
        <v>1200</v>
      </c>
      <c r="C64" s="3" t="s">
        <v>1201</v>
      </c>
      <c r="D64" s="3" t="s">
        <v>1531</v>
      </c>
      <c r="E64" s="3" t="s">
        <v>455</v>
      </c>
      <c r="F64" s="27">
        <v>40</v>
      </c>
      <c r="G64" s="3" t="s">
        <v>80</v>
      </c>
      <c r="H64" s="3">
        <f t="shared" si="0"/>
        <v>700</v>
      </c>
      <c r="I64" s="27" t="s">
        <v>1674</v>
      </c>
      <c r="J64" s="3" t="s">
        <v>196</v>
      </c>
      <c r="K64" s="3">
        <v>15</v>
      </c>
      <c r="L64" s="5" t="s">
        <v>1675</v>
      </c>
      <c r="M64" s="5" t="s">
        <v>985</v>
      </c>
      <c r="Q64" s="5" t="s">
        <v>796</v>
      </c>
      <c r="S64" s="6">
        <v>45.08</v>
      </c>
      <c r="T64" s="7" t="s">
        <v>1202</v>
      </c>
      <c r="U64" s="7">
        <v>5.99</v>
      </c>
      <c r="V64" s="5" t="s">
        <v>75</v>
      </c>
    </row>
    <row r="65" spans="1:22">
      <c r="A65" s="3" t="s">
        <v>139</v>
      </c>
      <c r="B65" s="3" t="s">
        <v>1203</v>
      </c>
      <c r="C65" s="3" t="s">
        <v>1204</v>
      </c>
      <c r="D65" s="3" t="s">
        <v>1531</v>
      </c>
      <c r="E65" s="3" t="s">
        <v>1553</v>
      </c>
      <c r="F65" s="27">
        <v>41</v>
      </c>
      <c r="G65" s="3" t="s">
        <v>80</v>
      </c>
      <c r="H65" s="3">
        <f t="shared" si="0"/>
        <v>700</v>
      </c>
      <c r="I65" s="27" t="s">
        <v>1676</v>
      </c>
      <c r="J65" s="3" t="s">
        <v>159</v>
      </c>
      <c r="K65" s="3">
        <v>11</v>
      </c>
      <c r="L65" s="5" t="s">
        <v>1677</v>
      </c>
      <c r="M65" s="5" t="s">
        <v>1001</v>
      </c>
      <c r="N65" s="5" t="s">
        <v>1015</v>
      </c>
      <c r="O65" s="5" t="s">
        <v>111</v>
      </c>
      <c r="P65" s="5" t="str">
        <f>IF(O65="Distillery Bottling",N65,O65)</f>
        <v>Waldviertler Roggenhof</v>
      </c>
      <c r="Q65" s="5" t="s">
        <v>796</v>
      </c>
      <c r="S65" s="6">
        <v>45.22</v>
      </c>
      <c r="T65" s="7" t="s">
        <v>1205</v>
      </c>
      <c r="U65" s="7">
        <v>33</v>
      </c>
      <c r="V65" s="5" t="s">
        <v>75</v>
      </c>
    </row>
    <row r="66" spans="1:22">
      <c r="A66" s="3" t="s">
        <v>549</v>
      </c>
      <c r="B66" s="3" t="s">
        <v>1206</v>
      </c>
      <c r="C66" s="3" t="s">
        <v>1207</v>
      </c>
      <c r="D66" s="3" t="s">
        <v>1531</v>
      </c>
      <c r="E66" s="3" t="s">
        <v>455</v>
      </c>
      <c r="F66" s="27">
        <v>40</v>
      </c>
      <c r="G66" s="3" t="s">
        <v>80</v>
      </c>
      <c r="H66" s="3">
        <f t="shared" si="0"/>
        <v>700</v>
      </c>
      <c r="I66" s="27" t="s">
        <v>1678</v>
      </c>
      <c r="J66" s="3" t="s">
        <v>135</v>
      </c>
      <c r="K66" s="3">
        <v>8</v>
      </c>
      <c r="L66" s="5" t="s">
        <v>1679</v>
      </c>
      <c r="M66" s="5" t="s">
        <v>69</v>
      </c>
      <c r="N66" s="5" t="s">
        <v>1208</v>
      </c>
      <c r="O66" s="5" t="s">
        <v>111</v>
      </c>
      <c r="P66" s="5" t="str">
        <f>IF(O66="Distillery Bottling",N66,O66)</f>
        <v>Sikkim</v>
      </c>
      <c r="Q66" s="5" t="s">
        <v>796</v>
      </c>
      <c r="S66" s="6">
        <v>45.8</v>
      </c>
      <c r="T66" s="7" t="s">
        <v>1209</v>
      </c>
      <c r="U66" s="7">
        <v>18</v>
      </c>
      <c r="V66" s="5" t="s">
        <v>75</v>
      </c>
    </row>
    <row r="67" spans="1:22">
      <c r="A67" s="3" t="s">
        <v>67</v>
      </c>
      <c r="B67" s="3" t="s">
        <v>1210</v>
      </c>
      <c r="C67" s="3" t="s">
        <v>1211</v>
      </c>
      <c r="D67" s="3" t="s">
        <v>1531</v>
      </c>
      <c r="E67" s="3" t="s">
        <v>209</v>
      </c>
      <c r="F67" s="27">
        <v>46</v>
      </c>
      <c r="G67" s="3" t="s">
        <v>1534</v>
      </c>
      <c r="H67" s="3">
        <f t="shared" ref="H67:H101" si="4">CLEAN(LEFT(G67,4))*1</f>
        <v>500</v>
      </c>
      <c r="I67" s="27" t="s">
        <v>1680</v>
      </c>
      <c r="J67" s="3" t="s">
        <v>94</v>
      </c>
      <c r="K67" s="3">
        <v>4</v>
      </c>
      <c r="L67" s="5" t="s">
        <v>1681</v>
      </c>
      <c r="M67" s="5" t="s">
        <v>69</v>
      </c>
      <c r="N67" s="5" t="s">
        <v>1212</v>
      </c>
      <c r="O67" s="5" t="s">
        <v>111</v>
      </c>
      <c r="P67" s="5" t="str">
        <f>IF(O67="Distillery Bottling",N67,O67)</f>
        <v>Dolleruper Destille</v>
      </c>
      <c r="Q67" s="5" t="s">
        <v>796</v>
      </c>
      <c r="S67" s="6">
        <v>46</v>
      </c>
      <c r="V67" s="5" t="s">
        <v>75</v>
      </c>
    </row>
    <row r="68" spans="1:22">
      <c r="A68" s="3" t="s">
        <v>560</v>
      </c>
      <c r="B68" s="3" t="s">
        <v>1213</v>
      </c>
      <c r="C68" s="3" t="s">
        <v>1214</v>
      </c>
      <c r="D68" s="3" t="s">
        <v>1531</v>
      </c>
      <c r="E68" s="3" t="s">
        <v>455</v>
      </c>
      <c r="F68" s="27">
        <v>40</v>
      </c>
      <c r="G68" s="3" t="s">
        <v>80</v>
      </c>
      <c r="H68" s="3">
        <f t="shared" si="4"/>
        <v>700</v>
      </c>
      <c r="I68" s="27" t="s">
        <v>1680</v>
      </c>
      <c r="J68" s="3" t="s">
        <v>85</v>
      </c>
      <c r="K68" s="3">
        <v>3</v>
      </c>
      <c r="L68" s="5" t="s">
        <v>1682</v>
      </c>
      <c r="M68" s="5" t="s">
        <v>985</v>
      </c>
      <c r="Q68" s="5" t="s">
        <v>796</v>
      </c>
      <c r="S68" s="6">
        <v>46</v>
      </c>
      <c r="T68" s="7" t="s">
        <v>1215</v>
      </c>
      <c r="U68" s="7">
        <v>14.25</v>
      </c>
      <c r="V68" s="5" t="s">
        <v>75</v>
      </c>
    </row>
    <row r="69" spans="1:22">
      <c r="A69" s="3" t="s">
        <v>192</v>
      </c>
      <c r="B69" s="3" t="s">
        <v>1216</v>
      </c>
      <c r="C69" s="3" t="s">
        <v>1217</v>
      </c>
      <c r="D69" s="3" t="s">
        <v>1531</v>
      </c>
      <c r="E69" s="3" t="s">
        <v>455</v>
      </c>
      <c r="F69" s="27">
        <v>40</v>
      </c>
      <c r="G69" s="3" t="s">
        <v>670</v>
      </c>
      <c r="H69" s="3">
        <f>CLEAN(LEFT(G69,3))*1</f>
        <v>50</v>
      </c>
      <c r="I69" s="27" t="s">
        <v>1680</v>
      </c>
      <c r="J69" s="3" t="s">
        <v>85</v>
      </c>
      <c r="K69" s="3">
        <v>3</v>
      </c>
      <c r="L69" s="5" t="s">
        <v>1683</v>
      </c>
      <c r="M69" s="5" t="s">
        <v>985</v>
      </c>
      <c r="Q69" s="5" t="s">
        <v>796</v>
      </c>
      <c r="S69" s="6">
        <v>46</v>
      </c>
      <c r="T69" s="7" t="s">
        <v>1218</v>
      </c>
      <c r="U69" s="7">
        <v>4.59</v>
      </c>
      <c r="V69" s="5" t="s">
        <v>75</v>
      </c>
    </row>
    <row r="70" spans="1:22">
      <c r="A70" s="3" t="s">
        <v>572</v>
      </c>
      <c r="B70" s="3" t="s">
        <v>1219</v>
      </c>
      <c r="C70" s="3" t="s">
        <v>1220</v>
      </c>
      <c r="D70" s="3" t="s">
        <v>1531</v>
      </c>
      <c r="E70" s="3" t="s">
        <v>455</v>
      </c>
      <c r="F70" s="27">
        <v>40</v>
      </c>
      <c r="G70" s="3" t="s">
        <v>65</v>
      </c>
      <c r="H70" s="3">
        <f t="shared" si="4"/>
        <v>750</v>
      </c>
      <c r="I70" s="27" t="s">
        <v>1684</v>
      </c>
      <c r="J70" s="3" t="s">
        <v>94</v>
      </c>
      <c r="K70" s="3">
        <v>4</v>
      </c>
      <c r="L70" s="5" t="s">
        <v>1685</v>
      </c>
      <c r="M70" s="5" t="s">
        <v>985</v>
      </c>
      <c r="N70" s="5" t="s">
        <v>1221</v>
      </c>
      <c r="O70" s="5" t="s">
        <v>111</v>
      </c>
      <c r="P70" s="5" t="str">
        <f>IF(O70="Distillery Bottling",N70,O70)</f>
        <v>Leopold Bros</v>
      </c>
      <c r="Q70" s="5" t="s">
        <v>796</v>
      </c>
      <c r="R70" s="36" t="s">
        <v>994</v>
      </c>
      <c r="S70" s="6">
        <v>46.25</v>
      </c>
      <c r="T70" s="7" t="s">
        <v>1222</v>
      </c>
      <c r="U70" s="7">
        <v>47.56</v>
      </c>
      <c r="V70" s="5" t="s">
        <v>75</v>
      </c>
    </row>
    <row r="71" spans="1:22">
      <c r="A71" s="3" t="s">
        <v>579</v>
      </c>
      <c r="B71" s="3" t="s">
        <v>1223</v>
      </c>
      <c r="C71" s="3" t="s">
        <v>1224</v>
      </c>
      <c r="D71" s="3" t="s">
        <v>1531</v>
      </c>
      <c r="E71" s="3" t="s">
        <v>209</v>
      </c>
      <c r="F71" s="27">
        <v>46</v>
      </c>
      <c r="G71" s="3" t="s">
        <v>1615</v>
      </c>
      <c r="H71" s="3">
        <f t="shared" si="4"/>
        <v>350</v>
      </c>
      <c r="I71" s="27" t="s">
        <v>1686</v>
      </c>
      <c r="J71" s="3" t="s">
        <v>104</v>
      </c>
      <c r="K71" s="3">
        <v>5</v>
      </c>
      <c r="L71" s="5" t="s">
        <v>1687</v>
      </c>
      <c r="M71" s="5" t="s">
        <v>1225</v>
      </c>
      <c r="N71" s="5" t="s">
        <v>1226</v>
      </c>
      <c r="O71" s="5" t="s">
        <v>111</v>
      </c>
      <c r="P71" s="5" t="str">
        <f>IF(O71="Distillery Bottling",N71,O71)</f>
        <v>Tuthilltown Spirits</v>
      </c>
      <c r="Q71" s="5" t="s">
        <v>796</v>
      </c>
      <c r="S71" s="6">
        <v>46.67</v>
      </c>
      <c r="T71" s="7" t="s">
        <v>1227</v>
      </c>
      <c r="U71" s="7">
        <v>51.35</v>
      </c>
      <c r="V71" s="5" t="s">
        <v>75</v>
      </c>
    </row>
    <row r="72" spans="1:22">
      <c r="A72" s="3" t="s">
        <v>587</v>
      </c>
      <c r="B72" s="3" t="s">
        <v>1044</v>
      </c>
      <c r="C72" s="3" t="s">
        <v>1228</v>
      </c>
      <c r="D72" s="3" t="s">
        <v>1531</v>
      </c>
      <c r="E72" s="3" t="s">
        <v>329</v>
      </c>
      <c r="F72" s="27">
        <v>50</v>
      </c>
      <c r="G72" s="3" t="s">
        <v>1534</v>
      </c>
      <c r="H72" s="3">
        <f t="shared" si="4"/>
        <v>500</v>
      </c>
      <c r="I72" s="27" t="s">
        <v>1686</v>
      </c>
      <c r="J72" s="3" t="s">
        <v>114</v>
      </c>
      <c r="K72" s="3">
        <v>6</v>
      </c>
      <c r="L72" s="5" t="s">
        <v>1578</v>
      </c>
      <c r="M72" s="5" t="s">
        <v>1042</v>
      </c>
      <c r="N72" s="5" t="s">
        <v>1046</v>
      </c>
      <c r="O72" s="5" t="s">
        <v>111</v>
      </c>
      <c r="P72" s="5" t="str">
        <f>IF(O72="Distillery Bottling",N72,O72)</f>
        <v>Ole Smoky Distillery</v>
      </c>
      <c r="Q72" s="5" t="s">
        <v>796</v>
      </c>
      <c r="S72" s="6">
        <v>46.67</v>
      </c>
      <c r="T72" s="7" t="s">
        <v>1229</v>
      </c>
      <c r="U72" s="7">
        <v>22.97</v>
      </c>
      <c r="V72" s="5" t="s">
        <v>75</v>
      </c>
    </row>
    <row r="73" spans="1:22">
      <c r="A73" s="3" t="s">
        <v>576</v>
      </c>
      <c r="B73" s="3" t="s">
        <v>1230</v>
      </c>
      <c r="C73" s="3" t="s">
        <v>1231</v>
      </c>
      <c r="D73" s="3" t="s">
        <v>1531</v>
      </c>
      <c r="E73" s="3" t="s">
        <v>455</v>
      </c>
      <c r="F73" s="27">
        <v>40</v>
      </c>
      <c r="G73" s="3" t="s">
        <v>670</v>
      </c>
      <c r="H73" s="3">
        <f>CLEAN(LEFT(G73,3))*1</f>
        <v>50</v>
      </c>
      <c r="I73" s="27" t="s">
        <v>1688</v>
      </c>
      <c r="J73" s="3" t="s">
        <v>143</v>
      </c>
      <c r="K73" s="3">
        <v>9</v>
      </c>
      <c r="L73" s="5" t="s">
        <v>1689</v>
      </c>
      <c r="M73" s="5" t="s">
        <v>1100</v>
      </c>
      <c r="N73" s="5" t="s">
        <v>1232</v>
      </c>
      <c r="O73" s="5" t="s">
        <v>111</v>
      </c>
      <c r="P73" s="5" t="str">
        <f>IF(O73="Distillery Bottling",N73,O73)</f>
        <v>Franz Kostenzer</v>
      </c>
      <c r="Q73" s="5" t="s">
        <v>796</v>
      </c>
      <c r="S73" s="6">
        <v>46.71</v>
      </c>
      <c r="V73" s="5" t="s">
        <v>75</v>
      </c>
    </row>
    <row r="74" spans="1:22">
      <c r="A74" s="3" t="s">
        <v>523</v>
      </c>
      <c r="B74" s="3" t="s">
        <v>1078</v>
      </c>
      <c r="C74" s="3" t="s">
        <v>1233</v>
      </c>
      <c r="D74" s="3" t="s">
        <v>1531</v>
      </c>
      <c r="E74" s="3" t="s">
        <v>455</v>
      </c>
      <c r="F74" s="27">
        <v>40</v>
      </c>
      <c r="G74" s="3" t="s">
        <v>1690</v>
      </c>
      <c r="H74" s="3">
        <f t="shared" si="4"/>
        <v>4500</v>
      </c>
      <c r="I74" s="27" t="s">
        <v>1691</v>
      </c>
      <c r="J74" s="3" t="s">
        <v>94</v>
      </c>
      <c r="K74" s="3">
        <v>4</v>
      </c>
      <c r="L74" s="5" t="s">
        <v>1603</v>
      </c>
      <c r="M74" s="5" t="s">
        <v>985</v>
      </c>
      <c r="Q74" s="5" t="s">
        <v>796</v>
      </c>
      <c r="S74" s="6">
        <v>47.25</v>
      </c>
      <c r="T74" s="7" t="s">
        <v>1234</v>
      </c>
      <c r="U74" s="7">
        <v>123.7</v>
      </c>
      <c r="V74" s="5" t="s">
        <v>75</v>
      </c>
    </row>
    <row r="75" spans="1:22">
      <c r="A75" s="3" t="s">
        <v>603</v>
      </c>
      <c r="B75" s="3" t="s">
        <v>1235</v>
      </c>
      <c r="C75" s="3" t="s">
        <v>1236</v>
      </c>
      <c r="D75" s="3" t="s">
        <v>1531</v>
      </c>
      <c r="E75" s="3" t="s">
        <v>455</v>
      </c>
      <c r="F75" s="27">
        <v>40</v>
      </c>
      <c r="G75" s="3" t="s">
        <v>80</v>
      </c>
      <c r="H75" s="3">
        <f t="shared" si="4"/>
        <v>700</v>
      </c>
      <c r="I75" s="27" t="s">
        <v>1692</v>
      </c>
      <c r="J75" s="3" t="s">
        <v>104</v>
      </c>
      <c r="K75" s="3">
        <v>5</v>
      </c>
      <c r="L75" s="5" t="s">
        <v>1693</v>
      </c>
      <c r="M75" s="5" t="s">
        <v>1133</v>
      </c>
      <c r="Q75" s="5" t="s">
        <v>796</v>
      </c>
      <c r="S75" s="6">
        <v>47.33</v>
      </c>
      <c r="T75" s="7" t="s">
        <v>1237</v>
      </c>
      <c r="U75" s="7">
        <v>19.45</v>
      </c>
      <c r="V75" s="5" t="s">
        <v>75</v>
      </c>
    </row>
    <row r="76" spans="1:22">
      <c r="A76" s="3" t="s">
        <v>263</v>
      </c>
      <c r="B76" s="3" t="s">
        <v>1238</v>
      </c>
      <c r="C76" s="3" t="s">
        <v>1239</v>
      </c>
      <c r="D76" s="3" t="s">
        <v>1531</v>
      </c>
      <c r="E76" s="3" t="s">
        <v>455</v>
      </c>
      <c r="F76" s="27">
        <v>40</v>
      </c>
      <c r="G76" s="3" t="s">
        <v>1534</v>
      </c>
      <c r="H76" s="3">
        <f t="shared" si="4"/>
        <v>500</v>
      </c>
      <c r="I76" s="27" t="s">
        <v>1694</v>
      </c>
      <c r="J76" s="3" t="s">
        <v>143</v>
      </c>
      <c r="K76" s="3">
        <v>9</v>
      </c>
      <c r="L76" s="5" t="s">
        <v>1695</v>
      </c>
      <c r="M76" s="5" t="s">
        <v>1133</v>
      </c>
      <c r="N76" s="5" t="s">
        <v>1240</v>
      </c>
      <c r="O76" s="5" t="s">
        <v>111</v>
      </c>
      <c r="P76" s="5" t="str">
        <f t="shared" ref="P76:P82" si="5">IF(O76="Distillery Bottling",N76,O76)</f>
        <v>Monde Shuzou</v>
      </c>
      <c r="Q76" s="5" t="s">
        <v>796</v>
      </c>
      <c r="S76" s="6">
        <v>47.43</v>
      </c>
      <c r="T76" s="7" t="s">
        <v>1241</v>
      </c>
      <c r="U76" s="7">
        <v>59.95</v>
      </c>
      <c r="V76" s="5" t="s">
        <v>75</v>
      </c>
    </row>
    <row r="77" spans="1:22">
      <c r="A77" s="3" t="s">
        <v>616</v>
      </c>
      <c r="B77" s="3" t="s">
        <v>1242</v>
      </c>
      <c r="C77" s="3" t="s">
        <v>1243</v>
      </c>
      <c r="D77" s="3" t="s">
        <v>1531</v>
      </c>
      <c r="E77" s="3" t="s">
        <v>1696</v>
      </c>
      <c r="F77" s="27">
        <v>66.400000000000006</v>
      </c>
      <c r="G77" s="3" t="s">
        <v>1534</v>
      </c>
      <c r="H77" s="3">
        <f t="shared" si="4"/>
        <v>500</v>
      </c>
      <c r="I77" s="27" t="s">
        <v>1697</v>
      </c>
      <c r="J77" s="3" t="s">
        <v>85</v>
      </c>
      <c r="K77" s="3">
        <v>3</v>
      </c>
      <c r="L77" s="5" t="s">
        <v>1698</v>
      </c>
      <c r="M77" s="5" t="s">
        <v>69</v>
      </c>
      <c r="N77" s="5" t="s">
        <v>1244</v>
      </c>
      <c r="O77" s="5" t="s">
        <v>111</v>
      </c>
      <c r="P77" s="5" t="str">
        <f t="shared" si="5"/>
        <v>Spreewald Brennerei</v>
      </c>
      <c r="Q77" s="5" t="s">
        <v>796</v>
      </c>
      <c r="S77" s="6">
        <v>47.67</v>
      </c>
      <c r="V77" s="5" t="s">
        <v>75</v>
      </c>
    </row>
    <row r="78" spans="1:22">
      <c r="A78" s="3" t="s">
        <v>621</v>
      </c>
      <c r="B78" s="3" t="s">
        <v>1245</v>
      </c>
      <c r="C78" s="3" t="s">
        <v>1246</v>
      </c>
      <c r="D78" s="3" t="s">
        <v>1531</v>
      </c>
      <c r="E78" s="3" t="s">
        <v>209</v>
      </c>
      <c r="F78" s="27">
        <v>46</v>
      </c>
      <c r="G78" s="3" t="s">
        <v>80</v>
      </c>
      <c r="H78" s="3">
        <f t="shared" si="4"/>
        <v>700</v>
      </c>
      <c r="I78" s="27" t="s">
        <v>1697</v>
      </c>
      <c r="J78" s="3" t="s">
        <v>85</v>
      </c>
      <c r="K78" s="3">
        <v>3</v>
      </c>
      <c r="L78" s="5" t="s">
        <v>1699</v>
      </c>
      <c r="M78" s="5" t="s">
        <v>69</v>
      </c>
      <c r="N78" s="5" t="s">
        <v>1247</v>
      </c>
      <c r="O78" s="5" t="s">
        <v>111</v>
      </c>
      <c r="P78" s="5" t="str">
        <f t="shared" si="5"/>
        <v>Seven Seals</v>
      </c>
      <c r="Q78" s="5" t="s">
        <v>796</v>
      </c>
      <c r="R78" s="5" t="s">
        <v>1248</v>
      </c>
      <c r="S78" s="6">
        <v>47.67</v>
      </c>
      <c r="T78" s="7" t="s">
        <v>1249</v>
      </c>
      <c r="U78" s="7">
        <v>74.430000000000007</v>
      </c>
      <c r="V78" s="5" t="s">
        <v>75</v>
      </c>
    </row>
    <row r="79" spans="1:22">
      <c r="A79" s="3" t="s">
        <v>630</v>
      </c>
      <c r="B79" s="3" t="s">
        <v>1250</v>
      </c>
      <c r="C79" s="3" t="s">
        <v>1251</v>
      </c>
      <c r="D79" s="3" t="s">
        <v>1537</v>
      </c>
      <c r="E79" s="3" t="s">
        <v>455</v>
      </c>
      <c r="F79" s="27">
        <v>40</v>
      </c>
      <c r="G79" s="3" t="s">
        <v>80</v>
      </c>
      <c r="H79" s="3">
        <f t="shared" si="4"/>
        <v>700</v>
      </c>
      <c r="I79" s="27" t="s">
        <v>1700</v>
      </c>
      <c r="J79" s="3" t="s">
        <v>125</v>
      </c>
      <c r="K79" s="3">
        <v>7</v>
      </c>
      <c r="L79" s="5" t="s">
        <v>1701</v>
      </c>
      <c r="M79" s="5" t="s">
        <v>1133</v>
      </c>
      <c r="N79" s="5" t="s">
        <v>1252</v>
      </c>
      <c r="O79" s="5" t="s">
        <v>111</v>
      </c>
      <c r="P79" s="5" t="str">
        <f t="shared" si="5"/>
        <v>Goalong Liquor</v>
      </c>
      <c r="Q79" s="5">
        <v>5</v>
      </c>
      <c r="S79" s="6">
        <v>47.8</v>
      </c>
      <c r="V79" s="5" t="s">
        <v>75</v>
      </c>
    </row>
    <row r="80" spans="1:22">
      <c r="A80" s="3" t="s">
        <v>407</v>
      </c>
      <c r="B80" s="3" t="s">
        <v>1253</v>
      </c>
      <c r="C80" s="3" t="s">
        <v>1254</v>
      </c>
      <c r="D80" s="3" t="s">
        <v>1702</v>
      </c>
      <c r="E80" s="3" t="s">
        <v>455</v>
      </c>
      <c r="F80" s="27">
        <v>40</v>
      </c>
      <c r="G80" s="3" t="s">
        <v>80</v>
      </c>
      <c r="H80" s="3">
        <f t="shared" si="4"/>
        <v>700</v>
      </c>
      <c r="I80" s="27" t="s">
        <v>1703</v>
      </c>
      <c r="J80" s="3" t="s">
        <v>312</v>
      </c>
      <c r="K80" s="3">
        <v>29</v>
      </c>
      <c r="L80" s="5" t="s">
        <v>1704</v>
      </c>
      <c r="M80" s="5" t="s">
        <v>1100</v>
      </c>
      <c r="N80" s="5" t="s">
        <v>1101</v>
      </c>
      <c r="O80" s="5" t="s">
        <v>111</v>
      </c>
      <c r="P80" s="5" t="str">
        <f t="shared" si="5"/>
        <v>Rabel</v>
      </c>
      <c r="Q80" s="5">
        <v>6</v>
      </c>
      <c r="S80" s="6">
        <v>47.81</v>
      </c>
      <c r="T80" s="7" t="s">
        <v>1255</v>
      </c>
      <c r="U80" s="7">
        <v>29.5</v>
      </c>
      <c r="V80" s="5" t="s">
        <v>75</v>
      </c>
    </row>
    <row r="81" spans="1:22">
      <c r="A81" s="3" t="s">
        <v>590</v>
      </c>
      <c r="B81" s="3" t="s">
        <v>1256</v>
      </c>
      <c r="C81" s="3" t="s">
        <v>1257</v>
      </c>
      <c r="D81" s="3" t="s">
        <v>1531</v>
      </c>
      <c r="E81" s="3" t="s">
        <v>455</v>
      </c>
      <c r="F81" s="27">
        <v>40</v>
      </c>
      <c r="G81" s="3" t="s">
        <v>65</v>
      </c>
      <c r="H81" s="3">
        <f t="shared" si="4"/>
        <v>750</v>
      </c>
      <c r="I81" s="27" t="s">
        <v>1705</v>
      </c>
      <c r="J81" s="3" t="s">
        <v>266</v>
      </c>
      <c r="K81" s="3">
        <v>24</v>
      </c>
      <c r="L81" s="5" t="s">
        <v>1706</v>
      </c>
      <c r="M81" s="5" t="s">
        <v>1225</v>
      </c>
      <c r="N81" s="5" t="s">
        <v>1258</v>
      </c>
      <c r="O81" s="5" t="s">
        <v>111</v>
      </c>
      <c r="P81" s="5" t="str">
        <f t="shared" si="5"/>
        <v>Heaven Hill Distilleries, Inc.</v>
      </c>
      <c r="Q81" s="5" t="s">
        <v>796</v>
      </c>
      <c r="S81" s="6">
        <v>47.82</v>
      </c>
      <c r="T81" s="7" t="s">
        <v>1259</v>
      </c>
      <c r="U81" s="7">
        <v>24.95</v>
      </c>
      <c r="V81" s="5" t="s">
        <v>75</v>
      </c>
    </row>
    <row r="82" spans="1:22">
      <c r="A82" s="3" t="s">
        <v>641</v>
      </c>
      <c r="B82" s="3" t="s">
        <v>1260</v>
      </c>
      <c r="C82" s="3" t="s">
        <v>1261</v>
      </c>
      <c r="D82" s="3" t="s">
        <v>1564</v>
      </c>
      <c r="E82" s="3" t="s">
        <v>455</v>
      </c>
      <c r="F82" s="27">
        <v>40</v>
      </c>
      <c r="G82" s="3" t="s">
        <v>1534</v>
      </c>
      <c r="H82" s="3">
        <f t="shared" si="4"/>
        <v>500</v>
      </c>
      <c r="I82" s="27" t="s">
        <v>1707</v>
      </c>
      <c r="J82" s="3" t="s">
        <v>104</v>
      </c>
      <c r="K82" s="3">
        <v>5</v>
      </c>
      <c r="L82" s="5" t="s">
        <v>1708</v>
      </c>
      <c r="M82" s="5" t="s">
        <v>69</v>
      </c>
      <c r="N82" s="5" t="s">
        <v>989</v>
      </c>
      <c r="O82" s="5" t="s">
        <v>111</v>
      </c>
      <c r="P82" s="5" t="str">
        <f t="shared" si="5"/>
        <v>Brennerei Höhler</v>
      </c>
      <c r="Q82" s="5">
        <v>3</v>
      </c>
      <c r="S82" s="6">
        <v>48</v>
      </c>
      <c r="T82" s="7" t="s">
        <v>1262</v>
      </c>
      <c r="U82" s="7">
        <v>32</v>
      </c>
      <c r="V82" s="5" t="s">
        <v>75</v>
      </c>
    </row>
    <row r="83" spans="1:22">
      <c r="A83" s="3" t="s">
        <v>647</v>
      </c>
      <c r="B83" s="3" t="s">
        <v>1263</v>
      </c>
      <c r="C83" s="3" t="s">
        <v>1264</v>
      </c>
      <c r="D83" s="3" t="s">
        <v>1531</v>
      </c>
      <c r="E83" s="3" t="s">
        <v>455</v>
      </c>
      <c r="F83" s="27">
        <v>40</v>
      </c>
      <c r="G83" s="3" t="s">
        <v>80</v>
      </c>
      <c r="H83" s="3">
        <f t="shared" si="4"/>
        <v>700</v>
      </c>
      <c r="I83" s="27" t="s">
        <v>1707</v>
      </c>
      <c r="J83" s="3" t="s">
        <v>85</v>
      </c>
      <c r="K83" s="3">
        <v>3</v>
      </c>
      <c r="L83" s="5" t="s">
        <v>1709</v>
      </c>
      <c r="M83" s="5" t="s">
        <v>985</v>
      </c>
      <c r="Q83" s="5" t="s">
        <v>796</v>
      </c>
      <c r="S83" s="6">
        <v>48</v>
      </c>
      <c r="T83" s="7" t="s">
        <v>1265</v>
      </c>
      <c r="U83" s="7">
        <v>7.5</v>
      </c>
      <c r="V83" s="5" t="s">
        <v>75</v>
      </c>
    </row>
    <row r="84" spans="1:22">
      <c r="A84" s="3" t="s">
        <v>400</v>
      </c>
      <c r="B84" s="3" t="s">
        <v>1266</v>
      </c>
      <c r="C84" s="3" t="s">
        <v>1267</v>
      </c>
      <c r="D84" s="3" t="s">
        <v>1531</v>
      </c>
      <c r="E84" s="3" t="s">
        <v>455</v>
      </c>
      <c r="F84" s="27">
        <v>40</v>
      </c>
      <c r="G84" s="3" t="s">
        <v>65</v>
      </c>
      <c r="H84" s="3">
        <f t="shared" si="4"/>
        <v>750</v>
      </c>
      <c r="I84" s="27" t="s">
        <v>1710</v>
      </c>
      <c r="J84" s="3" t="s">
        <v>335</v>
      </c>
      <c r="K84" s="3">
        <v>32</v>
      </c>
      <c r="L84" s="5" t="s">
        <v>1614</v>
      </c>
      <c r="M84" s="5" t="s">
        <v>985</v>
      </c>
      <c r="Q84" s="5" t="s">
        <v>796</v>
      </c>
      <c r="S84" s="6">
        <v>48.03</v>
      </c>
      <c r="T84" s="7" t="s">
        <v>1268</v>
      </c>
      <c r="U84" s="7">
        <v>13.99</v>
      </c>
      <c r="V84" s="5" t="s">
        <v>75</v>
      </c>
    </row>
    <row r="85" spans="1:22">
      <c r="A85" s="3" t="s">
        <v>130</v>
      </c>
      <c r="B85" s="3" t="s">
        <v>1269</v>
      </c>
      <c r="C85" s="3" t="s">
        <v>1270</v>
      </c>
      <c r="D85" s="3" t="s">
        <v>170</v>
      </c>
      <c r="E85" s="3" t="s">
        <v>1711</v>
      </c>
      <c r="F85" s="27">
        <v>59</v>
      </c>
      <c r="G85" s="3" t="s">
        <v>80</v>
      </c>
      <c r="H85" s="3">
        <f t="shared" si="4"/>
        <v>700</v>
      </c>
      <c r="I85" s="27" t="s">
        <v>1712</v>
      </c>
      <c r="J85" s="3" t="s">
        <v>366</v>
      </c>
      <c r="K85" s="3">
        <v>37</v>
      </c>
      <c r="L85" s="5" t="s">
        <v>1713</v>
      </c>
      <c r="M85" s="5" t="s">
        <v>69</v>
      </c>
      <c r="Q85" s="5">
        <v>12</v>
      </c>
      <c r="S85" s="6">
        <v>48.57</v>
      </c>
      <c r="T85" s="7" t="s">
        <v>1271</v>
      </c>
      <c r="U85" s="7">
        <v>66</v>
      </c>
      <c r="V85" s="5" t="s">
        <v>75</v>
      </c>
    </row>
    <row r="86" spans="1:22">
      <c r="A86" s="3" t="s">
        <v>660</v>
      </c>
      <c r="B86" s="3" t="s">
        <v>1272</v>
      </c>
      <c r="C86" s="3" t="s">
        <v>1273</v>
      </c>
      <c r="D86" s="3" t="s">
        <v>1531</v>
      </c>
      <c r="E86" s="3" t="s">
        <v>1714</v>
      </c>
      <c r="F86" s="27">
        <v>46.6</v>
      </c>
      <c r="G86" s="3" t="s">
        <v>1534</v>
      </c>
      <c r="H86" s="3">
        <f t="shared" si="4"/>
        <v>500</v>
      </c>
      <c r="I86" s="27" t="s">
        <v>1715</v>
      </c>
      <c r="J86" s="3" t="s">
        <v>85</v>
      </c>
      <c r="K86" s="3">
        <v>3</v>
      </c>
      <c r="L86" s="5" t="s">
        <v>1716</v>
      </c>
      <c r="M86" s="5" t="s">
        <v>69</v>
      </c>
      <c r="N86" s="5" t="s">
        <v>1129</v>
      </c>
      <c r="O86" s="5" t="s">
        <v>111</v>
      </c>
      <c r="P86" s="5" t="str">
        <f t="shared" ref="P86:P91" si="6">IF(O86="Distillery Bottling",N86,O86)</f>
        <v>Blaue Maus</v>
      </c>
      <c r="Q86" s="5" t="s">
        <v>796</v>
      </c>
      <c r="S86" s="6">
        <v>48.67</v>
      </c>
      <c r="T86" s="7" t="s">
        <v>1058</v>
      </c>
      <c r="U86" s="7">
        <v>45</v>
      </c>
      <c r="V86" s="5" t="s">
        <v>75</v>
      </c>
    </row>
    <row r="87" spans="1:22">
      <c r="A87" s="3" t="s">
        <v>666</v>
      </c>
      <c r="B87" s="3" t="s">
        <v>1081</v>
      </c>
      <c r="C87" s="3" t="s">
        <v>1274</v>
      </c>
      <c r="D87" s="3" t="s">
        <v>1564</v>
      </c>
      <c r="E87" s="3" t="s">
        <v>455</v>
      </c>
      <c r="F87" s="27">
        <v>40</v>
      </c>
      <c r="G87" s="3" t="s">
        <v>80</v>
      </c>
      <c r="H87" s="3">
        <f t="shared" si="4"/>
        <v>700</v>
      </c>
      <c r="I87" s="27" t="s">
        <v>1717</v>
      </c>
      <c r="J87" s="3" t="s">
        <v>206</v>
      </c>
      <c r="K87" s="3">
        <v>16</v>
      </c>
      <c r="L87" s="5" t="s">
        <v>1605</v>
      </c>
      <c r="M87" s="5" t="s">
        <v>69</v>
      </c>
      <c r="N87" s="5" t="s">
        <v>1083</v>
      </c>
      <c r="O87" s="5" t="s">
        <v>111</v>
      </c>
      <c r="P87" s="5" t="str">
        <f t="shared" si="6"/>
        <v>Steinwälder Hausbrennerei Schraml</v>
      </c>
      <c r="Q87" s="5">
        <v>3</v>
      </c>
      <c r="S87" s="6">
        <v>49.08</v>
      </c>
      <c r="T87" s="7" t="s">
        <v>1275</v>
      </c>
      <c r="U87" s="7">
        <v>43.95</v>
      </c>
      <c r="V87" s="5" t="s">
        <v>75</v>
      </c>
    </row>
    <row r="88" spans="1:22">
      <c r="A88" s="3" t="s">
        <v>674</v>
      </c>
      <c r="B88" s="3" t="s">
        <v>1276</v>
      </c>
      <c r="C88" s="3" t="s">
        <v>1277</v>
      </c>
      <c r="D88" s="3" t="s">
        <v>1531</v>
      </c>
      <c r="E88" s="3" t="s">
        <v>455</v>
      </c>
      <c r="F88" s="27">
        <v>40</v>
      </c>
      <c r="G88" s="3" t="s">
        <v>80</v>
      </c>
      <c r="H88" s="3">
        <f t="shared" si="4"/>
        <v>700</v>
      </c>
      <c r="I88" s="27" t="s">
        <v>1718</v>
      </c>
      <c r="J88" s="3" t="s">
        <v>212</v>
      </c>
      <c r="K88" s="3">
        <v>17</v>
      </c>
      <c r="L88" s="5" t="s">
        <v>1719</v>
      </c>
      <c r="M88" s="5" t="s">
        <v>69</v>
      </c>
      <c r="N88" s="5" t="s">
        <v>1278</v>
      </c>
      <c r="O88" s="5" t="s">
        <v>111</v>
      </c>
      <c r="P88" s="5" t="str">
        <f t="shared" si="6"/>
        <v xml:space="preserve">Graanstokerij Filliers </v>
      </c>
      <c r="Q88" s="5" t="s">
        <v>796</v>
      </c>
      <c r="R88" s="5" t="s">
        <v>1279</v>
      </c>
      <c r="S88" s="6">
        <v>49.2</v>
      </c>
      <c r="T88" s="7" t="s">
        <v>1280</v>
      </c>
      <c r="U88" s="7">
        <v>22.49</v>
      </c>
      <c r="V88" s="5" t="s">
        <v>75</v>
      </c>
    </row>
    <row r="89" spans="1:22">
      <c r="A89" s="3" t="s">
        <v>655</v>
      </c>
      <c r="B89" s="3" t="s">
        <v>1281</v>
      </c>
      <c r="C89" s="3" t="s">
        <v>1282</v>
      </c>
      <c r="D89" s="3" t="s">
        <v>1583</v>
      </c>
      <c r="E89" s="3" t="s">
        <v>455</v>
      </c>
      <c r="F89" s="27">
        <v>40</v>
      </c>
      <c r="G89" s="3" t="s">
        <v>80</v>
      </c>
      <c r="H89" s="3">
        <f t="shared" si="4"/>
        <v>700</v>
      </c>
      <c r="I89" s="27" t="s">
        <v>1720</v>
      </c>
      <c r="J89" s="3" t="s">
        <v>135</v>
      </c>
      <c r="K89" s="3">
        <v>8</v>
      </c>
      <c r="L89" s="5" t="s">
        <v>1721</v>
      </c>
      <c r="M89" s="5" t="s">
        <v>985</v>
      </c>
      <c r="O89" s="5" t="s">
        <v>1283</v>
      </c>
      <c r="P89" s="5" t="str">
        <f t="shared" si="6"/>
        <v>Canadian Whisky</v>
      </c>
      <c r="Q89" s="5">
        <v>8</v>
      </c>
      <c r="S89" s="6">
        <v>49.33</v>
      </c>
      <c r="T89" s="7" t="s">
        <v>1284</v>
      </c>
      <c r="U89" s="7">
        <v>8.99</v>
      </c>
      <c r="V89" s="5" t="s">
        <v>75</v>
      </c>
    </row>
    <row r="90" spans="1:22">
      <c r="A90" s="3" t="s">
        <v>684</v>
      </c>
      <c r="B90" s="3" t="s">
        <v>1285</v>
      </c>
      <c r="C90" s="3" t="s">
        <v>1286</v>
      </c>
      <c r="D90" s="3" t="s">
        <v>1564</v>
      </c>
      <c r="E90" s="3" t="s">
        <v>146</v>
      </c>
      <c r="F90" s="27">
        <v>43</v>
      </c>
      <c r="G90" s="3" t="s">
        <v>80</v>
      </c>
      <c r="H90" s="3">
        <f t="shared" si="4"/>
        <v>700</v>
      </c>
      <c r="I90" s="27" t="s">
        <v>1722</v>
      </c>
      <c r="J90" s="3" t="s">
        <v>206</v>
      </c>
      <c r="K90" s="3">
        <v>16</v>
      </c>
      <c r="L90" s="5" t="s">
        <v>1723</v>
      </c>
      <c r="M90" s="5" t="s">
        <v>69</v>
      </c>
      <c r="N90" s="5" t="s">
        <v>1287</v>
      </c>
      <c r="O90" s="5" t="s">
        <v>111</v>
      </c>
      <c r="P90" s="5" t="str">
        <f t="shared" si="6"/>
        <v>Brouwerij de Molen</v>
      </c>
      <c r="Q90" s="5">
        <v>3</v>
      </c>
      <c r="S90" s="6">
        <v>49.64</v>
      </c>
      <c r="T90" s="7" t="s">
        <v>1067</v>
      </c>
      <c r="U90" s="7">
        <v>48</v>
      </c>
      <c r="V90" s="5" t="s">
        <v>75</v>
      </c>
    </row>
    <row r="91" spans="1:22">
      <c r="A91" s="3" t="s">
        <v>279</v>
      </c>
      <c r="B91" s="3" t="s">
        <v>1288</v>
      </c>
      <c r="C91" s="3" t="s">
        <v>1289</v>
      </c>
      <c r="D91" s="3" t="s">
        <v>1537</v>
      </c>
      <c r="E91" s="3" t="s">
        <v>455</v>
      </c>
      <c r="F91" s="27">
        <v>40</v>
      </c>
      <c r="G91" s="3" t="s">
        <v>670</v>
      </c>
      <c r="H91" s="3">
        <f>CLEAN(LEFT(G91,3))*1</f>
        <v>50</v>
      </c>
      <c r="I91" s="27" t="s">
        <v>1724</v>
      </c>
      <c r="J91" s="3" t="s">
        <v>104</v>
      </c>
      <c r="K91" s="3">
        <v>5</v>
      </c>
      <c r="L91" s="5" t="s">
        <v>1725</v>
      </c>
      <c r="M91" s="5" t="s">
        <v>69</v>
      </c>
      <c r="N91" s="5" t="s">
        <v>1290</v>
      </c>
      <c r="O91" s="5" t="s">
        <v>111</v>
      </c>
      <c r="P91" s="5" t="str">
        <f t="shared" si="6"/>
        <v>Dachstein Destillerie Mandlberggut</v>
      </c>
      <c r="Q91" s="5">
        <v>5</v>
      </c>
      <c r="S91" s="6">
        <v>49.67</v>
      </c>
      <c r="T91" s="7" t="s">
        <v>1291</v>
      </c>
      <c r="U91" s="7">
        <v>5</v>
      </c>
      <c r="V91" s="5" t="s">
        <v>75</v>
      </c>
    </row>
    <row r="92" spans="1:22">
      <c r="A92" s="3" t="s">
        <v>695</v>
      </c>
      <c r="B92" s="3" t="s">
        <v>1292</v>
      </c>
      <c r="C92" s="3" t="s">
        <v>1293</v>
      </c>
      <c r="D92" s="3" t="s">
        <v>1531</v>
      </c>
      <c r="E92" s="3" t="s">
        <v>455</v>
      </c>
      <c r="F92" s="27">
        <v>40</v>
      </c>
      <c r="G92" s="3" t="s">
        <v>80</v>
      </c>
      <c r="H92" s="3">
        <f t="shared" si="4"/>
        <v>700</v>
      </c>
      <c r="I92" s="27" t="s">
        <v>1726</v>
      </c>
      <c r="J92" s="3" t="s">
        <v>250</v>
      </c>
      <c r="K92" s="3">
        <v>22</v>
      </c>
      <c r="L92" s="5" t="s">
        <v>1727</v>
      </c>
      <c r="M92" s="5" t="s">
        <v>985</v>
      </c>
      <c r="Q92" s="5" t="s">
        <v>796</v>
      </c>
      <c r="S92" s="6">
        <v>49.7</v>
      </c>
      <c r="T92" s="7" t="s">
        <v>1294</v>
      </c>
      <c r="U92" s="7">
        <v>7.95</v>
      </c>
      <c r="V92" s="5" t="s">
        <v>75</v>
      </c>
    </row>
    <row r="93" spans="1:22">
      <c r="A93" s="3" t="s">
        <v>700</v>
      </c>
      <c r="B93" s="3" t="s">
        <v>1295</v>
      </c>
      <c r="C93" s="3" t="s">
        <v>1296</v>
      </c>
      <c r="D93" s="3" t="s">
        <v>1531</v>
      </c>
      <c r="E93" s="3" t="s">
        <v>455</v>
      </c>
      <c r="F93" s="27">
        <v>40</v>
      </c>
      <c r="G93" s="3" t="s">
        <v>65</v>
      </c>
      <c r="H93" s="3">
        <f t="shared" si="4"/>
        <v>750</v>
      </c>
      <c r="I93" s="27" t="s">
        <v>1728</v>
      </c>
      <c r="J93" s="3" t="s">
        <v>94</v>
      </c>
      <c r="K93" s="3">
        <v>4</v>
      </c>
      <c r="L93" s="5" t="s">
        <v>1729</v>
      </c>
      <c r="M93" s="5" t="s">
        <v>1225</v>
      </c>
      <c r="Q93" s="5" t="s">
        <v>796</v>
      </c>
      <c r="S93" s="6">
        <v>49.75</v>
      </c>
      <c r="T93" s="7" t="s">
        <v>1297</v>
      </c>
      <c r="U93" s="7">
        <v>53.45</v>
      </c>
      <c r="V93" s="5" t="s">
        <v>75</v>
      </c>
    </row>
    <row r="94" spans="1:22">
      <c r="A94" s="3" t="s">
        <v>99</v>
      </c>
      <c r="B94" s="3" t="s">
        <v>1185</v>
      </c>
      <c r="C94" s="3" t="s">
        <v>1298</v>
      </c>
      <c r="D94" s="3" t="s">
        <v>150</v>
      </c>
      <c r="E94" s="3" t="s">
        <v>455</v>
      </c>
      <c r="F94" s="27">
        <v>40</v>
      </c>
      <c r="G94" s="3" t="s">
        <v>80</v>
      </c>
      <c r="H94" s="3">
        <f t="shared" si="4"/>
        <v>700</v>
      </c>
      <c r="I94" s="27" t="s">
        <v>1730</v>
      </c>
      <c r="J94" s="3" t="s">
        <v>1731</v>
      </c>
      <c r="K94" s="3">
        <v>148</v>
      </c>
      <c r="L94" s="5" t="s">
        <v>1660</v>
      </c>
      <c r="M94" s="5" t="s">
        <v>69</v>
      </c>
      <c r="N94" s="5" t="s">
        <v>1177</v>
      </c>
      <c r="O94" s="5" t="s">
        <v>111</v>
      </c>
      <c r="P94" s="5" t="str">
        <f>IF(O94="Distillery Bottling",N94,O94)</f>
        <v>Mannochmore</v>
      </c>
      <c r="Q94" s="5">
        <v>10</v>
      </c>
      <c r="S94" s="6">
        <v>49.8</v>
      </c>
      <c r="T94" s="7" t="s">
        <v>1299</v>
      </c>
      <c r="U94" s="7">
        <v>236.76</v>
      </c>
      <c r="V94" s="5" t="s">
        <v>75</v>
      </c>
    </row>
    <row r="95" spans="1:22">
      <c r="A95" s="3" t="s">
        <v>503</v>
      </c>
      <c r="B95" s="3" t="s">
        <v>1300</v>
      </c>
      <c r="C95" s="3" t="s">
        <v>1301</v>
      </c>
      <c r="D95" s="3" t="s">
        <v>1531</v>
      </c>
      <c r="E95" s="3" t="s">
        <v>455</v>
      </c>
      <c r="F95" s="27">
        <v>40</v>
      </c>
      <c r="G95" s="3" t="s">
        <v>80</v>
      </c>
      <c r="H95" s="3">
        <f t="shared" si="4"/>
        <v>700</v>
      </c>
      <c r="I95" s="27" t="s">
        <v>1732</v>
      </c>
      <c r="J95" s="3" t="s">
        <v>179</v>
      </c>
      <c r="K95" s="3">
        <v>13</v>
      </c>
      <c r="L95" s="5" t="s">
        <v>1733</v>
      </c>
      <c r="M95" s="5" t="s">
        <v>1121</v>
      </c>
      <c r="Q95" s="5" t="s">
        <v>796</v>
      </c>
      <c r="R95" s="8"/>
      <c r="S95" s="6">
        <v>49.82</v>
      </c>
      <c r="T95" s="7" t="s">
        <v>1302</v>
      </c>
      <c r="U95" s="7">
        <v>31.13</v>
      </c>
      <c r="V95" s="5" t="s">
        <v>75</v>
      </c>
    </row>
    <row r="96" spans="1:22">
      <c r="A96" s="3" t="s">
        <v>271</v>
      </c>
      <c r="B96" s="3" t="s">
        <v>1303</v>
      </c>
      <c r="C96" s="3" t="s">
        <v>1304</v>
      </c>
      <c r="D96" s="3" t="s">
        <v>1531</v>
      </c>
      <c r="E96" s="3" t="s">
        <v>455</v>
      </c>
      <c r="F96" s="27">
        <v>40</v>
      </c>
      <c r="G96" s="3" t="s">
        <v>80</v>
      </c>
      <c r="H96" s="3">
        <f t="shared" si="4"/>
        <v>700</v>
      </c>
      <c r="I96" s="27" t="s">
        <v>1734</v>
      </c>
      <c r="J96" s="3" t="s">
        <v>206</v>
      </c>
      <c r="K96" s="3">
        <v>16</v>
      </c>
      <c r="L96" s="5" t="s">
        <v>1735</v>
      </c>
      <c r="M96" s="5" t="s">
        <v>985</v>
      </c>
      <c r="N96" s="5" t="s">
        <v>1305</v>
      </c>
      <c r="O96" s="5" t="s">
        <v>111</v>
      </c>
      <c r="P96" s="5" t="str">
        <f>IF(O96="Distillery Bottling",N96,O96)</f>
        <v>Distillerie Mavela</v>
      </c>
      <c r="Q96" s="5" t="s">
        <v>796</v>
      </c>
      <c r="S96" s="6">
        <v>49.93</v>
      </c>
      <c r="T96" s="7" t="s">
        <v>1306</v>
      </c>
      <c r="U96" s="7">
        <v>25</v>
      </c>
      <c r="V96" s="5" t="s">
        <v>75</v>
      </c>
    </row>
    <row r="97" spans="1:22">
      <c r="A97" s="3" t="s">
        <v>317</v>
      </c>
      <c r="B97" s="3" t="s">
        <v>1307</v>
      </c>
      <c r="C97" s="3" t="s">
        <v>1308</v>
      </c>
      <c r="D97" s="3" t="s">
        <v>1531</v>
      </c>
      <c r="E97" s="3" t="s">
        <v>455</v>
      </c>
      <c r="F97" s="27">
        <v>40</v>
      </c>
      <c r="G97" s="3" t="s">
        <v>80</v>
      </c>
      <c r="H97" s="3">
        <f t="shared" si="4"/>
        <v>700</v>
      </c>
      <c r="I97" s="27" t="s">
        <v>1736</v>
      </c>
      <c r="J97" s="3" t="s">
        <v>85</v>
      </c>
      <c r="K97" s="3">
        <v>3</v>
      </c>
      <c r="L97" s="5" t="s">
        <v>1737</v>
      </c>
      <c r="M97" s="5" t="s">
        <v>985</v>
      </c>
      <c r="Q97" s="5" t="s">
        <v>796</v>
      </c>
      <c r="R97" s="5" t="s">
        <v>1309</v>
      </c>
      <c r="S97" s="6">
        <v>50.33</v>
      </c>
      <c r="V97" s="5" t="s">
        <v>75</v>
      </c>
    </row>
    <row r="98" spans="1:22">
      <c r="A98" s="3" t="s">
        <v>725</v>
      </c>
      <c r="B98" s="3" t="s">
        <v>1034</v>
      </c>
      <c r="C98" s="3" t="s">
        <v>1310</v>
      </c>
      <c r="D98" s="3" t="s">
        <v>1569</v>
      </c>
      <c r="E98" s="3" t="s">
        <v>455</v>
      </c>
      <c r="F98" s="27">
        <v>40</v>
      </c>
      <c r="G98" s="3" t="s">
        <v>1534</v>
      </c>
      <c r="H98" s="3">
        <f t="shared" si="4"/>
        <v>500</v>
      </c>
      <c r="I98" s="27" t="s">
        <v>1738</v>
      </c>
      <c r="J98" s="3" t="s">
        <v>94</v>
      </c>
      <c r="K98" s="3">
        <v>4</v>
      </c>
      <c r="L98" s="5" t="s">
        <v>1572</v>
      </c>
      <c r="M98" s="5" t="s">
        <v>1036</v>
      </c>
      <c r="N98" s="5" t="s">
        <v>1037</v>
      </c>
      <c r="O98" s="5" t="s">
        <v>111</v>
      </c>
      <c r="P98" s="5" t="str">
        <f>IF(O98="Distillery Bottling",N98,O98)</f>
        <v>Jim Beam</v>
      </c>
      <c r="Q98" s="5">
        <v>4</v>
      </c>
      <c r="S98" s="6">
        <v>50.5</v>
      </c>
      <c r="T98" s="7" t="s">
        <v>1311</v>
      </c>
      <c r="U98" s="7">
        <v>14.99</v>
      </c>
      <c r="V98" s="5" t="s">
        <v>75</v>
      </c>
    </row>
    <row r="99" spans="1:22">
      <c r="A99" s="3" t="s">
        <v>119</v>
      </c>
      <c r="B99" s="3" t="s">
        <v>1312</v>
      </c>
      <c r="C99" s="3" t="s">
        <v>1313</v>
      </c>
      <c r="D99" s="3" t="s">
        <v>1702</v>
      </c>
      <c r="E99" s="3" t="s">
        <v>455</v>
      </c>
      <c r="F99" s="27">
        <v>40</v>
      </c>
      <c r="G99" s="3" t="s">
        <v>1584</v>
      </c>
      <c r="H99" s="3">
        <f>CLEAN(LEFT(G99,3))*1</f>
        <v>40</v>
      </c>
      <c r="I99" s="27" t="s">
        <v>1739</v>
      </c>
      <c r="J99" s="3" t="s">
        <v>212</v>
      </c>
      <c r="K99" s="3">
        <v>17</v>
      </c>
      <c r="L99" s="5" t="s">
        <v>1740</v>
      </c>
      <c r="M99" s="5" t="s">
        <v>1036</v>
      </c>
      <c r="Q99" s="5">
        <v>6</v>
      </c>
      <c r="S99" s="6">
        <v>50.53</v>
      </c>
      <c r="T99" s="7" t="s">
        <v>1055</v>
      </c>
      <c r="U99" s="7">
        <v>2</v>
      </c>
      <c r="V99" s="5" t="s">
        <v>75</v>
      </c>
    </row>
    <row r="100" spans="1:22">
      <c r="A100" s="3" t="s">
        <v>415</v>
      </c>
      <c r="B100" s="3" t="s">
        <v>1314</v>
      </c>
      <c r="C100" s="3" t="s">
        <v>1315</v>
      </c>
      <c r="D100" s="3" t="s">
        <v>1531</v>
      </c>
      <c r="E100" s="3" t="s">
        <v>455</v>
      </c>
      <c r="F100" s="27">
        <v>40</v>
      </c>
      <c r="G100" s="3" t="s">
        <v>80</v>
      </c>
      <c r="H100" s="3">
        <f t="shared" si="4"/>
        <v>700</v>
      </c>
      <c r="I100" s="27" t="s">
        <v>1741</v>
      </c>
      <c r="J100" s="3" t="s">
        <v>206</v>
      </c>
      <c r="K100" s="3">
        <v>16</v>
      </c>
      <c r="L100" s="5" t="s">
        <v>1742</v>
      </c>
      <c r="M100" s="5" t="s">
        <v>985</v>
      </c>
      <c r="Q100" s="5" t="s">
        <v>796</v>
      </c>
      <c r="S100" s="6">
        <v>50.86</v>
      </c>
      <c r="T100" s="7" t="s">
        <v>1316</v>
      </c>
      <c r="U100" s="7">
        <v>4.2</v>
      </c>
      <c r="V100" s="5" t="s">
        <v>75</v>
      </c>
    </row>
    <row r="101" spans="1:22">
      <c r="A101" s="3" t="s">
        <v>730</v>
      </c>
      <c r="B101" s="3" t="s">
        <v>1317</v>
      </c>
      <c r="C101" s="3" t="s">
        <v>1318</v>
      </c>
      <c r="D101" s="3" t="s">
        <v>1564</v>
      </c>
      <c r="E101" s="3" t="s">
        <v>455</v>
      </c>
      <c r="F101" s="27">
        <v>40</v>
      </c>
      <c r="G101" s="3" t="s">
        <v>80</v>
      </c>
      <c r="H101" s="3">
        <f t="shared" si="4"/>
        <v>700</v>
      </c>
      <c r="I101" s="27" t="s">
        <v>1743</v>
      </c>
      <c r="J101" s="3" t="s">
        <v>104</v>
      </c>
      <c r="K101" s="3">
        <v>5</v>
      </c>
      <c r="L101" s="5" t="s">
        <v>1744</v>
      </c>
      <c r="M101" s="5" t="s">
        <v>985</v>
      </c>
      <c r="Q101" s="5">
        <v>3</v>
      </c>
      <c r="R101" s="36" t="s">
        <v>505</v>
      </c>
      <c r="S101" s="6">
        <v>51</v>
      </c>
      <c r="T101" s="7" t="s">
        <v>1095</v>
      </c>
      <c r="U101" s="7">
        <v>15</v>
      </c>
      <c r="V101" s="5" t="s">
        <v>75</v>
      </c>
    </row>
    <row r="102" spans="1:22">
      <c r="F102" s="27">
        <f>AVERAGE(F2:F101)</f>
        <v>43.139393939393941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BF20C-E40B-B043-8277-273EF41A6C4E}">
  <sheetPr codeName="Sheet21"/>
  <dimension ref="C2:J137"/>
  <sheetViews>
    <sheetView topLeftCell="A117" workbookViewId="0">
      <selection activeCell="E136" sqref="E136"/>
    </sheetView>
  </sheetViews>
  <sheetFormatPr defaultColWidth="11.25" defaultRowHeight="15.6"/>
  <cols>
    <col min="3" max="3" width="13.25" bestFit="1" customWidth="1"/>
    <col min="4" max="4" width="32.75" bestFit="1" customWidth="1"/>
    <col min="5" max="5" width="12" customWidth="1"/>
    <col min="6" max="8" width="10.25" customWidth="1"/>
    <col min="9" max="9" width="19" bestFit="1" customWidth="1"/>
    <col min="10" max="10" width="11" customWidth="1"/>
  </cols>
  <sheetData>
    <row r="2" spans="3:9">
      <c r="C2" s="16" t="s">
        <v>1321</v>
      </c>
      <c r="D2" s="16" t="s">
        <v>1323</v>
      </c>
      <c r="E2" s="17" t="s">
        <v>1745</v>
      </c>
      <c r="F2" s="17" t="s">
        <v>1746</v>
      </c>
      <c r="G2" s="17" t="s">
        <v>1747</v>
      </c>
      <c r="H2" s="17" t="s">
        <v>1748</v>
      </c>
      <c r="I2" s="17" t="s">
        <v>1749</v>
      </c>
    </row>
    <row r="3" spans="3:9">
      <c r="C3" s="141" t="s">
        <v>1328</v>
      </c>
      <c r="D3" s="1" t="s">
        <v>1330</v>
      </c>
      <c r="E3" s="29">
        <v>100</v>
      </c>
      <c r="F3" t="s">
        <v>1329</v>
      </c>
      <c r="G3" t="s">
        <v>1329</v>
      </c>
      <c r="H3" t="s">
        <v>1329</v>
      </c>
      <c r="I3" t="s">
        <v>1329</v>
      </c>
    </row>
    <row r="4" spans="3:9">
      <c r="C4" s="142"/>
      <c r="D4" s="1" t="s">
        <v>1750</v>
      </c>
      <c r="E4" s="29">
        <v>100</v>
      </c>
      <c r="F4" t="s">
        <v>1329</v>
      </c>
      <c r="G4" t="s">
        <v>1329</v>
      </c>
      <c r="H4" t="s">
        <v>1329</v>
      </c>
      <c r="I4" t="s">
        <v>1329</v>
      </c>
    </row>
    <row r="5" spans="3:9">
      <c r="C5" s="142"/>
      <c r="D5" s="1" t="s">
        <v>978</v>
      </c>
      <c r="E5" s="31">
        <v>43.139393939393941</v>
      </c>
      <c r="F5" s="28" t="s">
        <v>1329</v>
      </c>
      <c r="G5" s="31">
        <v>35</v>
      </c>
      <c r="H5" s="31">
        <v>66.400000000000006</v>
      </c>
      <c r="I5" s="31">
        <v>6.0437599204571821</v>
      </c>
    </row>
    <row r="6" spans="3:9">
      <c r="C6" s="142"/>
      <c r="D6" s="1" t="s">
        <v>1347</v>
      </c>
      <c r="E6" s="31">
        <v>623.65</v>
      </c>
      <c r="F6" s="28" t="s">
        <v>1329</v>
      </c>
      <c r="G6" s="31">
        <v>40</v>
      </c>
      <c r="H6" s="31">
        <v>4500</v>
      </c>
      <c r="I6" s="31">
        <v>519.01100903545387</v>
      </c>
    </row>
    <row r="7" spans="3:9" ht="16.149999999999999" customHeight="1">
      <c r="C7" s="142"/>
      <c r="D7" s="1" t="s">
        <v>1352</v>
      </c>
      <c r="E7" s="147">
        <v>40.155600000000007</v>
      </c>
      <c r="F7" s="148" t="s">
        <v>1329</v>
      </c>
      <c r="G7" s="147">
        <v>12.1</v>
      </c>
      <c r="H7" s="147">
        <v>51</v>
      </c>
      <c r="I7" s="147">
        <v>9.5356237677458608</v>
      </c>
    </row>
    <row r="8" spans="3:9">
      <c r="C8" t="s">
        <v>1356</v>
      </c>
      <c r="D8" s="1" t="s">
        <v>1357</v>
      </c>
      <c r="E8" s="147"/>
      <c r="F8" s="148"/>
      <c r="G8" s="147"/>
      <c r="H8" s="147"/>
      <c r="I8" s="147"/>
    </row>
    <row r="9" spans="3:9">
      <c r="C9" s="142" t="s">
        <v>1328</v>
      </c>
      <c r="D9" s="1" t="s">
        <v>981</v>
      </c>
      <c r="E9" s="31">
        <v>10.44</v>
      </c>
      <c r="F9" s="28" t="s">
        <v>1329</v>
      </c>
      <c r="G9" s="31">
        <v>3</v>
      </c>
      <c r="H9" s="31">
        <v>148</v>
      </c>
      <c r="I9" s="31">
        <v>16.073779891487877</v>
      </c>
    </row>
    <row r="10" spans="3:9" ht="16.149999999999999" customHeight="1">
      <c r="C10" s="142"/>
      <c r="D10" s="1" t="s">
        <v>1</v>
      </c>
      <c r="E10" s="146">
        <v>100</v>
      </c>
      <c r="F10" s="28" t="s">
        <v>1329</v>
      </c>
      <c r="G10" s="28" t="s">
        <v>1329</v>
      </c>
      <c r="H10" s="28" t="s">
        <v>1329</v>
      </c>
      <c r="I10" s="28" t="s">
        <v>1329</v>
      </c>
    </row>
    <row r="11" spans="3:9">
      <c r="C11" s="142" t="s">
        <v>1356</v>
      </c>
      <c r="D11" s="1" t="s">
        <v>1367</v>
      </c>
      <c r="E11" s="146"/>
      <c r="F11" s="28" t="s">
        <v>1329</v>
      </c>
      <c r="G11" s="28" t="s">
        <v>1329</v>
      </c>
      <c r="H11" s="28" t="s">
        <v>1329</v>
      </c>
      <c r="I11" s="28" t="s">
        <v>1329</v>
      </c>
    </row>
    <row r="12" spans="3:9">
      <c r="C12" s="142"/>
      <c r="D12" s="1" t="s">
        <v>13</v>
      </c>
      <c r="E12" s="29">
        <v>97</v>
      </c>
      <c r="F12" s="26">
        <v>1</v>
      </c>
      <c r="G12" t="s">
        <v>1329</v>
      </c>
      <c r="H12" t="s">
        <v>1329</v>
      </c>
      <c r="I12" t="s">
        <v>1329</v>
      </c>
    </row>
    <row r="13" spans="3:9">
      <c r="C13" s="142"/>
      <c r="D13" s="21" t="s">
        <v>985</v>
      </c>
      <c r="E13" s="29">
        <v>25</v>
      </c>
      <c r="F13" s="25">
        <v>0.25773195876288657</v>
      </c>
      <c r="G13" t="s">
        <v>1329</v>
      </c>
      <c r="H13" t="s">
        <v>1329</v>
      </c>
      <c r="I13" t="s">
        <v>1329</v>
      </c>
    </row>
    <row r="14" spans="3:9">
      <c r="C14" s="142"/>
      <c r="D14" s="21" t="s">
        <v>1121</v>
      </c>
      <c r="E14" s="29">
        <v>2</v>
      </c>
      <c r="F14" s="25">
        <v>2.0618556701030927E-2</v>
      </c>
      <c r="G14" t="s">
        <v>1329</v>
      </c>
      <c r="H14" t="s">
        <v>1329</v>
      </c>
      <c r="I14" t="s">
        <v>1329</v>
      </c>
    </row>
    <row r="15" spans="3:9">
      <c r="C15" s="142"/>
      <c r="D15" s="21" t="s">
        <v>1133</v>
      </c>
      <c r="E15" s="29">
        <v>4</v>
      </c>
      <c r="F15" s="25">
        <v>4.1237113402061855E-2</v>
      </c>
      <c r="G15" t="s">
        <v>1329</v>
      </c>
      <c r="H15" t="s">
        <v>1329</v>
      </c>
      <c r="I15" t="s">
        <v>1329</v>
      </c>
    </row>
    <row r="16" spans="3:9">
      <c r="C16" s="142"/>
      <c r="D16" s="21" t="s">
        <v>1036</v>
      </c>
      <c r="E16" s="29">
        <v>7</v>
      </c>
      <c r="F16" s="25">
        <v>7.2164948453608241E-2</v>
      </c>
      <c r="G16" t="s">
        <v>1329</v>
      </c>
      <c r="H16" t="s">
        <v>1329</v>
      </c>
      <c r="I16" t="s">
        <v>1329</v>
      </c>
    </row>
    <row r="17" spans="3:9">
      <c r="C17" s="142"/>
      <c r="D17" s="21" t="s">
        <v>1225</v>
      </c>
      <c r="E17" s="29">
        <v>3</v>
      </c>
      <c r="F17" s="25">
        <v>3.0927835051546393E-2</v>
      </c>
      <c r="G17" t="s">
        <v>1329</v>
      </c>
      <c r="H17" t="s">
        <v>1329</v>
      </c>
      <c r="I17" t="s">
        <v>1329</v>
      </c>
    </row>
    <row r="18" spans="3:9">
      <c r="C18" s="142"/>
      <c r="D18" s="21" t="s">
        <v>1001</v>
      </c>
      <c r="E18" s="29">
        <v>2</v>
      </c>
      <c r="F18" s="25">
        <v>2.0618556701030927E-2</v>
      </c>
      <c r="G18" t="s">
        <v>1329</v>
      </c>
      <c r="H18" t="s">
        <v>1329</v>
      </c>
      <c r="I18" t="s">
        <v>1329</v>
      </c>
    </row>
    <row r="19" spans="3:9">
      <c r="C19" s="142"/>
      <c r="D19" s="21" t="s">
        <v>1100</v>
      </c>
      <c r="E19" s="29">
        <v>3</v>
      </c>
      <c r="F19" s="25">
        <v>3.0927835051546393E-2</v>
      </c>
      <c r="G19" t="s">
        <v>1329</v>
      </c>
      <c r="H19" t="s">
        <v>1329</v>
      </c>
      <c r="I19" t="s">
        <v>1329</v>
      </c>
    </row>
    <row r="20" spans="3:9">
      <c r="C20" s="142"/>
      <c r="D20" s="21" t="s">
        <v>69</v>
      </c>
      <c r="E20" s="29">
        <v>45</v>
      </c>
      <c r="F20" s="25">
        <v>0.46391752577319589</v>
      </c>
      <c r="G20" t="s">
        <v>1329</v>
      </c>
      <c r="H20" t="s">
        <v>1329</v>
      </c>
      <c r="I20" t="s">
        <v>1329</v>
      </c>
    </row>
    <row r="21" spans="3:9">
      <c r="C21" s="142"/>
      <c r="D21" s="21" t="s">
        <v>1042</v>
      </c>
      <c r="E21" s="29">
        <v>6</v>
      </c>
      <c r="F21" s="25">
        <v>6.1855670103092786E-2</v>
      </c>
      <c r="G21" t="s">
        <v>1329</v>
      </c>
      <c r="H21" t="s">
        <v>1329</v>
      </c>
      <c r="I21" t="s">
        <v>1329</v>
      </c>
    </row>
    <row r="22" spans="3:9">
      <c r="C22" s="142"/>
      <c r="D22" s="1" t="s">
        <v>14</v>
      </c>
      <c r="E22" s="29">
        <v>70</v>
      </c>
      <c r="F22" s="26">
        <v>1</v>
      </c>
      <c r="G22" t="s">
        <v>1329</v>
      </c>
      <c r="H22" t="s">
        <v>1329</v>
      </c>
      <c r="I22" t="s">
        <v>1329</v>
      </c>
    </row>
    <row r="23" spans="3:9">
      <c r="C23" s="142"/>
      <c r="D23" s="21" t="s">
        <v>1007</v>
      </c>
      <c r="E23" s="29">
        <v>3</v>
      </c>
      <c r="F23" s="25">
        <v>4.2857142857142858E-2</v>
      </c>
      <c r="G23" t="s">
        <v>1329</v>
      </c>
      <c r="H23" t="s">
        <v>1329</v>
      </c>
      <c r="I23" t="s">
        <v>1329</v>
      </c>
    </row>
    <row r="24" spans="3:9">
      <c r="C24" s="142"/>
      <c r="D24" s="21" t="s">
        <v>1076</v>
      </c>
      <c r="E24" s="29">
        <v>4</v>
      </c>
      <c r="F24" s="25">
        <v>5.7142857142857141E-2</v>
      </c>
      <c r="G24" t="s">
        <v>1329</v>
      </c>
      <c r="H24" t="s">
        <v>1329</v>
      </c>
      <c r="I24" t="s">
        <v>1329</v>
      </c>
    </row>
    <row r="25" spans="3:9">
      <c r="C25" s="142"/>
      <c r="D25" s="21" t="s">
        <v>1129</v>
      </c>
      <c r="E25" s="29">
        <v>2</v>
      </c>
      <c r="F25" s="25">
        <v>2.8571428571428571E-2</v>
      </c>
      <c r="G25" t="s">
        <v>1329</v>
      </c>
      <c r="H25" t="s">
        <v>1329</v>
      </c>
      <c r="I25" t="s">
        <v>1329</v>
      </c>
    </row>
    <row r="26" spans="3:9">
      <c r="C26" s="142"/>
      <c r="D26" s="21" t="s">
        <v>986</v>
      </c>
      <c r="E26" s="29">
        <v>1</v>
      </c>
      <c r="F26" s="25">
        <v>1.4285714285714285E-2</v>
      </c>
      <c r="G26" t="s">
        <v>1329</v>
      </c>
      <c r="H26" t="s">
        <v>1329</v>
      </c>
      <c r="I26" t="s">
        <v>1329</v>
      </c>
    </row>
    <row r="27" spans="3:9">
      <c r="C27" s="142"/>
      <c r="D27" s="21" t="s">
        <v>1195</v>
      </c>
      <c r="E27" s="29">
        <v>1</v>
      </c>
      <c r="F27" s="25">
        <v>1.4285714285714285E-2</v>
      </c>
      <c r="G27" t="s">
        <v>1329</v>
      </c>
      <c r="H27" t="s">
        <v>1329</v>
      </c>
      <c r="I27" t="s">
        <v>1329</v>
      </c>
    </row>
    <row r="28" spans="3:9">
      <c r="C28" s="142"/>
      <c r="D28" s="21" t="s">
        <v>989</v>
      </c>
      <c r="E28" s="29">
        <v>3</v>
      </c>
      <c r="F28" s="25">
        <v>4.2857142857142858E-2</v>
      </c>
      <c r="G28" t="s">
        <v>1329</v>
      </c>
      <c r="H28" t="s">
        <v>1329</v>
      </c>
      <c r="I28" t="s">
        <v>1329</v>
      </c>
    </row>
    <row r="29" spans="3:9">
      <c r="C29" s="142"/>
      <c r="D29" s="21" t="s">
        <v>1087</v>
      </c>
      <c r="E29" s="29">
        <v>1</v>
      </c>
      <c r="F29" s="25">
        <v>1.4285714285714285E-2</v>
      </c>
      <c r="G29" t="s">
        <v>1329</v>
      </c>
      <c r="H29" t="s">
        <v>1329</v>
      </c>
      <c r="I29" t="s">
        <v>1329</v>
      </c>
    </row>
    <row r="30" spans="3:9">
      <c r="C30" s="142"/>
      <c r="D30" s="21" t="s">
        <v>1155</v>
      </c>
      <c r="E30" s="29">
        <v>1</v>
      </c>
      <c r="F30" s="25">
        <v>1.4285714285714285E-2</v>
      </c>
      <c r="G30" t="s">
        <v>1329</v>
      </c>
      <c r="H30" t="s">
        <v>1329</v>
      </c>
      <c r="I30" t="s">
        <v>1329</v>
      </c>
    </row>
    <row r="31" spans="3:9">
      <c r="C31" s="142"/>
      <c r="D31" s="21" t="s">
        <v>1287</v>
      </c>
      <c r="E31" s="29">
        <v>1</v>
      </c>
      <c r="F31" s="25">
        <v>1.4285714285714285E-2</v>
      </c>
      <c r="G31" t="s">
        <v>1329</v>
      </c>
      <c r="H31" t="s">
        <v>1329</v>
      </c>
      <c r="I31" t="s">
        <v>1329</v>
      </c>
    </row>
    <row r="32" spans="3:9">
      <c r="C32" s="142"/>
      <c r="D32" s="21" t="s">
        <v>1140</v>
      </c>
      <c r="E32" s="29">
        <v>1</v>
      </c>
      <c r="F32" s="25">
        <v>1.4285714285714285E-2</v>
      </c>
      <c r="G32" t="s">
        <v>1329</v>
      </c>
      <c r="H32" t="s">
        <v>1329</v>
      </c>
      <c r="I32" t="s">
        <v>1329</v>
      </c>
    </row>
    <row r="33" spans="3:9">
      <c r="C33" s="142"/>
      <c r="D33" s="21" t="s">
        <v>1118</v>
      </c>
      <c r="E33" s="29">
        <v>1</v>
      </c>
      <c r="F33" s="25">
        <v>1.4285714285714285E-2</v>
      </c>
      <c r="G33" t="s">
        <v>1329</v>
      </c>
      <c r="H33" t="s">
        <v>1329</v>
      </c>
      <c r="I33" t="s">
        <v>1329</v>
      </c>
    </row>
    <row r="34" spans="3:9">
      <c r="C34" s="142"/>
      <c r="D34" s="21" t="s">
        <v>1183</v>
      </c>
      <c r="E34" s="29">
        <v>1</v>
      </c>
      <c r="F34" s="25">
        <v>1.4285714285714285E-2</v>
      </c>
      <c r="G34" t="s">
        <v>1329</v>
      </c>
      <c r="H34" t="s">
        <v>1329</v>
      </c>
      <c r="I34" t="s">
        <v>1329</v>
      </c>
    </row>
    <row r="35" spans="3:9">
      <c r="C35" s="142"/>
      <c r="D35" s="21" t="s">
        <v>1290</v>
      </c>
      <c r="E35" s="29">
        <v>1</v>
      </c>
      <c r="F35" s="25">
        <v>1.4285714285714285E-2</v>
      </c>
      <c r="G35" t="s">
        <v>1329</v>
      </c>
      <c r="H35" t="s">
        <v>1329</v>
      </c>
      <c r="I35" t="s">
        <v>1329</v>
      </c>
    </row>
    <row r="36" spans="3:9">
      <c r="C36" s="142"/>
      <c r="D36" s="21" t="s">
        <v>993</v>
      </c>
      <c r="E36" s="29">
        <v>1</v>
      </c>
      <c r="F36" s="25">
        <v>1.4285714285714285E-2</v>
      </c>
      <c r="G36" t="s">
        <v>1329</v>
      </c>
      <c r="H36" t="s">
        <v>1329</v>
      </c>
      <c r="I36" t="s">
        <v>1329</v>
      </c>
    </row>
    <row r="37" spans="3:9">
      <c r="C37" s="142"/>
      <c r="D37" s="21" t="s">
        <v>1305</v>
      </c>
      <c r="E37" s="29">
        <v>1</v>
      </c>
      <c r="F37" s="25">
        <v>1.4285714285714285E-2</v>
      </c>
      <c r="G37" t="s">
        <v>1329</v>
      </c>
      <c r="H37" t="s">
        <v>1329</v>
      </c>
      <c r="I37" t="s">
        <v>1329</v>
      </c>
    </row>
    <row r="38" spans="3:9">
      <c r="C38" s="142"/>
      <c r="D38" s="21" t="s">
        <v>1212</v>
      </c>
      <c r="E38" s="29">
        <v>1</v>
      </c>
      <c r="F38" s="25">
        <v>1.4285714285714285E-2</v>
      </c>
      <c r="G38" t="s">
        <v>1329</v>
      </c>
      <c r="H38" t="s">
        <v>1329</v>
      </c>
      <c r="I38" t="s">
        <v>1329</v>
      </c>
    </row>
    <row r="39" spans="3:9">
      <c r="D39" s="21" t="s">
        <v>1114</v>
      </c>
      <c r="E39" s="29">
        <v>1</v>
      </c>
      <c r="F39" s="25">
        <v>1.4285714285714285E-2</v>
      </c>
      <c r="G39" t="s">
        <v>1329</v>
      </c>
      <c r="H39" t="s">
        <v>1329</v>
      </c>
      <c r="I39" t="s">
        <v>1329</v>
      </c>
    </row>
    <row r="40" spans="3:9">
      <c r="D40" s="21" t="s">
        <v>1232</v>
      </c>
      <c r="E40" s="29">
        <v>1</v>
      </c>
      <c r="F40" s="25">
        <v>1.4285714285714285E-2</v>
      </c>
      <c r="G40" t="s">
        <v>1329</v>
      </c>
      <c r="H40" t="s">
        <v>1329</v>
      </c>
      <c r="I40" t="s">
        <v>1329</v>
      </c>
    </row>
    <row r="41" spans="3:9">
      <c r="D41" s="21" t="s">
        <v>1252</v>
      </c>
      <c r="E41" s="29">
        <v>1</v>
      </c>
      <c r="F41" s="25">
        <v>1.4285714285714285E-2</v>
      </c>
      <c r="G41" t="s">
        <v>1329</v>
      </c>
      <c r="H41" t="s">
        <v>1329</v>
      </c>
      <c r="I41" t="s">
        <v>1329</v>
      </c>
    </row>
    <row r="42" spans="3:9">
      <c r="D42" s="21" t="s">
        <v>1278</v>
      </c>
      <c r="E42" s="29">
        <v>1</v>
      </c>
      <c r="F42" s="25">
        <v>1.4285714285714285E-2</v>
      </c>
      <c r="G42" t="s">
        <v>1329</v>
      </c>
      <c r="H42" t="s">
        <v>1329</v>
      </c>
      <c r="I42" t="s">
        <v>1329</v>
      </c>
    </row>
    <row r="43" spans="3:9">
      <c r="D43" s="21" t="s">
        <v>1011</v>
      </c>
      <c r="E43" s="29">
        <v>1</v>
      </c>
      <c r="F43" s="25">
        <v>1.4285714285714285E-2</v>
      </c>
      <c r="G43" t="s">
        <v>1329</v>
      </c>
      <c r="H43" t="s">
        <v>1329</v>
      </c>
      <c r="I43" t="s">
        <v>1329</v>
      </c>
    </row>
    <row r="44" spans="3:9">
      <c r="D44" s="21" t="s">
        <v>1258</v>
      </c>
      <c r="E44" s="29">
        <v>1</v>
      </c>
      <c r="F44" s="25">
        <v>1.4285714285714285E-2</v>
      </c>
      <c r="G44" t="s">
        <v>1329</v>
      </c>
      <c r="H44" t="s">
        <v>1329</v>
      </c>
      <c r="I44" t="s">
        <v>1329</v>
      </c>
    </row>
    <row r="45" spans="3:9">
      <c r="D45" s="21" t="s">
        <v>1190</v>
      </c>
      <c r="E45" s="29">
        <v>1</v>
      </c>
      <c r="F45" s="25">
        <v>1.4285714285714285E-2</v>
      </c>
      <c r="G45" t="s">
        <v>1329</v>
      </c>
      <c r="H45" t="s">
        <v>1329</v>
      </c>
      <c r="I45" t="s">
        <v>1329</v>
      </c>
    </row>
    <row r="46" spans="3:9">
      <c r="D46" s="21" t="s">
        <v>1037</v>
      </c>
      <c r="E46" s="29">
        <v>3</v>
      </c>
      <c r="F46" s="25">
        <v>4.2857142857142858E-2</v>
      </c>
      <c r="G46" t="s">
        <v>1329</v>
      </c>
      <c r="H46" t="s">
        <v>1329</v>
      </c>
      <c r="I46" t="s">
        <v>1329</v>
      </c>
    </row>
    <row r="47" spans="3:9">
      <c r="D47" s="21" t="s">
        <v>1221</v>
      </c>
      <c r="E47" s="29">
        <v>1</v>
      </c>
      <c r="F47" s="25">
        <v>1.4285714285714285E-2</v>
      </c>
      <c r="G47" t="s">
        <v>1329</v>
      </c>
      <c r="H47" t="s">
        <v>1329</v>
      </c>
      <c r="I47" t="s">
        <v>1329</v>
      </c>
    </row>
    <row r="48" spans="3:9">
      <c r="D48" s="21" t="s">
        <v>1106</v>
      </c>
      <c r="E48" s="29">
        <v>1</v>
      </c>
      <c r="F48" s="25">
        <v>1.4285714285714285E-2</v>
      </c>
      <c r="G48" t="s">
        <v>1329</v>
      </c>
      <c r="H48" t="s">
        <v>1329</v>
      </c>
      <c r="I48" t="s">
        <v>1329</v>
      </c>
    </row>
    <row r="49" spans="4:9">
      <c r="D49" s="21" t="s">
        <v>1031</v>
      </c>
      <c r="E49" s="29">
        <v>1</v>
      </c>
      <c r="F49" s="25">
        <v>1.4285714285714285E-2</v>
      </c>
      <c r="G49" t="s">
        <v>1329</v>
      </c>
      <c r="H49" t="s">
        <v>1329</v>
      </c>
      <c r="I49" t="s">
        <v>1329</v>
      </c>
    </row>
    <row r="50" spans="4:9">
      <c r="D50" s="21" t="s">
        <v>1177</v>
      </c>
      <c r="E50" s="29">
        <v>3</v>
      </c>
      <c r="F50" s="25">
        <v>4.2857142857142858E-2</v>
      </c>
      <c r="G50" t="s">
        <v>1329</v>
      </c>
      <c r="H50" t="s">
        <v>1329</v>
      </c>
      <c r="I50" t="s">
        <v>1329</v>
      </c>
    </row>
    <row r="51" spans="4:9">
      <c r="D51" s="21" t="s">
        <v>1240</v>
      </c>
      <c r="E51" s="29">
        <v>1</v>
      </c>
      <c r="F51" s="25">
        <v>1.4285714285714285E-2</v>
      </c>
      <c r="G51" t="s">
        <v>1329</v>
      </c>
      <c r="H51" t="s">
        <v>1329</v>
      </c>
      <c r="I51" t="s">
        <v>1329</v>
      </c>
    </row>
    <row r="52" spans="4:9">
      <c r="D52" s="21" t="s">
        <v>1020</v>
      </c>
      <c r="E52" s="29">
        <v>1</v>
      </c>
      <c r="F52" s="25">
        <v>1.4285714285714285E-2</v>
      </c>
      <c r="G52" t="s">
        <v>1329</v>
      </c>
      <c r="H52" t="s">
        <v>1329</v>
      </c>
      <c r="I52" t="s">
        <v>1329</v>
      </c>
    </row>
    <row r="53" spans="4:9">
      <c r="D53" s="21" t="s">
        <v>1046</v>
      </c>
      <c r="E53" s="29">
        <v>3</v>
      </c>
      <c r="F53" s="25">
        <v>4.2857142857142858E-2</v>
      </c>
      <c r="G53" t="s">
        <v>1329</v>
      </c>
      <c r="H53" t="s">
        <v>1329</v>
      </c>
      <c r="I53" t="s">
        <v>1329</v>
      </c>
    </row>
    <row r="54" spans="4:9">
      <c r="D54" s="21" t="s">
        <v>1149</v>
      </c>
      <c r="E54" s="29">
        <v>1</v>
      </c>
      <c r="F54" s="25">
        <v>1.4285714285714285E-2</v>
      </c>
      <c r="G54" t="s">
        <v>1329</v>
      </c>
      <c r="H54" t="s">
        <v>1329</v>
      </c>
      <c r="I54" t="s">
        <v>1329</v>
      </c>
    </row>
    <row r="55" spans="4:9">
      <c r="D55" s="21" t="s">
        <v>1101</v>
      </c>
      <c r="E55" s="29">
        <v>2</v>
      </c>
      <c r="F55" s="25">
        <v>2.8571428571428571E-2</v>
      </c>
      <c r="G55" t="s">
        <v>1329</v>
      </c>
      <c r="H55" t="s">
        <v>1329</v>
      </c>
      <c r="I55" t="s">
        <v>1329</v>
      </c>
    </row>
    <row r="56" spans="4:9">
      <c r="D56" s="21" t="s">
        <v>1122</v>
      </c>
      <c r="E56" s="29">
        <v>1</v>
      </c>
      <c r="F56" s="25">
        <v>1.4285714285714285E-2</v>
      </c>
      <c r="G56" t="s">
        <v>1329</v>
      </c>
      <c r="H56" t="s">
        <v>1329</v>
      </c>
      <c r="I56" t="s">
        <v>1329</v>
      </c>
    </row>
    <row r="57" spans="4:9">
      <c r="D57" s="21" t="s">
        <v>1024</v>
      </c>
      <c r="E57" s="29">
        <v>1</v>
      </c>
      <c r="F57" s="25">
        <v>1.4285714285714285E-2</v>
      </c>
      <c r="G57" t="s">
        <v>1329</v>
      </c>
      <c r="H57" t="s">
        <v>1329</v>
      </c>
      <c r="I57" t="s">
        <v>1329</v>
      </c>
    </row>
    <row r="58" spans="4:9">
      <c r="D58" s="21" t="s">
        <v>1143</v>
      </c>
      <c r="E58" s="29">
        <v>1</v>
      </c>
      <c r="F58" s="25">
        <v>1.4285714285714285E-2</v>
      </c>
      <c r="G58" t="s">
        <v>1329</v>
      </c>
      <c r="H58" t="s">
        <v>1329</v>
      </c>
      <c r="I58" t="s">
        <v>1329</v>
      </c>
    </row>
    <row r="59" spans="4:9">
      <c r="D59" s="21" t="s">
        <v>1247</v>
      </c>
      <c r="E59" s="29">
        <v>1</v>
      </c>
      <c r="F59" s="25">
        <v>1.4285714285714285E-2</v>
      </c>
      <c r="G59" t="s">
        <v>1329</v>
      </c>
      <c r="H59" t="s">
        <v>1329</v>
      </c>
      <c r="I59" t="s">
        <v>1329</v>
      </c>
    </row>
    <row r="60" spans="4:9">
      <c r="D60" s="21" t="s">
        <v>1208</v>
      </c>
      <c r="E60" s="29">
        <v>1</v>
      </c>
      <c r="F60" s="25">
        <v>1.4285714285714285E-2</v>
      </c>
      <c r="G60" t="s">
        <v>1329</v>
      </c>
      <c r="H60" t="s">
        <v>1329</v>
      </c>
      <c r="I60" t="s">
        <v>1329</v>
      </c>
    </row>
    <row r="61" spans="4:9">
      <c r="D61" s="21" t="s">
        <v>1244</v>
      </c>
      <c r="E61" s="29">
        <v>1</v>
      </c>
      <c r="F61" s="25">
        <v>1.4285714285714285E-2</v>
      </c>
      <c r="G61" t="s">
        <v>1329</v>
      </c>
      <c r="H61" t="s">
        <v>1329</v>
      </c>
      <c r="I61" t="s">
        <v>1329</v>
      </c>
    </row>
    <row r="62" spans="4:9">
      <c r="D62" s="21" t="s">
        <v>1169</v>
      </c>
      <c r="E62" s="29">
        <v>1</v>
      </c>
      <c r="F62" s="25">
        <v>1.4285714285714285E-2</v>
      </c>
      <c r="G62" t="s">
        <v>1329</v>
      </c>
      <c r="H62" t="s">
        <v>1329</v>
      </c>
      <c r="I62" t="s">
        <v>1329</v>
      </c>
    </row>
    <row r="63" spans="4:9">
      <c r="D63" s="21" t="s">
        <v>1083</v>
      </c>
      <c r="E63" s="29">
        <v>3</v>
      </c>
      <c r="F63" s="25">
        <v>4.2857142857142858E-2</v>
      </c>
      <c r="G63" t="s">
        <v>1329</v>
      </c>
      <c r="H63" t="s">
        <v>1329</v>
      </c>
      <c r="I63" t="s">
        <v>1329</v>
      </c>
    </row>
    <row r="64" spans="4:9">
      <c r="D64" s="21" t="s">
        <v>1072</v>
      </c>
      <c r="E64" s="29">
        <v>1</v>
      </c>
      <c r="F64" s="25">
        <v>1.4285714285714285E-2</v>
      </c>
      <c r="G64" t="s">
        <v>1329</v>
      </c>
      <c r="H64" t="s">
        <v>1329</v>
      </c>
      <c r="I64" t="s">
        <v>1329</v>
      </c>
    </row>
    <row r="65" spans="4:9">
      <c r="D65" s="21" t="s">
        <v>1226</v>
      </c>
      <c r="E65" s="29">
        <v>1</v>
      </c>
      <c r="F65" s="25">
        <v>1.4285714285714285E-2</v>
      </c>
      <c r="G65" t="s">
        <v>1329</v>
      </c>
      <c r="H65" t="s">
        <v>1329</v>
      </c>
      <c r="I65" t="s">
        <v>1329</v>
      </c>
    </row>
    <row r="66" spans="4:9">
      <c r="D66" s="21" t="s">
        <v>1137</v>
      </c>
      <c r="E66" s="29">
        <v>1</v>
      </c>
      <c r="F66" s="25">
        <v>1.4285714285714285E-2</v>
      </c>
      <c r="G66" t="s">
        <v>1329</v>
      </c>
      <c r="H66" t="s">
        <v>1329</v>
      </c>
      <c r="I66" t="s">
        <v>1329</v>
      </c>
    </row>
    <row r="67" spans="4:9">
      <c r="D67" s="21" t="s">
        <v>1165</v>
      </c>
      <c r="E67" s="29">
        <v>1</v>
      </c>
      <c r="F67" s="25">
        <v>1.4285714285714285E-2</v>
      </c>
      <c r="G67" t="s">
        <v>1329</v>
      </c>
      <c r="H67" t="s">
        <v>1329</v>
      </c>
      <c r="I67" t="s">
        <v>1329</v>
      </c>
    </row>
    <row r="68" spans="4:9">
      <c r="D68" s="21" t="s">
        <v>1050</v>
      </c>
      <c r="E68" s="29">
        <v>1</v>
      </c>
      <c r="F68" s="25">
        <v>1.4285714285714285E-2</v>
      </c>
      <c r="G68" t="s">
        <v>1329</v>
      </c>
      <c r="H68" t="s">
        <v>1329</v>
      </c>
      <c r="I68" t="s">
        <v>1329</v>
      </c>
    </row>
    <row r="69" spans="4:9">
      <c r="D69" s="21" t="s">
        <v>1015</v>
      </c>
      <c r="E69" s="29">
        <v>5</v>
      </c>
      <c r="F69" s="25">
        <v>7.1428571428571425E-2</v>
      </c>
      <c r="G69" t="s">
        <v>1329</v>
      </c>
      <c r="H69" t="s">
        <v>1329</v>
      </c>
      <c r="I69" t="s">
        <v>1329</v>
      </c>
    </row>
    <row r="70" spans="4:9">
      <c r="D70" s="21" t="s">
        <v>1159</v>
      </c>
      <c r="E70" s="29">
        <v>1</v>
      </c>
      <c r="F70" s="25">
        <v>1.4285714285714285E-2</v>
      </c>
      <c r="G70" t="s">
        <v>1329</v>
      </c>
      <c r="H70" t="s">
        <v>1329</v>
      </c>
      <c r="I70" t="s">
        <v>1329</v>
      </c>
    </row>
    <row r="71" spans="4:9">
      <c r="D71" s="21" t="s">
        <v>1002</v>
      </c>
      <c r="E71" s="29">
        <v>1</v>
      </c>
      <c r="F71" s="25">
        <v>1.4285714285714285E-2</v>
      </c>
      <c r="G71" t="s">
        <v>1329</v>
      </c>
      <c r="H71" t="s">
        <v>1329</v>
      </c>
      <c r="I71" t="s">
        <v>1329</v>
      </c>
    </row>
    <row r="72" spans="4:9">
      <c r="D72" s="1" t="s">
        <v>17</v>
      </c>
      <c r="E72" s="29">
        <v>71</v>
      </c>
      <c r="F72" s="26">
        <v>1</v>
      </c>
      <c r="G72" t="s">
        <v>1329</v>
      </c>
      <c r="H72" t="s">
        <v>1329</v>
      </c>
      <c r="I72" t="s">
        <v>1329</v>
      </c>
    </row>
    <row r="73" spans="4:9">
      <c r="D73" s="21" t="s">
        <v>1007</v>
      </c>
      <c r="E73" s="29">
        <v>3</v>
      </c>
      <c r="F73" s="25">
        <v>4.2253521126760563E-2</v>
      </c>
      <c r="G73" t="s">
        <v>1329</v>
      </c>
      <c r="H73" t="s">
        <v>1329</v>
      </c>
      <c r="I73" t="s">
        <v>1329</v>
      </c>
    </row>
    <row r="74" spans="4:9">
      <c r="D74" s="21" t="s">
        <v>1076</v>
      </c>
      <c r="E74" s="29">
        <v>4</v>
      </c>
      <c r="F74" s="25">
        <v>5.6338028169014086E-2</v>
      </c>
      <c r="G74" t="s">
        <v>1329</v>
      </c>
      <c r="H74" t="s">
        <v>1329</v>
      </c>
      <c r="I74" t="s">
        <v>1329</v>
      </c>
    </row>
    <row r="75" spans="4:9">
      <c r="D75" s="21" t="s">
        <v>1129</v>
      </c>
      <c r="E75" s="29">
        <v>2</v>
      </c>
      <c r="F75" s="25">
        <v>2.8169014084507043E-2</v>
      </c>
      <c r="G75" t="s">
        <v>1329</v>
      </c>
      <c r="H75" t="s">
        <v>1329</v>
      </c>
      <c r="I75" t="s">
        <v>1329</v>
      </c>
    </row>
    <row r="76" spans="4:9">
      <c r="D76" s="21" t="s">
        <v>986</v>
      </c>
      <c r="E76" s="29">
        <v>1</v>
      </c>
      <c r="F76" s="25">
        <v>1.4084507042253521E-2</v>
      </c>
      <c r="G76" t="s">
        <v>1329</v>
      </c>
      <c r="H76" t="s">
        <v>1329</v>
      </c>
      <c r="I76" t="s">
        <v>1329</v>
      </c>
    </row>
    <row r="77" spans="4:9">
      <c r="D77" s="21" t="s">
        <v>1195</v>
      </c>
      <c r="E77" s="29">
        <v>1</v>
      </c>
      <c r="F77" s="25">
        <v>1.4084507042253521E-2</v>
      </c>
      <c r="G77" t="s">
        <v>1329</v>
      </c>
      <c r="H77" t="s">
        <v>1329</v>
      </c>
      <c r="I77" t="s">
        <v>1329</v>
      </c>
    </row>
    <row r="78" spans="4:9">
      <c r="D78" s="21" t="s">
        <v>989</v>
      </c>
      <c r="E78" s="29">
        <v>3</v>
      </c>
      <c r="F78" s="25">
        <v>4.2253521126760563E-2</v>
      </c>
      <c r="G78" t="s">
        <v>1329</v>
      </c>
      <c r="H78" t="s">
        <v>1329</v>
      </c>
      <c r="I78" t="s">
        <v>1329</v>
      </c>
    </row>
    <row r="79" spans="4:9">
      <c r="D79" s="21" t="s">
        <v>1087</v>
      </c>
      <c r="E79" s="29">
        <v>1</v>
      </c>
      <c r="F79" s="25">
        <v>1.4084507042253521E-2</v>
      </c>
      <c r="G79" t="s">
        <v>1329</v>
      </c>
      <c r="H79" t="s">
        <v>1329</v>
      </c>
      <c r="I79" t="s">
        <v>1329</v>
      </c>
    </row>
    <row r="80" spans="4:9">
      <c r="D80" s="21" t="s">
        <v>1155</v>
      </c>
      <c r="E80" s="29">
        <v>1</v>
      </c>
      <c r="F80" s="25">
        <v>1.4084507042253521E-2</v>
      </c>
      <c r="G80" t="s">
        <v>1329</v>
      </c>
      <c r="H80" t="s">
        <v>1329</v>
      </c>
      <c r="I80" t="s">
        <v>1329</v>
      </c>
    </row>
    <row r="81" spans="4:9">
      <c r="D81" s="21" t="s">
        <v>1287</v>
      </c>
      <c r="E81" s="29">
        <v>1</v>
      </c>
      <c r="F81" s="25">
        <v>1.4084507042253521E-2</v>
      </c>
      <c r="G81" t="s">
        <v>1329</v>
      </c>
      <c r="H81" t="s">
        <v>1329</v>
      </c>
      <c r="I81" t="s">
        <v>1329</v>
      </c>
    </row>
    <row r="82" spans="4:9">
      <c r="D82" s="21" t="s">
        <v>1054</v>
      </c>
      <c r="E82" s="29">
        <v>1</v>
      </c>
      <c r="F82" s="25">
        <v>1.4084507042253521E-2</v>
      </c>
      <c r="G82" t="s">
        <v>1329</v>
      </c>
      <c r="H82" t="s">
        <v>1329</v>
      </c>
      <c r="I82" t="s">
        <v>1329</v>
      </c>
    </row>
    <row r="83" spans="4:9">
      <c r="D83" s="21" t="s">
        <v>1140</v>
      </c>
      <c r="E83" s="29">
        <v>1</v>
      </c>
      <c r="F83" s="25">
        <v>1.4084507042253521E-2</v>
      </c>
      <c r="G83" t="s">
        <v>1329</v>
      </c>
      <c r="H83" t="s">
        <v>1329</v>
      </c>
      <c r="I83" t="s">
        <v>1329</v>
      </c>
    </row>
    <row r="84" spans="4:9">
      <c r="D84" s="21" t="s">
        <v>1283</v>
      </c>
      <c r="E84" s="29">
        <v>1</v>
      </c>
      <c r="F84" s="25">
        <v>1.4084507042253521E-2</v>
      </c>
      <c r="G84" t="s">
        <v>1329</v>
      </c>
      <c r="H84" t="s">
        <v>1329</v>
      </c>
      <c r="I84" t="s">
        <v>1329</v>
      </c>
    </row>
    <row r="85" spans="4:9">
      <c r="D85" s="21" t="s">
        <v>1118</v>
      </c>
      <c r="E85" s="29">
        <v>1</v>
      </c>
      <c r="F85" s="25">
        <v>1.4084507042253521E-2</v>
      </c>
      <c r="G85" t="s">
        <v>1329</v>
      </c>
      <c r="H85" t="s">
        <v>1329</v>
      </c>
      <c r="I85" t="s">
        <v>1329</v>
      </c>
    </row>
    <row r="86" spans="4:9">
      <c r="D86" s="21" t="s">
        <v>1183</v>
      </c>
      <c r="E86" s="29">
        <v>1</v>
      </c>
      <c r="F86" s="25">
        <v>1.4084507042253521E-2</v>
      </c>
      <c r="G86" t="s">
        <v>1329</v>
      </c>
      <c r="H86" t="s">
        <v>1329</v>
      </c>
      <c r="I86" t="s">
        <v>1329</v>
      </c>
    </row>
    <row r="87" spans="4:9">
      <c r="D87" s="21" t="s">
        <v>1290</v>
      </c>
      <c r="E87" s="29">
        <v>1</v>
      </c>
      <c r="F87" s="25">
        <v>1.4084507042253521E-2</v>
      </c>
      <c r="G87" t="s">
        <v>1329</v>
      </c>
      <c r="H87" t="s">
        <v>1329</v>
      </c>
      <c r="I87" t="s">
        <v>1329</v>
      </c>
    </row>
    <row r="88" spans="4:9">
      <c r="D88" s="21" t="s">
        <v>993</v>
      </c>
      <c r="E88" s="29">
        <v>1</v>
      </c>
      <c r="F88" s="25">
        <v>1.4084507042253521E-2</v>
      </c>
      <c r="G88" t="s">
        <v>1329</v>
      </c>
      <c r="H88" t="s">
        <v>1329</v>
      </c>
      <c r="I88" t="s">
        <v>1329</v>
      </c>
    </row>
    <row r="89" spans="4:9">
      <c r="D89" s="21" t="s">
        <v>1305</v>
      </c>
      <c r="E89" s="29">
        <v>1</v>
      </c>
      <c r="F89" s="25">
        <v>1.4084507042253521E-2</v>
      </c>
      <c r="G89" t="s">
        <v>1329</v>
      </c>
      <c r="H89" t="s">
        <v>1329</v>
      </c>
      <c r="I89" t="s">
        <v>1329</v>
      </c>
    </row>
    <row r="90" spans="4:9">
      <c r="D90" s="21" t="s">
        <v>1212</v>
      </c>
      <c r="E90" s="29">
        <v>1</v>
      </c>
      <c r="F90" s="25">
        <v>1.4084507042253521E-2</v>
      </c>
      <c r="G90" t="s">
        <v>1329</v>
      </c>
      <c r="H90" t="s">
        <v>1329</v>
      </c>
      <c r="I90" t="s">
        <v>1329</v>
      </c>
    </row>
    <row r="91" spans="4:9">
      <c r="D91" s="21" t="s">
        <v>1114</v>
      </c>
      <c r="E91" s="29">
        <v>1</v>
      </c>
      <c r="F91" s="25">
        <v>1.4084507042253521E-2</v>
      </c>
      <c r="G91" t="s">
        <v>1329</v>
      </c>
      <c r="H91" t="s">
        <v>1329</v>
      </c>
      <c r="I91" t="s">
        <v>1329</v>
      </c>
    </row>
    <row r="92" spans="4:9">
      <c r="D92" s="21" t="s">
        <v>1232</v>
      </c>
      <c r="E92" s="29">
        <v>1</v>
      </c>
      <c r="F92" s="25">
        <v>1.4084507042253521E-2</v>
      </c>
      <c r="G92" t="s">
        <v>1329</v>
      </c>
      <c r="H92" t="s">
        <v>1329</v>
      </c>
      <c r="I92" t="s">
        <v>1329</v>
      </c>
    </row>
    <row r="93" spans="4:9">
      <c r="D93" s="21" t="s">
        <v>1252</v>
      </c>
      <c r="E93" s="29">
        <v>1</v>
      </c>
      <c r="F93" s="25">
        <v>1.4084507042253521E-2</v>
      </c>
      <c r="G93" t="s">
        <v>1329</v>
      </c>
      <c r="H93" t="s">
        <v>1329</v>
      </c>
      <c r="I93" t="s">
        <v>1329</v>
      </c>
    </row>
    <row r="94" spans="4:9">
      <c r="D94" s="21" t="s">
        <v>1278</v>
      </c>
      <c r="E94" s="29">
        <v>1</v>
      </c>
      <c r="F94" s="25">
        <v>1.4084507042253521E-2</v>
      </c>
      <c r="G94" t="s">
        <v>1329</v>
      </c>
      <c r="H94" t="s">
        <v>1329</v>
      </c>
      <c r="I94" t="s">
        <v>1329</v>
      </c>
    </row>
    <row r="95" spans="4:9">
      <c r="D95" s="21" t="s">
        <v>1011</v>
      </c>
      <c r="E95" s="29">
        <v>1</v>
      </c>
      <c r="F95" s="25">
        <v>1.4084507042253521E-2</v>
      </c>
      <c r="G95" t="s">
        <v>1329</v>
      </c>
      <c r="H95" t="s">
        <v>1329</v>
      </c>
      <c r="I95" t="s">
        <v>1329</v>
      </c>
    </row>
    <row r="96" spans="4:9">
      <c r="D96" s="21" t="s">
        <v>1258</v>
      </c>
      <c r="E96" s="29">
        <v>1</v>
      </c>
      <c r="F96" s="25">
        <v>1.4084507042253521E-2</v>
      </c>
      <c r="G96" t="s">
        <v>1329</v>
      </c>
      <c r="H96" t="s">
        <v>1329</v>
      </c>
      <c r="I96" t="s">
        <v>1329</v>
      </c>
    </row>
    <row r="97" spans="4:9">
      <c r="D97" s="21" t="s">
        <v>1190</v>
      </c>
      <c r="E97" s="29">
        <v>1</v>
      </c>
      <c r="F97" s="25">
        <v>1.4084507042253521E-2</v>
      </c>
      <c r="G97" t="s">
        <v>1329</v>
      </c>
      <c r="H97" t="s">
        <v>1329</v>
      </c>
      <c r="I97" t="s">
        <v>1329</v>
      </c>
    </row>
    <row r="98" spans="4:9">
      <c r="D98" s="21" t="s">
        <v>1037</v>
      </c>
      <c r="E98" s="29">
        <v>3</v>
      </c>
      <c r="F98" s="25">
        <v>4.2253521126760563E-2</v>
      </c>
      <c r="G98" t="s">
        <v>1329</v>
      </c>
      <c r="H98" t="s">
        <v>1329</v>
      </c>
      <c r="I98" t="s">
        <v>1329</v>
      </c>
    </row>
    <row r="99" spans="4:9">
      <c r="D99" s="21" t="s">
        <v>1221</v>
      </c>
      <c r="E99" s="29">
        <v>1</v>
      </c>
      <c r="F99" s="25">
        <v>1.4084507042253521E-2</v>
      </c>
      <c r="G99" t="s">
        <v>1329</v>
      </c>
      <c r="H99" t="s">
        <v>1329</v>
      </c>
      <c r="I99" t="s">
        <v>1329</v>
      </c>
    </row>
    <row r="100" spans="4:9">
      <c r="D100" s="21" t="s">
        <v>1106</v>
      </c>
      <c r="E100" s="29">
        <v>1</v>
      </c>
      <c r="F100" s="25">
        <v>1.4084507042253521E-2</v>
      </c>
      <c r="G100" t="s">
        <v>1329</v>
      </c>
      <c r="H100" t="s">
        <v>1329</v>
      </c>
      <c r="I100" t="s">
        <v>1329</v>
      </c>
    </row>
    <row r="101" spans="4:9">
      <c r="D101" s="21" t="s">
        <v>1031</v>
      </c>
      <c r="E101" s="29">
        <v>1</v>
      </c>
      <c r="F101" s="25">
        <v>1.4084507042253521E-2</v>
      </c>
      <c r="G101" t="s">
        <v>1329</v>
      </c>
      <c r="H101" t="s">
        <v>1329</v>
      </c>
      <c r="I101" t="s">
        <v>1329</v>
      </c>
    </row>
    <row r="102" spans="4:9">
      <c r="D102" s="21" t="s">
        <v>1177</v>
      </c>
      <c r="E102" s="29">
        <v>3</v>
      </c>
      <c r="F102" s="25">
        <v>4.2253521126760563E-2</v>
      </c>
      <c r="G102" t="s">
        <v>1329</v>
      </c>
      <c r="H102" t="s">
        <v>1329</v>
      </c>
      <c r="I102" t="s">
        <v>1329</v>
      </c>
    </row>
    <row r="103" spans="4:9">
      <c r="D103" s="21" t="s">
        <v>1240</v>
      </c>
      <c r="E103" s="29">
        <v>1</v>
      </c>
      <c r="F103" s="25">
        <v>1.4084507042253521E-2</v>
      </c>
      <c r="G103" t="s">
        <v>1329</v>
      </c>
      <c r="H103" t="s">
        <v>1329</v>
      </c>
      <c r="I103" t="s">
        <v>1329</v>
      </c>
    </row>
    <row r="104" spans="4:9">
      <c r="D104" s="21" t="s">
        <v>1020</v>
      </c>
      <c r="E104" s="29">
        <v>1</v>
      </c>
      <c r="F104" s="25">
        <v>1.4084507042253521E-2</v>
      </c>
      <c r="G104" t="s">
        <v>1329</v>
      </c>
      <c r="H104" t="s">
        <v>1329</v>
      </c>
      <c r="I104" t="s">
        <v>1329</v>
      </c>
    </row>
    <row r="105" spans="4:9">
      <c r="D105" s="21" t="s">
        <v>1046</v>
      </c>
      <c r="E105" s="29">
        <v>3</v>
      </c>
      <c r="F105" s="25">
        <v>4.2253521126760563E-2</v>
      </c>
      <c r="G105" t="s">
        <v>1329</v>
      </c>
      <c r="H105" t="s">
        <v>1329</v>
      </c>
      <c r="I105" t="s">
        <v>1329</v>
      </c>
    </row>
    <row r="106" spans="4:9">
      <c r="D106" s="21" t="s">
        <v>1149</v>
      </c>
      <c r="E106" s="29">
        <v>1</v>
      </c>
      <c r="F106" s="25">
        <v>1.4084507042253521E-2</v>
      </c>
      <c r="G106" t="s">
        <v>1329</v>
      </c>
      <c r="H106" t="s">
        <v>1329</v>
      </c>
      <c r="I106" t="s">
        <v>1329</v>
      </c>
    </row>
    <row r="107" spans="4:9">
      <c r="D107" s="21" t="s">
        <v>1101</v>
      </c>
      <c r="E107" s="29">
        <v>2</v>
      </c>
      <c r="F107" s="25">
        <v>2.8169014084507043E-2</v>
      </c>
      <c r="G107" t="s">
        <v>1329</v>
      </c>
      <c r="H107" t="s">
        <v>1329</v>
      </c>
      <c r="I107" t="s">
        <v>1329</v>
      </c>
    </row>
    <row r="108" spans="4:9">
      <c r="D108" s="21" t="s">
        <v>1122</v>
      </c>
      <c r="E108" s="29">
        <v>1</v>
      </c>
      <c r="F108" s="25">
        <v>1.4084507042253521E-2</v>
      </c>
      <c r="G108" t="s">
        <v>1329</v>
      </c>
      <c r="H108" t="s">
        <v>1329</v>
      </c>
      <c r="I108" t="s">
        <v>1329</v>
      </c>
    </row>
    <row r="109" spans="4:9">
      <c r="D109" s="21" t="s">
        <v>1024</v>
      </c>
      <c r="E109" s="29">
        <v>1</v>
      </c>
      <c r="F109" s="25">
        <v>1.4084507042253521E-2</v>
      </c>
      <c r="G109" t="s">
        <v>1329</v>
      </c>
      <c r="H109" t="s">
        <v>1329</v>
      </c>
      <c r="I109" t="s">
        <v>1329</v>
      </c>
    </row>
    <row r="110" spans="4:9">
      <c r="D110" s="21" t="s">
        <v>1143</v>
      </c>
      <c r="E110" s="29">
        <v>1</v>
      </c>
      <c r="F110" s="25">
        <v>1.4084507042253521E-2</v>
      </c>
      <c r="G110" t="s">
        <v>1329</v>
      </c>
      <c r="H110" t="s">
        <v>1329</v>
      </c>
      <c r="I110" t="s">
        <v>1329</v>
      </c>
    </row>
    <row r="111" spans="4:9">
      <c r="D111" s="21" t="s">
        <v>1247</v>
      </c>
      <c r="E111" s="29">
        <v>1</v>
      </c>
      <c r="F111" s="25">
        <v>1.4084507042253521E-2</v>
      </c>
      <c r="G111" t="s">
        <v>1329</v>
      </c>
      <c r="H111" t="s">
        <v>1329</v>
      </c>
      <c r="I111" t="s">
        <v>1329</v>
      </c>
    </row>
    <row r="112" spans="4:9">
      <c r="D112" s="21" t="s">
        <v>1208</v>
      </c>
      <c r="E112" s="29">
        <v>1</v>
      </c>
      <c r="F112" s="25">
        <v>1.4084507042253521E-2</v>
      </c>
      <c r="G112" t="s">
        <v>1329</v>
      </c>
      <c r="H112" t="s">
        <v>1329</v>
      </c>
      <c r="I112" t="s">
        <v>1329</v>
      </c>
    </row>
    <row r="113" spans="4:9">
      <c r="D113" s="21" t="s">
        <v>1244</v>
      </c>
      <c r="E113" s="29">
        <v>1</v>
      </c>
      <c r="F113" s="25">
        <v>1.4084507042253521E-2</v>
      </c>
      <c r="G113" t="s">
        <v>1329</v>
      </c>
      <c r="H113" t="s">
        <v>1329</v>
      </c>
      <c r="I113" t="s">
        <v>1329</v>
      </c>
    </row>
    <row r="114" spans="4:9">
      <c r="D114" s="21" t="s">
        <v>1169</v>
      </c>
      <c r="E114" s="29">
        <v>1</v>
      </c>
      <c r="F114" s="25">
        <v>1.4084507042253521E-2</v>
      </c>
      <c r="G114" t="s">
        <v>1329</v>
      </c>
      <c r="H114" t="s">
        <v>1329</v>
      </c>
      <c r="I114" t="s">
        <v>1329</v>
      </c>
    </row>
    <row r="115" spans="4:9">
      <c r="D115" s="21" t="s">
        <v>1083</v>
      </c>
      <c r="E115" s="29">
        <v>3</v>
      </c>
      <c r="F115" s="25">
        <v>4.2253521126760563E-2</v>
      </c>
      <c r="G115" t="s">
        <v>1329</v>
      </c>
      <c r="H115" t="s">
        <v>1329</v>
      </c>
      <c r="I115" t="s">
        <v>1329</v>
      </c>
    </row>
    <row r="116" spans="4:9">
      <c r="D116" s="21" t="s">
        <v>1072</v>
      </c>
      <c r="E116" s="29">
        <v>1</v>
      </c>
      <c r="F116" s="25">
        <v>1.4084507042253521E-2</v>
      </c>
      <c r="G116" t="s">
        <v>1329</v>
      </c>
      <c r="H116" t="s">
        <v>1329</v>
      </c>
      <c r="I116" t="s">
        <v>1329</v>
      </c>
    </row>
    <row r="117" spans="4:9">
      <c r="D117" s="21" t="s">
        <v>1226</v>
      </c>
      <c r="E117" s="29">
        <v>1</v>
      </c>
      <c r="F117" s="25">
        <v>1.4084507042253521E-2</v>
      </c>
      <c r="G117" t="s">
        <v>1329</v>
      </c>
      <c r="H117" t="s">
        <v>1329</v>
      </c>
      <c r="I117" t="s">
        <v>1329</v>
      </c>
    </row>
    <row r="118" spans="4:9">
      <c r="D118" s="21" t="s">
        <v>1137</v>
      </c>
      <c r="E118" s="29">
        <v>1</v>
      </c>
      <c r="F118" s="25">
        <v>1.4084507042253521E-2</v>
      </c>
      <c r="G118" t="s">
        <v>1329</v>
      </c>
      <c r="H118" t="s">
        <v>1329</v>
      </c>
      <c r="I118" t="s">
        <v>1329</v>
      </c>
    </row>
    <row r="119" spans="4:9">
      <c r="D119" s="21" t="s">
        <v>1165</v>
      </c>
      <c r="E119" s="29">
        <v>1</v>
      </c>
      <c r="F119" s="25">
        <v>1.4084507042253521E-2</v>
      </c>
      <c r="G119" t="s">
        <v>1329</v>
      </c>
      <c r="H119" t="s">
        <v>1329</v>
      </c>
      <c r="I119" t="s">
        <v>1329</v>
      </c>
    </row>
    <row r="120" spans="4:9">
      <c r="D120" s="21" t="s">
        <v>1050</v>
      </c>
      <c r="E120" s="29">
        <v>1</v>
      </c>
      <c r="F120" s="25">
        <v>1.4084507042253521E-2</v>
      </c>
      <c r="G120" t="s">
        <v>1329</v>
      </c>
      <c r="H120" t="s">
        <v>1329</v>
      </c>
      <c r="I120" t="s">
        <v>1329</v>
      </c>
    </row>
    <row r="121" spans="4:9">
      <c r="D121" s="21" t="s">
        <v>1015</v>
      </c>
      <c r="E121" s="29">
        <v>4</v>
      </c>
      <c r="F121" s="25">
        <v>5.6338028169014086E-2</v>
      </c>
      <c r="G121" t="s">
        <v>1329</v>
      </c>
      <c r="H121" t="s">
        <v>1329</v>
      </c>
      <c r="I121" t="s">
        <v>1329</v>
      </c>
    </row>
    <row r="122" spans="4:9">
      <c r="D122" s="21" t="s">
        <v>1159</v>
      </c>
      <c r="E122" s="29">
        <v>1</v>
      </c>
      <c r="F122" s="25">
        <v>1.4084507042253521E-2</v>
      </c>
      <c r="G122" t="s">
        <v>1329</v>
      </c>
      <c r="H122" t="s">
        <v>1329</v>
      </c>
      <c r="I122" t="s">
        <v>1329</v>
      </c>
    </row>
    <row r="123" spans="4:9">
      <c r="D123" s="21" t="s">
        <v>1002</v>
      </c>
      <c r="E123" s="29">
        <v>1</v>
      </c>
      <c r="F123" s="25">
        <v>1.4084507042253521E-2</v>
      </c>
      <c r="G123" t="s">
        <v>1329</v>
      </c>
      <c r="H123" t="s">
        <v>1329</v>
      </c>
      <c r="I123" t="s">
        <v>1329</v>
      </c>
    </row>
    <row r="124" spans="4:9">
      <c r="D124" s="1" t="s">
        <v>20</v>
      </c>
      <c r="E124" s="29">
        <v>5.2424242424242422</v>
      </c>
      <c r="F124" t="s">
        <v>1329</v>
      </c>
      <c r="G124" s="29">
        <v>3</v>
      </c>
      <c r="H124" s="29">
        <v>12</v>
      </c>
      <c r="I124" s="29">
        <v>2.7746722769114176</v>
      </c>
    </row>
    <row r="125" spans="4:9">
      <c r="D125" s="1" t="s">
        <v>18</v>
      </c>
      <c r="E125" s="29">
        <v>18</v>
      </c>
      <c r="F125" s="26">
        <v>1</v>
      </c>
      <c r="G125" t="s">
        <v>1329</v>
      </c>
      <c r="H125" t="s">
        <v>1329</v>
      </c>
      <c r="I125" t="s">
        <v>1329</v>
      </c>
    </row>
    <row r="126" spans="4:9">
      <c r="D126" s="21" t="s">
        <v>1279</v>
      </c>
      <c r="E126">
        <v>1</v>
      </c>
      <c r="F126" s="24">
        <v>2.3809523809523808E-2</v>
      </c>
      <c r="G126" t="s">
        <v>1329</v>
      </c>
      <c r="H126" t="s">
        <v>1329</v>
      </c>
      <c r="I126" t="s">
        <v>1329</v>
      </c>
    </row>
    <row r="127" spans="4:9">
      <c r="D127" s="21" t="s">
        <v>994</v>
      </c>
      <c r="E127">
        <v>6</v>
      </c>
      <c r="F127" s="24">
        <v>0.14285714285714285</v>
      </c>
      <c r="G127" t="s">
        <v>1329</v>
      </c>
      <c r="H127" t="s">
        <v>1329</v>
      </c>
      <c r="I127" t="s">
        <v>1329</v>
      </c>
    </row>
    <row r="128" spans="4:9">
      <c r="D128" s="21" t="s">
        <v>1091</v>
      </c>
      <c r="E128">
        <v>2</v>
      </c>
      <c r="F128" s="24">
        <v>4.7619047619047616E-2</v>
      </c>
      <c r="G128" t="s">
        <v>1329</v>
      </c>
      <c r="H128" t="s">
        <v>1329</v>
      </c>
      <c r="I128" t="s">
        <v>1329</v>
      </c>
    </row>
    <row r="129" spans="4:10">
      <c r="D129" s="21" t="s">
        <v>1102</v>
      </c>
      <c r="E129">
        <v>1</v>
      </c>
      <c r="F129" s="24">
        <v>2.3809523809523808E-2</v>
      </c>
      <c r="G129" t="s">
        <v>1329</v>
      </c>
      <c r="H129" t="s">
        <v>1329</v>
      </c>
      <c r="I129" t="s">
        <v>1329</v>
      </c>
    </row>
    <row r="130" spans="4:10">
      <c r="D130" s="21" t="s">
        <v>505</v>
      </c>
      <c r="E130">
        <v>2</v>
      </c>
      <c r="F130" s="24">
        <v>4.7619047619047616E-2</v>
      </c>
      <c r="G130" t="s">
        <v>1329</v>
      </c>
      <c r="H130" t="s">
        <v>1329</v>
      </c>
      <c r="I130" t="s">
        <v>1329</v>
      </c>
    </row>
    <row r="131" spans="4:10">
      <c r="D131" s="21" t="s">
        <v>1309</v>
      </c>
      <c r="E131">
        <v>1</v>
      </c>
      <c r="F131" s="24">
        <v>2.3809523809523808E-2</v>
      </c>
      <c r="G131" t="s">
        <v>1329</v>
      </c>
      <c r="H131" t="s">
        <v>1329</v>
      </c>
      <c r="I131" t="s">
        <v>1329</v>
      </c>
    </row>
    <row r="132" spans="4:10">
      <c r="D132" s="21" t="s">
        <v>1248</v>
      </c>
      <c r="E132">
        <v>1</v>
      </c>
      <c r="F132" s="24">
        <v>2.3809523809523808E-2</v>
      </c>
      <c r="G132" t="s">
        <v>1329</v>
      </c>
      <c r="H132" t="s">
        <v>1329</v>
      </c>
      <c r="I132" t="s">
        <v>1329</v>
      </c>
    </row>
    <row r="133" spans="4:10">
      <c r="D133" s="21" t="s">
        <v>1003</v>
      </c>
      <c r="E133">
        <v>1</v>
      </c>
      <c r="F133" s="24">
        <v>2.3809523809523808E-2</v>
      </c>
      <c r="G133" t="s">
        <v>1329</v>
      </c>
      <c r="H133" t="s">
        <v>1329</v>
      </c>
      <c r="I133" t="s">
        <v>1329</v>
      </c>
    </row>
    <row r="134" spans="4:10">
      <c r="D134" s="21" t="s">
        <v>1170</v>
      </c>
      <c r="E134">
        <v>1</v>
      </c>
      <c r="F134" s="24">
        <v>2.3809523809523808E-2</v>
      </c>
      <c r="G134" t="s">
        <v>1329</v>
      </c>
      <c r="H134" t="s">
        <v>1329</v>
      </c>
      <c r="I134" t="s">
        <v>1329</v>
      </c>
    </row>
    <row r="135" spans="4:10">
      <c r="D135" s="21" t="s">
        <v>1191</v>
      </c>
      <c r="E135">
        <v>2</v>
      </c>
      <c r="F135" s="24">
        <v>4.7619047619047616E-2</v>
      </c>
      <c r="G135" t="s">
        <v>1329</v>
      </c>
      <c r="H135" t="s">
        <v>1329</v>
      </c>
      <c r="I135" t="s">
        <v>1329</v>
      </c>
    </row>
    <row r="136" spans="4:10">
      <c r="D136" s="1" t="s">
        <v>22</v>
      </c>
      <c r="E136" s="32">
        <v>52.038604651162757</v>
      </c>
      <c r="F136" t="s">
        <v>1329</v>
      </c>
      <c r="G136" s="32">
        <v>0</v>
      </c>
      <c r="H136" s="32">
        <v>670.55</v>
      </c>
      <c r="I136" s="32">
        <v>88.2869178352246</v>
      </c>
      <c r="J136" s="29"/>
    </row>
    <row r="137" spans="4:10">
      <c r="D137" s="1" t="s">
        <v>23</v>
      </c>
      <c r="E137" s="29" t="s">
        <v>1329</v>
      </c>
      <c r="F137" t="s">
        <v>1329</v>
      </c>
      <c r="G137" t="s">
        <v>1329</v>
      </c>
      <c r="H137" t="s">
        <v>1329</v>
      </c>
      <c r="I137" t="s">
        <v>1329</v>
      </c>
    </row>
  </sheetData>
  <mergeCells count="9">
    <mergeCell ref="C9:C10"/>
    <mergeCell ref="C11:C38"/>
    <mergeCell ref="E10:E11"/>
    <mergeCell ref="E7:E8"/>
    <mergeCell ref="I7:I8"/>
    <mergeCell ref="H7:H8"/>
    <mergeCell ref="G7:G8"/>
    <mergeCell ref="F7:F8"/>
    <mergeCell ref="C3:C7"/>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960F-DC01-3E4F-9BB3-450976EDBC25}">
  <sheetPr codeName="Sheet22"/>
  <dimension ref="A3:D4"/>
  <sheetViews>
    <sheetView workbookViewId="0">
      <selection activeCell="A4" sqref="A4:D4"/>
    </sheetView>
  </sheetViews>
  <sheetFormatPr defaultColWidth="11.25" defaultRowHeight="15.6"/>
  <cols>
    <col min="1" max="1" width="28.25" bestFit="1" customWidth="1"/>
    <col min="2" max="2" width="25.25" bestFit="1" customWidth="1"/>
    <col min="3" max="3" width="25.75" bestFit="1" customWidth="1"/>
    <col min="4" max="4" width="29.25" bestFit="1" customWidth="1"/>
    <col min="5" max="5" width="24.5" bestFit="1" customWidth="1"/>
    <col min="6" max="89" width="15.5" bestFit="1" customWidth="1"/>
  </cols>
  <sheetData>
    <row r="3" spans="1:4">
      <c r="A3" t="s">
        <v>1751</v>
      </c>
      <c r="B3" t="s">
        <v>1752</v>
      </c>
      <c r="C3" t="s">
        <v>1753</v>
      </c>
      <c r="D3" t="s">
        <v>1754</v>
      </c>
    </row>
    <row r="4" spans="1:4">
      <c r="A4">
        <v>52.038604651162757</v>
      </c>
      <c r="B4">
        <v>0</v>
      </c>
      <c r="C4">
        <v>670.55</v>
      </c>
      <c r="D4">
        <v>88.2869178352246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B2B53-63E0-A446-9F25-CEC83065F550}">
  <sheetPr codeName="Sheet23"/>
  <dimension ref="C2:I127"/>
  <sheetViews>
    <sheetView topLeftCell="A28" zoomScaleNormal="100" workbookViewId="0">
      <selection activeCell="E73" sqref="E73:I73"/>
    </sheetView>
  </sheetViews>
  <sheetFormatPr defaultColWidth="11.25" defaultRowHeight="15.6"/>
  <cols>
    <col min="3" max="3" width="13.25" bestFit="1" customWidth="1"/>
    <col min="4" max="4" width="21.5" bestFit="1" customWidth="1"/>
    <col min="5" max="9" width="13" customWidth="1"/>
  </cols>
  <sheetData>
    <row r="2" spans="3:9">
      <c r="C2" s="16" t="s">
        <v>1321</v>
      </c>
      <c r="D2" s="16" t="s">
        <v>1323</v>
      </c>
      <c r="E2" s="16" t="s">
        <v>1755</v>
      </c>
      <c r="F2" s="16" t="s">
        <v>1756</v>
      </c>
      <c r="G2" s="16" t="s">
        <v>1747</v>
      </c>
      <c r="H2" s="16" t="s">
        <v>1748</v>
      </c>
      <c r="I2" s="16" t="s">
        <v>1757</v>
      </c>
    </row>
    <row r="3" spans="3:9">
      <c r="C3" s="141" t="s">
        <v>1438</v>
      </c>
      <c r="D3" s="1" t="s">
        <v>0</v>
      </c>
      <c r="E3">
        <v>100</v>
      </c>
      <c r="F3" t="s">
        <v>1329</v>
      </c>
      <c r="G3" t="s">
        <v>1329</v>
      </c>
      <c r="H3" t="s">
        <v>1329</v>
      </c>
      <c r="I3" t="s">
        <v>1329</v>
      </c>
    </row>
    <row r="4" spans="3:9">
      <c r="C4" s="142"/>
      <c r="D4" s="1" t="s">
        <v>2</v>
      </c>
      <c r="E4">
        <v>100</v>
      </c>
      <c r="F4" t="s">
        <v>1329</v>
      </c>
      <c r="G4" t="s">
        <v>1329</v>
      </c>
      <c r="H4" t="s">
        <v>1329</v>
      </c>
      <c r="I4" t="s">
        <v>1329</v>
      </c>
    </row>
    <row r="5" spans="3:9">
      <c r="C5" s="142"/>
      <c r="D5" s="1" t="s">
        <v>5</v>
      </c>
      <c r="E5" s="29">
        <v>49.493999999999986</v>
      </c>
      <c r="F5" s="29" t="s">
        <v>1329</v>
      </c>
      <c r="G5" s="29">
        <v>40</v>
      </c>
      <c r="H5" s="29">
        <v>61.1</v>
      </c>
      <c r="I5" s="29">
        <v>5.6491206395334039</v>
      </c>
    </row>
    <row r="6" spans="3:9">
      <c r="C6" s="142"/>
      <c r="D6" s="1" t="s">
        <v>7</v>
      </c>
      <c r="E6" s="29">
        <v>700.75</v>
      </c>
      <c r="F6" s="29" t="s">
        <v>1329</v>
      </c>
      <c r="G6" s="29">
        <v>50</v>
      </c>
      <c r="H6" s="29">
        <v>750</v>
      </c>
      <c r="I6" s="29">
        <v>98.517447693289341</v>
      </c>
    </row>
    <row r="7" spans="3:9">
      <c r="C7" s="142"/>
      <c r="D7" s="1" t="s">
        <v>8</v>
      </c>
      <c r="E7" s="29">
        <v>94.794900000000013</v>
      </c>
      <c r="F7" s="29" t="s">
        <v>1329</v>
      </c>
      <c r="G7" s="29">
        <v>94.25</v>
      </c>
      <c r="H7" s="29">
        <v>96.34</v>
      </c>
      <c r="I7" s="29">
        <v>0.43416470376610999</v>
      </c>
    </row>
    <row r="8" spans="3:9">
      <c r="C8" s="142"/>
      <c r="D8" s="1" t="s">
        <v>11</v>
      </c>
      <c r="E8" s="29">
        <v>60.93</v>
      </c>
      <c r="F8" s="29" t="s">
        <v>1329</v>
      </c>
      <c r="G8" s="29">
        <v>15</v>
      </c>
      <c r="H8" s="29">
        <v>298</v>
      </c>
      <c r="I8" s="29">
        <v>38.864187885507143</v>
      </c>
    </row>
    <row r="9" spans="3:9">
      <c r="C9" s="142"/>
      <c r="D9" s="1" t="s">
        <v>1</v>
      </c>
      <c r="E9" s="142">
        <v>100</v>
      </c>
      <c r="F9" s="26" t="s">
        <v>1329</v>
      </c>
      <c r="G9" t="s">
        <v>1329</v>
      </c>
      <c r="H9" t="s">
        <v>1329</v>
      </c>
      <c r="I9" t="s">
        <v>1329</v>
      </c>
    </row>
    <row r="10" spans="3:9">
      <c r="C10" s="142" t="s">
        <v>1356</v>
      </c>
      <c r="D10" s="1" t="s">
        <v>12</v>
      </c>
      <c r="E10" s="142"/>
      <c r="F10" t="s">
        <v>1329</v>
      </c>
      <c r="G10" t="s">
        <v>1329</v>
      </c>
      <c r="H10" t="s">
        <v>1329</v>
      </c>
      <c r="I10" t="s">
        <v>1329</v>
      </c>
    </row>
    <row r="11" spans="3:9">
      <c r="C11" s="142"/>
      <c r="D11" s="1" t="s">
        <v>13</v>
      </c>
      <c r="E11">
        <v>100</v>
      </c>
      <c r="F11" s="24">
        <v>1</v>
      </c>
      <c r="G11" t="s">
        <v>1329</v>
      </c>
      <c r="H11" t="s">
        <v>1329</v>
      </c>
      <c r="I11" t="s">
        <v>1329</v>
      </c>
    </row>
    <row r="12" spans="3:9">
      <c r="C12" s="142"/>
      <c r="D12" s="21" t="s">
        <v>69</v>
      </c>
      <c r="E12">
        <v>100</v>
      </c>
      <c r="F12" s="24">
        <v>1</v>
      </c>
      <c r="G12" t="s">
        <v>1329</v>
      </c>
      <c r="H12" t="s">
        <v>1329</v>
      </c>
      <c r="I12" t="s">
        <v>1329</v>
      </c>
    </row>
    <row r="13" spans="3:9">
      <c r="C13" s="142"/>
      <c r="D13" s="1" t="s">
        <v>14</v>
      </c>
      <c r="E13">
        <v>98</v>
      </c>
      <c r="F13" s="24">
        <v>1</v>
      </c>
      <c r="G13" t="s">
        <v>1329</v>
      </c>
      <c r="H13" t="s">
        <v>1329</v>
      </c>
      <c r="I13" t="s">
        <v>1329</v>
      </c>
    </row>
    <row r="14" spans="3:9">
      <c r="C14" s="142"/>
      <c r="D14" s="21" t="s">
        <v>121</v>
      </c>
      <c r="E14">
        <v>20</v>
      </c>
      <c r="F14" s="25">
        <v>0.20408163265306123</v>
      </c>
      <c r="G14" t="s">
        <v>1329</v>
      </c>
      <c r="H14" t="s">
        <v>1329</v>
      </c>
      <c r="I14" t="s">
        <v>1329</v>
      </c>
    </row>
    <row r="15" spans="3:9">
      <c r="C15" s="142"/>
      <c r="D15" s="21" t="s">
        <v>496</v>
      </c>
      <c r="E15">
        <v>1</v>
      </c>
      <c r="F15" s="25">
        <v>1.020408163265306E-2</v>
      </c>
      <c r="G15" t="s">
        <v>1329</v>
      </c>
      <c r="H15" t="s">
        <v>1329</v>
      </c>
      <c r="I15" t="s">
        <v>1329</v>
      </c>
    </row>
    <row r="16" spans="3:9">
      <c r="C16" s="142"/>
      <c r="D16" s="21" t="s">
        <v>101</v>
      </c>
      <c r="E16">
        <v>21</v>
      </c>
      <c r="F16" s="25">
        <v>0.21428571428571427</v>
      </c>
      <c r="G16" t="s">
        <v>1329</v>
      </c>
      <c r="H16" t="s">
        <v>1329</v>
      </c>
      <c r="I16" t="s">
        <v>1329</v>
      </c>
    </row>
    <row r="17" spans="3:9">
      <c r="C17" s="142"/>
      <c r="D17" s="21" t="s">
        <v>273</v>
      </c>
      <c r="E17">
        <v>3</v>
      </c>
      <c r="F17" s="25">
        <v>3.0612244897959183E-2</v>
      </c>
      <c r="G17" t="s">
        <v>1329</v>
      </c>
      <c r="H17" t="s">
        <v>1329</v>
      </c>
      <c r="I17" t="s">
        <v>1329</v>
      </c>
    </row>
    <row r="18" spans="3:9">
      <c r="C18" s="142"/>
      <c r="D18" s="21" t="s">
        <v>533</v>
      </c>
      <c r="E18">
        <v>1</v>
      </c>
      <c r="F18" s="25">
        <v>1.020408163265306E-2</v>
      </c>
      <c r="G18" t="s">
        <v>1329</v>
      </c>
      <c r="H18" t="s">
        <v>1329</v>
      </c>
      <c r="I18" t="s">
        <v>1329</v>
      </c>
    </row>
    <row r="19" spans="3:9">
      <c r="C19" s="142"/>
      <c r="D19" s="21" t="s">
        <v>141</v>
      </c>
      <c r="E19">
        <v>1</v>
      </c>
      <c r="F19" s="25">
        <v>1.020408163265306E-2</v>
      </c>
      <c r="G19" t="s">
        <v>1329</v>
      </c>
      <c r="H19" t="s">
        <v>1329</v>
      </c>
      <c r="I19" t="s">
        <v>1329</v>
      </c>
    </row>
    <row r="20" spans="3:9">
      <c r="C20" s="142"/>
      <c r="D20" s="21" t="s">
        <v>299</v>
      </c>
      <c r="E20">
        <v>2</v>
      </c>
      <c r="F20" s="25">
        <v>2.0408163265306121E-2</v>
      </c>
      <c r="G20" t="s">
        <v>1329</v>
      </c>
      <c r="H20" t="s">
        <v>1329</v>
      </c>
      <c r="I20" t="s">
        <v>1329</v>
      </c>
    </row>
    <row r="21" spans="3:9">
      <c r="C21" s="142"/>
      <c r="D21" s="21" t="s">
        <v>257</v>
      </c>
      <c r="E21">
        <v>1</v>
      </c>
      <c r="F21" s="25">
        <v>1.020408163265306E-2</v>
      </c>
      <c r="G21" t="s">
        <v>1329</v>
      </c>
      <c r="H21" t="s">
        <v>1329</v>
      </c>
      <c r="I21" t="s">
        <v>1329</v>
      </c>
    </row>
    <row r="22" spans="3:9">
      <c r="C22" s="142"/>
      <c r="D22" s="21" t="s">
        <v>364</v>
      </c>
      <c r="E22">
        <v>1</v>
      </c>
      <c r="F22" s="25">
        <v>1.020408163265306E-2</v>
      </c>
      <c r="G22" t="s">
        <v>1329</v>
      </c>
      <c r="H22" t="s">
        <v>1329</v>
      </c>
      <c r="I22" t="s">
        <v>1329</v>
      </c>
    </row>
    <row r="23" spans="3:9">
      <c r="C23" s="142"/>
      <c r="D23" s="21" t="s">
        <v>584</v>
      </c>
      <c r="E23">
        <v>1</v>
      </c>
      <c r="F23" s="25">
        <v>1.020408163265306E-2</v>
      </c>
      <c r="G23" t="s">
        <v>1329</v>
      </c>
      <c r="H23" t="s">
        <v>1329</v>
      </c>
      <c r="I23" t="s">
        <v>1329</v>
      </c>
    </row>
    <row r="24" spans="3:9">
      <c r="C24" s="142"/>
      <c r="D24" s="21" t="s">
        <v>224</v>
      </c>
      <c r="E24">
        <v>1</v>
      </c>
      <c r="F24" s="25">
        <v>1.020408163265306E-2</v>
      </c>
      <c r="G24" t="s">
        <v>1329</v>
      </c>
      <c r="H24" t="s">
        <v>1329</v>
      </c>
      <c r="I24" t="s">
        <v>1329</v>
      </c>
    </row>
    <row r="25" spans="3:9">
      <c r="C25" s="142"/>
      <c r="D25" s="21" t="s">
        <v>309</v>
      </c>
      <c r="E25">
        <v>3</v>
      </c>
      <c r="F25" s="25">
        <v>3.0612244897959183E-2</v>
      </c>
      <c r="G25" t="s">
        <v>1329</v>
      </c>
      <c r="H25" t="s">
        <v>1329</v>
      </c>
      <c r="I25" t="s">
        <v>1329</v>
      </c>
    </row>
    <row r="26" spans="3:9">
      <c r="C26" s="142"/>
      <c r="D26" s="21" t="s">
        <v>186</v>
      </c>
      <c r="E26">
        <v>3</v>
      </c>
      <c r="F26" s="25">
        <v>3.0612244897959183E-2</v>
      </c>
      <c r="G26" t="s">
        <v>1329</v>
      </c>
      <c r="H26" t="s">
        <v>1329</v>
      </c>
      <c r="I26" t="s">
        <v>1329</v>
      </c>
    </row>
    <row r="27" spans="3:9">
      <c r="C27" s="142"/>
      <c r="D27" s="21" t="s">
        <v>385</v>
      </c>
      <c r="E27">
        <v>2</v>
      </c>
      <c r="F27" s="25">
        <v>2.0408163265306121E-2</v>
      </c>
      <c r="G27" t="s">
        <v>1329</v>
      </c>
      <c r="H27" t="s">
        <v>1329</v>
      </c>
      <c r="I27" t="s">
        <v>1329</v>
      </c>
    </row>
    <row r="28" spans="3:9">
      <c r="C28" s="142"/>
      <c r="D28" s="21" t="s">
        <v>176</v>
      </c>
      <c r="E28">
        <v>2</v>
      </c>
      <c r="F28" s="25">
        <v>2.0408163265306121E-2</v>
      </c>
      <c r="G28" t="s">
        <v>1329</v>
      </c>
      <c r="H28" t="s">
        <v>1329</v>
      </c>
      <c r="I28" t="s">
        <v>1329</v>
      </c>
    </row>
    <row r="29" spans="3:9">
      <c r="C29" s="142"/>
      <c r="D29" s="21" t="s">
        <v>525</v>
      </c>
      <c r="E29">
        <v>1</v>
      </c>
      <c r="F29" s="25">
        <v>1.020408163265306E-2</v>
      </c>
      <c r="G29" t="s">
        <v>1329</v>
      </c>
      <c r="H29" t="s">
        <v>1329</v>
      </c>
      <c r="I29" t="s">
        <v>1329</v>
      </c>
    </row>
    <row r="30" spans="3:9">
      <c r="C30" s="142"/>
      <c r="D30" s="21" t="s">
        <v>470</v>
      </c>
      <c r="E30">
        <v>4</v>
      </c>
      <c r="F30" s="25">
        <v>4.0816326530612242E-2</v>
      </c>
      <c r="G30" t="s">
        <v>1329</v>
      </c>
      <c r="H30" t="s">
        <v>1329</v>
      </c>
      <c r="I30" t="s">
        <v>1329</v>
      </c>
    </row>
    <row r="31" spans="3:9">
      <c r="C31" s="142"/>
      <c r="D31" s="21" t="s">
        <v>70</v>
      </c>
      <c r="E31">
        <v>5</v>
      </c>
      <c r="F31" s="25">
        <v>5.1020408163265307E-2</v>
      </c>
      <c r="G31" t="s">
        <v>1329</v>
      </c>
      <c r="H31" t="s">
        <v>1329</v>
      </c>
      <c r="I31" t="s">
        <v>1329</v>
      </c>
    </row>
    <row r="32" spans="3:9">
      <c r="C32" s="142"/>
      <c r="D32" s="21" t="s">
        <v>558</v>
      </c>
      <c r="E32">
        <v>2</v>
      </c>
      <c r="F32" s="25">
        <v>2.0408163265306121E-2</v>
      </c>
      <c r="G32" t="s">
        <v>1329</v>
      </c>
      <c r="H32" t="s">
        <v>1329</v>
      </c>
      <c r="I32" t="s">
        <v>1329</v>
      </c>
    </row>
    <row r="33" spans="3:9">
      <c r="C33" s="142"/>
      <c r="D33" s="21" t="s">
        <v>166</v>
      </c>
      <c r="E33">
        <v>13</v>
      </c>
      <c r="F33" s="25">
        <v>0.1326530612244898</v>
      </c>
      <c r="G33" t="s">
        <v>1329</v>
      </c>
      <c r="H33" t="s">
        <v>1329</v>
      </c>
      <c r="I33" t="s">
        <v>1329</v>
      </c>
    </row>
    <row r="34" spans="3:9">
      <c r="C34" s="142"/>
      <c r="D34" s="21" t="s">
        <v>291</v>
      </c>
      <c r="E34">
        <v>2</v>
      </c>
      <c r="F34" s="25">
        <v>2.0408163265306121E-2</v>
      </c>
      <c r="G34" t="s">
        <v>1329</v>
      </c>
      <c r="H34" t="s">
        <v>1329</v>
      </c>
      <c r="I34" t="s">
        <v>1329</v>
      </c>
    </row>
    <row r="35" spans="3:9">
      <c r="C35" s="142"/>
      <c r="D35" s="21" t="s">
        <v>110</v>
      </c>
      <c r="E35">
        <v>5</v>
      </c>
      <c r="F35" s="25">
        <v>5.1020408163265307E-2</v>
      </c>
      <c r="G35" t="s">
        <v>1329</v>
      </c>
      <c r="H35" t="s">
        <v>1329</v>
      </c>
      <c r="I35" t="s">
        <v>1329</v>
      </c>
    </row>
    <row r="36" spans="3:9">
      <c r="C36" s="142"/>
      <c r="D36" s="21" t="s">
        <v>91</v>
      </c>
      <c r="E36">
        <v>1</v>
      </c>
      <c r="F36" s="25">
        <v>1.020408163265306E-2</v>
      </c>
      <c r="G36" t="s">
        <v>1329</v>
      </c>
      <c r="H36" t="s">
        <v>1329</v>
      </c>
      <c r="I36" t="s">
        <v>1329</v>
      </c>
    </row>
    <row r="37" spans="3:9">
      <c r="C37" s="142"/>
      <c r="D37" s="21" t="s">
        <v>516</v>
      </c>
      <c r="E37">
        <v>1</v>
      </c>
      <c r="F37" s="25">
        <v>1.020408163265306E-2</v>
      </c>
      <c r="G37" t="s">
        <v>1329</v>
      </c>
      <c r="H37" t="s">
        <v>1329</v>
      </c>
      <c r="I37" t="s">
        <v>1329</v>
      </c>
    </row>
    <row r="38" spans="3:9">
      <c r="C38" s="142"/>
      <c r="D38" s="21" t="s">
        <v>592</v>
      </c>
      <c r="E38">
        <v>1</v>
      </c>
      <c r="F38" s="25">
        <v>1.020408163265306E-2</v>
      </c>
      <c r="G38" t="s">
        <v>1329</v>
      </c>
      <c r="H38" t="s">
        <v>1329</v>
      </c>
      <c r="I38" t="s">
        <v>1329</v>
      </c>
    </row>
    <row r="39" spans="3:9">
      <c r="C39" s="142"/>
      <c r="D39" s="1" t="s">
        <v>15</v>
      </c>
      <c r="E39">
        <v>97</v>
      </c>
      <c r="F39" s="25">
        <v>1</v>
      </c>
      <c r="G39" t="s">
        <v>1329</v>
      </c>
      <c r="H39" t="s">
        <v>1329</v>
      </c>
      <c r="I39" t="s">
        <v>1329</v>
      </c>
    </row>
    <row r="40" spans="3:9">
      <c r="C40" s="142"/>
      <c r="D40" s="21" t="s">
        <v>111</v>
      </c>
      <c r="E40">
        <v>73</v>
      </c>
      <c r="F40" s="25">
        <v>0.75257731958762886</v>
      </c>
      <c r="G40" t="s">
        <v>1329</v>
      </c>
      <c r="H40" t="s">
        <v>1329</v>
      </c>
      <c r="I40" t="s">
        <v>1329</v>
      </c>
    </row>
    <row r="41" spans="3:9">
      <c r="C41" s="142"/>
      <c r="D41" s="21" t="s">
        <v>203</v>
      </c>
      <c r="E41">
        <v>2</v>
      </c>
      <c r="F41" s="25">
        <v>2.0618556701030927E-2</v>
      </c>
      <c r="G41" t="s">
        <v>1329</v>
      </c>
      <c r="H41" t="s">
        <v>1329</v>
      </c>
      <c r="I41" t="s">
        <v>1329</v>
      </c>
    </row>
    <row r="42" spans="3:9">
      <c r="C42" s="142"/>
      <c r="D42" s="21" t="s">
        <v>377</v>
      </c>
      <c r="E42">
        <v>1</v>
      </c>
      <c r="F42" s="25">
        <v>1.0309278350515464E-2</v>
      </c>
      <c r="G42" t="s">
        <v>1329</v>
      </c>
      <c r="H42" t="s">
        <v>1329</v>
      </c>
      <c r="I42" t="s">
        <v>1329</v>
      </c>
    </row>
    <row r="43" spans="3:9">
      <c r="C43" s="142"/>
      <c r="D43" s="21" t="s">
        <v>342</v>
      </c>
      <c r="E43">
        <v>3</v>
      </c>
      <c r="F43" s="25">
        <v>3.0927835051546393E-2</v>
      </c>
      <c r="G43" t="s">
        <v>1329</v>
      </c>
      <c r="H43" t="s">
        <v>1329</v>
      </c>
      <c r="I43" t="s">
        <v>1329</v>
      </c>
    </row>
    <row r="44" spans="3:9">
      <c r="C44" s="142"/>
      <c r="D44" s="21" t="s">
        <v>156</v>
      </c>
      <c r="E44">
        <v>2</v>
      </c>
      <c r="F44" s="25">
        <v>2.0618556701030927E-2</v>
      </c>
      <c r="G44" t="s">
        <v>1329</v>
      </c>
      <c r="H44" t="s">
        <v>1329</v>
      </c>
      <c r="I44" t="s">
        <v>1329</v>
      </c>
    </row>
    <row r="45" spans="3:9">
      <c r="C45" s="142"/>
      <c r="D45" s="21" t="s">
        <v>71</v>
      </c>
      <c r="E45">
        <v>10</v>
      </c>
      <c r="F45" s="25">
        <v>0.10309278350515463</v>
      </c>
      <c r="G45" t="s">
        <v>1329</v>
      </c>
      <c r="H45" t="s">
        <v>1329</v>
      </c>
      <c r="I45" t="s">
        <v>1329</v>
      </c>
    </row>
    <row r="46" spans="3:9">
      <c r="C46" s="142"/>
      <c r="D46" s="21" t="s">
        <v>102</v>
      </c>
      <c r="E46">
        <v>3</v>
      </c>
      <c r="F46" s="25">
        <v>3.0927835051546393E-2</v>
      </c>
      <c r="G46" t="s">
        <v>1329</v>
      </c>
      <c r="H46" t="s">
        <v>1329</v>
      </c>
      <c r="I46" t="s">
        <v>1329</v>
      </c>
    </row>
    <row r="47" spans="3:9">
      <c r="C47" s="142"/>
      <c r="D47" s="21" t="s">
        <v>132</v>
      </c>
      <c r="E47">
        <v>2</v>
      </c>
      <c r="F47" s="25">
        <v>2.0618556701030927E-2</v>
      </c>
      <c r="G47" t="s">
        <v>1329</v>
      </c>
      <c r="H47" t="s">
        <v>1329</v>
      </c>
      <c r="I47" t="s">
        <v>1329</v>
      </c>
    </row>
    <row r="48" spans="3:9">
      <c r="C48" s="142"/>
      <c r="D48" s="21" t="s">
        <v>292</v>
      </c>
      <c r="E48">
        <v>1</v>
      </c>
      <c r="F48" s="25">
        <v>1.0309278350515464E-2</v>
      </c>
      <c r="G48" t="s">
        <v>1329</v>
      </c>
      <c r="H48" t="s">
        <v>1329</v>
      </c>
      <c r="I48" t="s">
        <v>1329</v>
      </c>
    </row>
    <row r="49" spans="3:9">
      <c r="C49" s="142"/>
      <c r="D49" s="1" t="s">
        <v>17</v>
      </c>
      <c r="E49">
        <v>97</v>
      </c>
      <c r="F49" s="25">
        <v>1</v>
      </c>
      <c r="G49" t="s">
        <v>1329</v>
      </c>
      <c r="H49" t="s">
        <v>1329</v>
      </c>
      <c r="I49" t="s">
        <v>1329</v>
      </c>
    </row>
    <row r="50" spans="3:9">
      <c r="C50" s="142"/>
      <c r="D50" s="21" t="s">
        <v>121</v>
      </c>
      <c r="E50">
        <v>18</v>
      </c>
      <c r="F50" s="25">
        <v>0.18556701030927836</v>
      </c>
      <c r="G50" t="s">
        <v>1329</v>
      </c>
      <c r="H50" t="s">
        <v>1329</v>
      </c>
      <c r="I50" t="s">
        <v>1329</v>
      </c>
    </row>
    <row r="51" spans="3:9">
      <c r="C51" s="142"/>
      <c r="D51" s="21" t="s">
        <v>496</v>
      </c>
      <c r="E51">
        <v>1</v>
      </c>
      <c r="F51" s="25">
        <v>1.0309278350515464E-2</v>
      </c>
      <c r="G51" t="s">
        <v>1329</v>
      </c>
      <c r="H51" t="s">
        <v>1329</v>
      </c>
      <c r="I51" t="s">
        <v>1329</v>
      </c>
    </row>
    <row r="52" spans="3:9">
      <c r="C52" s="142"/>
      <c r="D52" s="21" t="s">
        <v>101</v>
      </c>
      <c r="E52">
        <v>16</v>
      </c>
      <c r="F52" s="25">
        <v>0.16494845360824742</v>
      </c>
      <c r="G52" t="s">
        <v>1329</v>
      </c>
      <c r="H52" t="s">
        <v>1329</v>
      </c>
      <c r="I52" t="s">
        <v>1329</v>
      </c>
    </row>
    <row r="53" spans="3:9">
      <c r="C53" s="142"/>
      <c r="D53" s="21" t="s">
        <v>273</v>
      </c>
      <c r="E53">
        <v>3</v>
      </c>
      <c r="F53" s="25">
        <v>3.0927835051546393E-2</v>
      </c>
      <c r="G53" t="s">
        <v>1329</v>
      </c>
      <c r="H53" t="s">
        <v>1329</v>
      </c>
      <c r="I53" t="s">
        <v>1329</v>
      </c>
    </row>
    <row r="54" spans="3:9">
      <c r="C54" s="142"/>
      <c r="D54" s="21" t="s">
        <v>533</v>
      </c>
      <c r="E54">
        <v>1</v>
      </c>
      <c r="F54" s="25">
        <v>1.0309278350515464E-2</v>
      </c>
      <c r="G54" t="s">
        <v>1329</v>
      </c>
      <c r="H54" t="s">
        <v>1329</v>
      </c>
      <c r="I54" t="s">
        <v>1329</v>
      </c>
    </row>
    <row r="55" spans="3:9">
      <c r="C55" s="142"/>
      <c r="D55" s="21" t="s">
        <v>299</v>
      </c>
      <c r="E55">
        <v>2</v>
      </c>
      <c r="F55" s="25">
        <v>2.0618556701030927E-2</v>
      </c>
      <c r="G55" t="s">
        <v>1329</v>
      </c>
      <c r="H55" t="s">
        <v>1329</v>
      </c>
      <c r="I55" t="s">
        <v>1329</v>
      </c>
    </row>
    <row r="56" spans="3:9">
      <c r="C56" s="142"/>
      <c r="D56" s="21" t="s">
        <v>309</v>
      </c>
      <c r="E56">
        <v>3</v>
      </c>
      <c r="F56" s="25">
        <v>3.0927835051546393E-2</v>
      </c>
      <c r="G56" t="s">
        <v>1329</v>
      </c>
      <c r="H56" t="s">
        <v>1329</v>
      </c>
      <c r="I56" t="s">
        <v>1329</v>
      </c>
    </row>
    <row r="57" spans="3:9">
      <c r="C57" s="142"/>
      <c r="D57" s="21" t="s">
        <v>186</v>
      </c>
      <c r="E57">
        <v>2</v>
      </c>
      <c r="F57" s="25">
        <v>2.0618556701030927E-2</v>
      </c>
      <c r="G57" t="s">
        <v>1329</v>
      </c>
      <c r="H57" t="s">
        <v>1329</v>
      </c>
      <c r="I57" t="s">
        <v>1329</v>
      </c>
    </row>
    <row r="58" spans="3:9">
      <c r="C58" s="142"/>
      <c r="D58" s="21" t="s">
        <v>385</v>
      </c>
      <c r="E58">
        <v>2</v>
      </c>
      <c r="F58" s="25">
        <v>2.0618556701030927E-2</v>
      </c>
      <c r="G58" t="s">
        <v>1329</v>
      </c>
      <c r="H58" t="s">
        <v>1329</v>
      </c>
      <c r="I58" t="s">
        <v>1329</v>
      </c>
    </row>
    <row r="59" spans="3:9">
      <c r="C59" s="142"/>
      <c r="D59" s="21" t="s">
        <v>525</v>
      </c>
      <c r="E59">
        <v>1</v>
      </c>
      <c r="F59" s="25">
        <v>1.0309278350515464E-2</v>
      </c>
      <c r="G59" t="s">
        <v>1329</v>
      </c>
      <c r="H59" t="s">
        <v>1329</v>
      </c>
      <c r="I59" t="s">
        <v>1329</v>
      </c>
    </row>
    <row r="60" spans="3:9">
      <c r="C60" s="142"/>
      <c r="D60" s="21" t="s">
        <v>203</v>
      </c>
      <c r="E60">
        <v>2</v>
      </c>
      <c r="F60" s="25">
        <v>2.0618556701030927E-2</v>
      </c>
      <c r="G60" t="s">
        <v>1329</v>
      </c>
      <c r="H60" t="s">
        <v>1329</v>
      </c>
      <c r="I60" t="s">
        <v>1329</v>
      </c>
    </row>
    <row r="61" spans="3:9">
      <c r="C61" s="142"/>
      <c r="D61" s="21" t="s">
        <v>377</v>
      </c>
      <c r="E61">
        <v>1</v>
      </c>
      <c r="F61" s="25">
        <v>1.0309278350515464E-2</v>
      </c>
      <c r="G61" t="s">
        <v>1329</v>
      </c>
      <c r="H61" t="s">
        <v>1329</v>
      </c>
      <c r="I61" t="s">
        <v>1329</v>
      </c>
    </row>
    <row r="62" spans="3:9">
      <c r="C62" s="142"/>
      <c r="D62" s="21" t="s">
        <v>470</v>
      </c>
      <c r="E62">
        <v>4</v>
      </c>
      <c r="F62" s="25">
        <v>4.1237113402061855E-2</v>
      </c>
      <c r="G62" t="s">
        <v>1329</v>
      </c>
      <c r="H62" t="s">
        <v>1329</v>
      </c>
      <c r="I62" t="s">
        <v>1329</v>
      </c>
    </row>
    <row r="63" spans="3:9">
      <c r="C63" s="142"/>
      <c r="D63" s="21" t="s">
        <v>342</v>
      </c>
      <c r="E63">
        <v>3</v>
      </c>
      <c r="F63" s="25">
        <v>3.0927835051546393E-2</v>
      </c>
      <c r="G63" t="s">
        <v>1329</v>
      </c>
      <c r="H63" t="s">
        <v>1329</v>
      </c>
      <c r="I63" t="s">
        <v>1329</v>
      </c>
    </row>
    <row r="64" spans="3:9">
      <c r="C64" s="142"/>
      <c r="D64" s="21" t="s">
        <v>70</v>
      </c>
      <c r="E64">
        <v>2</v>
      </c>
      <c r="F64" s="25">
        <v>2.0618556701030927E-2</v>
      </c>
      <c r="G64" t="s">
        <v>1329</v>
      </c>
      <c r="H64" t="s">
        <v>1329</v>
      </c>
      <c r="I64" t="s">
        <v>1329</v>
      </c>
    </row>
    <row r="65" spans="3:9">
      <c r="C65" s="142"/>
      <c r="D65" s="21" t="s">
        <v>166</v>
      </c>
      <c r="E65">
        <v>13</v>
      </c>
      <c r="F65" s="25">
        <v>0.13402061855670103</v>
      </c>
      <c r="G65" t="s">
        <v>1329</v>
      </c>
      <c r="H65" t="s">
        <v>1329</v>
      </c>
      <c r="I65" t="s">
        <v>1329</v>
      </c>
    </row>
    <row r="66" spans="3:9">
      <c r="C66" s="142"/>
      <c r="D66" s="21" t="s">
        <v>156</v>
      </c>
      <c r="E66">
        <v>2</v>
      </c>
      <c r="F66" s="25">
        <v>2.0618556701030927E-2</v>
      </c>
      <c r="G66" t="s">
        <v>1329</v>
      </c>
      <c r="H66" t="s">
        <v>1329</v>
      </c>
      <c r="I66" t="s">
        <v>1329</v>
      </c>
    </row>
    <row r="67" spans="3:9">
      <c r="C67" s="142"/>
      <c r="D67" s="21" t="s">
        <v>71</v>
      </c>
      <c r="E67">
        <v>10</v>
      </c>
      <c r="F67" s="25">
        <v>0.10309278350515463</v>
      </c>
      <c r="G67" t="s">
        <v>1329</v>
      </c>
      <c r="H67" t="s">
        <v>1329</v>
      </c>
      <c r="I67" t="s">
        <v>1329</v>
      </c>
    </row>
    <row r="68" spans="3:9">
      <c r="C68" s="142"/>
      <c r="D68" s="21" t="s">
        <v>102</v>
      </c>
      <c r="E68">
        <v>3</v>
      </c>
      <c r="F68" s="25">
        <v>3.0927835051546393E-2</v>
      </c>
      <c r="G68" t="s">
        <v>1329</v>
      </c>
      <c r="H68" t="s">
        <v>1329</v>
      </c>
      <c r="I68" t="s">
        <v>1329</v>
      </c>
    </row>
    <row r="69" spans="3:9">
      <c r="C69" s="142"/>
      <c r="D69" s="21" t="s">
        <v>132</v>
      </c>
      <c r="E69">
        <v>2</v>
      </c>
      <c r="F69" s="25">
        <v>2.0618556701030927E-2</v>
      </c>
      <c r="G69" t="s">
        <v>1329</v>
      </c>
      <c r="H69" t="s">
        <v>1329</v>
      </c>
      <c r="I69" t="s">
        <v>1329</v>
      </c>
    </row>
    <row r="70" spans="3:9">
      <c r="C70" s="142"/>
      <c r="D70" s="21" t="s">
        <v>110</v>
      </c>
      <c r="E70">
        <v>4</v>
      </c>
      <c r="F70" s="25">
        <v>4.1237113402061855E-2</v>
      </c>
      <c r="G70" t="s">
        <v>1329</v>
      </c>
      <c r="H70" t="s">
        <v>1329</v>
      </c>
      <c r="I70" t="s">
        <v>1329</v>
      </c>
    </row>
    <row r="71" spans="3:9">
      <c r="C71" s="142"/>
      <c r="D71" s="21" t="s">
        <v>516</v>
      </c>
      <c r="E71">
        <v>1</v>
      </c>
      <c r="F71" s="25">
        <v>1.0309278350515464E-2</v>
      </c>
      <c r="G71" t="s">
        <v>1329</v>
      </c>
      <c r="H71" t="s">
        <v>1329</v>
      </c>
      <c r="I71" t="s">
        <v>1329</v>
      </c>
    </row>
    <row r="72" spans="3:9">
      <c r="C72" s="142"/>
      <c r="D72" s="21" t="s">
        <v>292</v>
      </c>
      <c r="E72">
        <v>1</v>
      </c>
      <c r="F72" s="25">
        <v>1.0309278350515464E-2</v>
      </c>
      <c r="G72" t="s">
        <v>1329</v>
      </c>
      <c r="H72" t="s">
        <v>1329</v>
      </c>
      <c r="I72" t="s">
        <v>1329</v>
      </c>
    </row>
    <row r="73" spans="3:9">
      <c r="C73" s="142"/>
      <c r="D73" s="1" t="s">
        <v>20</v>
      </c>
      <c r="E73" s="29">
        <v>33.402597402597401</v>
      </c>
      <c r="F73" s="29" t="s">
        <v>1329</v>
      </c>
      <c r="G73" s="29">
        <v>12</v>
      </c>
      <c r="H73" s="29">
        <v>70</v>
      </c>
      <c r="I73" s="29">
        <v>11.490549182968889</v>
      </c>
    </row>
    <row r="74" spans="3:9">
      <c r="C74" s="142"/>
      <c r="D74" s="1" t="s">
        <v>18</v>
      </c>
      <c r="E74">
        <v>39</v>
      </c>
      <c r="F74" s="26">
        <v>1</v>
      </c>
      <c r="G74" t="s">
        <v>1329</v>
      </c>
      <c r="H74" t="s">
        <v>1329</v>
      </c>
      <c r="I74" t="s">
        <v>1329</v>
      </c>
    </row>
    <row r="75" spans="3:9">
      <c r="C75" s="142"/>
      <c r="D75" s="21" t="s">
        <v>281</v>
      </c>
      <c r="E75">
        <v>1</v>
      </c>
      <c r="F75" s="25">
        <v>2.564102564102564E-2</v>
      </c>
      <c r="G75" t="s">
        <v>1329</v>
      </c>
      <c r="H75" t="s">
        <v>1329</v>
      </c>
      <c r="I75" t="s">
        <v>1329</v>
      </c>
    </row>
    <row r="76" spans="3:9">
      <c r="C76" s="142"/>
      <c r="D76" s="21" t="s">
        <v>628</v>
      </c>
      <c r="E76">
        <v>1</v>
      </c>
      <c r="F76" s="25">
        <v>2.564102564102564E-2</v>
      </c>
      <c r="G76" t="s">
        <v>1329</v>
      </c>
      <c r="H76" t="s">
        <v>1329</v>
      </c>
      <c r="I76" t="s">
        <v>1329</v>
      </c>
    </row>
    <row r="77" spans="3:9">
      <c r="C77" s="142"/>
      <c r="D77" s="21" t="s">
        <v>300</v>
      </c>
      <c r="E77">
        <v>1</v>
      </c>
      <c r="F77" s="25">
        <v>2.564102564102564E-2</v>
      </c>
      <c r="G77" t="s">
        <v>1329</v>
      </c>
      <c r="H77" t="s">
        <v>1329</v>
      </c>
      <c r="I77" t="s">
        <v>1329</v>
      </c>
    </row>
    <row r="78" spans="3:9">
      <c r="C78" s="142"/>
      <c r="D78" s="21" t="s">
        <v>325</v>
      </c>
      <c r="E78">
        <v>6</v>
      </c>
      <c r="F78" s="25">
        <v>0.15384615384615385</v>
      </c>
      <c r="G78" t="s">
        <v>1329</v>
      </c>
      <c r="H78" t="s">
        <v>1329</v>
      </c>
      <c r="I78" t="s">
        <v>1329</v>
      </c>
    </row>
    <row r="79" spans="3:9">
      <c r="C79" s="142"/>
      <c r="D79" s="21" t="s">
        <v>688</v>
      </c>
      <c r="E79">
        <v>1</v>
      </c>
      <c r="F79" s="25">
        <v>2.564102564102564E-2</v>
      </c>
      <c r="G79" t="s">
        <v>1329</v>
      </c>
      <c r="H79" t="s">
        <v>1329</v>
      </c>
      <c r="I79" t="s">
        <v>1329</v>
      </c>
    </row>
    <row r="80" spans="3:9">
      <c r="C80" s="142"/>
      <c r="D80" s="21" t="s">
        <v>488</v>
      </c>
      <c r="E80">
        <v>1</v>
      </c>
      <c r="F80" s="25">
        <v>2.564102564102564E-2</v>
      </c>
      <c r="G80" t="s">
        <v>1329</v>
      </c>
      <c r="H80" t="s">
        <v>1329</v>
      </c>
      <c r="I80" t="s">
        <v>1329</v>
      </c>
    </row>
    <row r="81" spans="3:9">
      <c r="C81" s="142"/>
      <c r="D81" s="21" t="s">
        <v>167</v>
      </c>
      <c r="E81">
        <v>2</v>
      </c>
      <c r="F81" s="25">
        <v>5.128205128205128E-2</v>
      </c>
      <c r="G81" t="s">
        <v>1329</v>
      </c>
      <c r="H81" t="s">
        <v>1329</v>
      </c>
      <c r="I81" t="s">
        <v>1329</v>
      </c>
    </row>
    <row r="82" spans="3:9">
      <c r="C82" s="142"/>
      <c r="D82" s="21" t="s">
        <v>370</v>
      </c>
      <c r="E82">
        <v>1</v>
      </c>
      <c r="F82" s="25">
        <v>2.564102564102564E-2</v>
      </c>
      <c r="G82" t="s">
        <v>1329</v>
      </c>
      <c r="H82" t="s">
        <v>1329</v>
      </c>
      <c r="I82" t="s">
        <v>1329</v>
      </c>
    </row>
    <row r="83" spans="3:9">
      <c r="C83" s="142"/>
      <c r="D83" s="21" t="s">
        <v>343</v>
      </c>
      <c r="E83">
        <v>1</v>
      </c>
      <c r="F83" s="25">
        <v>2.564102564102564E-2</v>
      </c>
      <c r="G83" t="s">
        <v>1329</v>
      </c>
      <c r="H83" t="s">
        <v>1329</v>
      </c>
      <c r="I83" t="s">
        <v>1329</v>
      </c>
    </row>
    <row r="84" spans="3:9">
      <c r="C84" s="142"/>
      <c r="D84" s="21" t="s">
        <v>505</v>
      </c>
      <c r="E84">
        <v>2</v>
      </c>
      <c r="F84" s="25">
        <v>5.128205128205128E-2</v>
      </c>
      <c r="G84" t="s">
        <v>1329</v>
      </c>
      <c r="H84" t="s">
        <v>1329</v>
      </c>
      <c r="I84" t="s">
        <v>1329</v>
      </c>
    </row>
    <row r="85" spans="3:9">
      <c r="C85" s="142"/>
      <c r="D85" s="21" t="s">
        <v>122</v>
      </c>
      <c r="E85">
        <v>2</v>
      </c>
      <c r="F85" s="25">
        <v>5.128205128205128E-2</v>
      </c>
      <c r="G85" t="s">
        <v>1329</v>
      </c>
      <c r="H85" t="s">
        <v>1329</v>
      </c>
      <c r="I85" t="s">
        <v>1329</v>
      </c>
    </row>
    <row r="86" spans="3:9">
      <c r="C86" s="142"/>
      <c r="D86" s="21" t="s">
        <v>72</v>
      </c>
      <c r="E86">
        <v>8</v>
      </c>
      <c r="F86" s="25">
        <v>0.20512820512820512</v>
      </c>
      <c r="G86" t="s">
        <v>1329</v>
      </c>
      <c r="H86" t="s">
        <v>1329</v>
      </c>
      <c r="I86" t="s">
        <v>1329</v>
      </c>
    </row>
    <row r="87" spans="3:9">
      <c r="C87" s="142"/>
      <c r="D87" s="21" t="s">
        <v>585</v>
      </c>
      <c r="E87">
        <v>1</v>
      </c>
      <c r="F87" s="25">
        <v>2.564102564102564E-2</v>
      </c>
      <c r="G87" t="s">
        <v>1329</v>
      </c>
      <c r="H87" t="s">
        <v>1329</v>
      </c>
      <c r="I87" t="s">
        <v>1329</v>
      </c>
    </row>
    <row r="88" spans="3:9">
      <c r="C88" s="142"/>
      <c r="D88" s="21" t="s">
        <v>92</v>
      </c>
      <c r="E88">
        <v>11</v>
      </c>
      <c r="F88" s="25">
        <v>0.28205128205128205</v>
      </c>
      <c r="G88" t="s">
        <v>1329</v>
      </c>
      <c r="H88" t="s">
        <v>1329</v>
      </c>
      <c r="I88" t="s">
        <v>1329</v>
      </c>
    </row>
    <row r="89" spans="3:9">
      <c r="C89" s="142"/>
      <c r="D89" s="1" t="s">
        <v>22</v>
      </c>
      <c r="E89" s="37">
        <v>12903.818265306119</v>
      </c>
      <c r="F89" t="s">
        <v>1329</v>
      </c>
      <c r="G89" s="37">
        <v>700</v>
      </c>
      <c r="H89" s="37">
        <v>88990.2</v>
      </c>
      <c r="I89" s="37">
        <v>16030.03295463639</v>
      </c>
    </row>
    <row r="90" spans="3:9">
      <c r="C90" s="142"/>
      <c r="D90" s="1" t="s">
        <v>23</v>
      </c>
      <c r="E90" t="s">
        <v>1329</v>
      </c>
      <c r="F90" t="s">
        <v>1329</v>
      </c>
      <c r="G90" t="s">
        <v>1329</v>
      </c>
      <c r="H90" t="s">
        <v>1329</v>
      </c>
      <c r="I90" t="s">
        <v>1329</v>
      </c>
    </row>
    <row r="91" spans="3:9">
      <c r="C91" s="142"/>
      <c r="D91" s="35" t="s">
        <v>24</v>
      </c>
      <c r="E91" t="s">
        <v>1329</v>
      </c>
      <c r="F91" t="s">
        <v>1329</v>
      </c>
      <c r="G91" t="s">
        <v>1329</v>
      </c>
      <c r="H91" t="s">
        <v>1329</v>
      </c>
      <c r="I91" t="s">
        <v>1329</v>
      </c>
    </row>
    <row r="92" spans="3:9">
      <c r="C92" s="142"/>
      <c r="D92" s="35" t="s">
        <v>25</v>
      </c>
      <c r="E92" t="s">
        <v>1329</v>
      </c>
      <c r="F92" t="s">
        <v>1329</v>
      </c>
      <c r="G92" t="s">
        <v>1329</v>
      </c>
      <c r="H92" t="s">
        <v>1329</v>
      </c>
      <c r="I92" t="s">
        <v>1329</v>
      </c>
    </row>
    <row r="93" spans="3:9">
      <c r="C93" s="142"/>
      <c r="D93" s="35" t="s">
        <v>26</v>
      </c>
      <c r="E93" t="s">
        <v>1329</v>
      </c>
      <c r="F93" t="s">
        <v>1329</v>
      </c>
      <c r="G93" t="s">
        <v>1329</v>
      </c>
      <c r="H93" t="s">
        <v>1329</v>
      </c>
      <c r="I93" t="s">
        <v>1329</v>
      </c>
    </row>
    <row r="94" spans="3:9">
      <c r="C94" s="142"/>
      <c r="D94" s="35" t="s">
        <v>27</v>
      </c>
      <c r="E94" t="s">
        <v>1329</v>
      </c>
      <c r="F94" t="s">
        <v>1329</v>
      </c>
      <c r="G94" t="s">
        <v>1329</v>
      </c>
      <c r="H94" t="s">
        <v>1329</v>
      </c>
      <c r="I94" t="s">
        <v>1329</v>
      </c>
    </row>
    <row r="95" spans="3:9">
      <c r="C95" s="142"/>
      <c r="D95" s="35" t="s">
        <v>28</v>
      </c>
      <c r="E95" t="s">
        <v>1329</v>
      </c>
      <c r="F95" t="s">
        <v>1329</v>
      </c>
      <c r="G95" t="s">
        <v>1329</v>
      </c>
      <c r="H95" t="s">
        <v>1329</v>
      </c>
      <c r="I95" t="s">
        <v>1329</v>
      </c>
    </row>
    <row r="96" spans="3:9">
      <c r="C96" s="142"/>
      <c r="D96" s="35" t="s">
        <v>29</v>
      </c>
      <c r="E96" t="s">
        <v>1329</v>
      </c>
      <c r="F96" t="s">
        <v>1329</v>
      </c>
      <c r="G96" t="s">
        <v>1329</v>
      </c>
      <c r="H96" t="s">
        <v>1329</v>
      </c>
      <c r="I96" t="s">
        <v>1329</v>
      </c>
    </row>
    <row r="97" spans="3:9">
      <c r="C97" s="142"/>
      <c r="D97" s="35" t="s">
        <v>30</v>
      </c>
      <c r="E97" t="s">
        <v>1329</v>
      </c>
      <c r="F97" t="s">
        <v>1329</v>
      </c>
      <c r="G97" t="s">
        <v>1329</v>
      </c>
      <c r="H97" t="s">
        <v>1329</v>
      </c>
      <c r="I97" t="s">
        <v>1329</v>
      </c>
    </row>
    <row r="98" spans="3:9">
      <c r="C98" s="142"/>
      <c r="D98" s="35" t="s">
        <v>31</v>
      </c>
      <c r="E98" t="s">
        <v>1329</v>
      </c>
      <c r="F98" t="s">
        <v>1329</v>
      </c>
      <c r="G98" t="s">
        <v>1329</v>
      </c>
      <c r="H98" t="s">
        <v>1329</v>
      </c>
      <c r="I98" t="s">
        <v>1329</v>
      </c>
    </row>
    <row r="99" spans="3:9">
      <c r="C99" s="142"/>
      <c r="D99" s="35" t="s">
        <v>32</v>
      </c>
      <c r="E99" t="s">
        <v>1329</v>
      </c>
      <c r="F99" t="s">
        <v>1329</v>
      </c>
      <c r="G99" t="s">
        <v>1329</v>
      </c>
      <c r="H99" t="s">
        <v>1329</v>
      </c>
      <c r="I99" t="s">
        <v>1329</v>
      </c>
    </row>
    <row r="100" spans="3:9">
      <c r="C100" s="142"/>
      <c r="D100" s="35" t="s">
        <v>33</v>
      </c>
      <c r="E100" t="s">
        <v>1329</v>
      </c>
      <c r="F100" t="s">
        <v>1329</v>
      </c>
      <c r="G100" t="s">
        <v>1329</v>
      </c>
      <c r="H100" t="s">
        <v>1329</v>
      </c>
      <c r="I100" t="s">
        <v>1329</v>
      </c>
    </row>
    <row r="101" spans="3:9">
      <c r="C101" s="142"/>
      <c r="D101" s="35" t="s">
        <v>34</v>
      </c>
      <c r="E101" t="s">
        <v>1329</v>
      </c>
      <c r="F101" t="s">
        <v>1329</v>
      </c>
      <c r="G101" t="s">
        <v>1329</v>
      </c>
      <c r="H101" t="s">
        <v>1329</v>
      </c>
      <c r="I101" t="s">
        <v>1329</v>
      </c>
    </row>
    <row r="102" spans="3:9">
      <c r="C102" s="142"/>
      <c r="D102" s="35" t="s">
        <v>35</v>
      </c>
      <c r="E102" t="s">
        <v>1329</v>
      </c>
      <c r="F102" t="s">
        <v>1329</v>
      </c>
      <c r="G102" t="s">
        <v>1329</v>
      </c>
      <c r="H102" t="s">
        <v>1329</v>
      </c>
      <c r="I102" t="s">
        <v>1329</v>
      </c>
    </row>
    <row r="103" spans="3:9">
      <c r="C103" s="142"/>
      <c r="D103" s="35" t="s">
        <v>36</v>
      </c>
      <c r="E103" t="s">
        <v>1329</v>
      </c>
      <c r="F103" t="s">
        <v>1329</v>
      </c>
      <c r="G103" t="s">
        <v>1329</v>
      </c>
      <c r="H103" t="s">
        <v>1329</v>
      </c>
      <c r="I103" t="s">
        <v>1329</v>
      </c>
    </row>
    <row r="104" spans="3:9">
      <c r="C104" s="142"/>
      <c r="D104" s="35" t="s">
        <v>37</v>
      </c>
      <c r="E104" t="s">
        <v>1329</v>
      </c>
      <c r="F104" t="s">
        <v>1329</v>
      </c>
      <c r="G104" t="s">
        <v>1329</v>
      </c>
      <c r="H104" t="s">
        <v>1329</v>
      </c>
      <c r="I104" t="s">
        <v>1329</v>
      </c>
    </row>
    <row r="105" spans="3:9">
      <c r="C105" s="142"/>
      <c r="D105" s="35" t="s">
        <v>38</v>
      </c>
      <c r="E105" t="s">
        <v>1329</v>
      </c>
      <c r="F105" t="s">
        <v>1329</v>
      </c>
      <c r="G105" t="s">
        <v>1329</v>
      </c>
      <c r="H105" t="s">
        <v>1329</v>
      </c>
      <c r="I105" t="s">
        <v>1329</v>
      </c>
    </row>
    <row r="106" spans="3:9">
      <c r="C106" s="142"/>
      <c r="D106" s="35" t="s">
        <v>39</v>
      </c>
      <c r="E106" t="s">
        <v>1329</v>
      </c>
      <c r="F106" t="s">
        <v>1329</v>
      </c>
      <c r="G106" t="s">
        <v>1329</v>
      </c>
      <c r="H106" t="s">
        <v>1329</v>
      </c>
      <c r="I106" t="s">
        <v>1329</v>
      </c>
    </row>
    <row r="107" spans="3:9">
      <c r="C107" s="142"/>
      <c r="D107" s="35" t="s">
        <v>40</v>
      </c>
      <c r="E107" t="s">
        <v>1329</v>
      </c>
      <c r="F107" t="s">
        <v>1329</v>
      </c>
      <c r="G107" t="s">
        <v>1329</v>
      </c>
      <c r="H107" t="s">
        <v>1329</v>
      </c>
      <c r="I107" t="s">
        <v>1329</v>
      </c>
    </row>
    <row r="108" spans="3:9">
      <c r="C108" s="142"/>
      <c r="D108" s="35" t="s">
        <v>41</v>
      </c>
      <c r="E108" t="s">
        <v>1329</v>
      </c>
      <c r="F108" t="s">
        <v>1329</v>
      </c>
      <c r="G108" t="s">
        <v>1329</v>
      </c>
      <c r="H108" t="s">
        <v>1329</v>
      </c>
      <c r="I108" t="s">
        <v>1329</v>
      </c>
    </row>
    <row r="109" spans="3:9">
      <c r="C109" s="142"/>
      <c r="D109" s="35" t="s">
        <v>42</v>
      </c>
      <c r="E109" t="s">
        <v>1329</v>
      </c>
      <c r="F109" t="s">
        <v>1329</v>
      </c>
      <c r="G109" t="s">
        <v>1329</v>
      </c>
      <c r="H109" t="s">
        <v>1329</v>
      </c>
      <c r="I109" t="s">
        <v>1329</v>
      </c>
    </row>
    <row r="110" spans="3:9">
      <c r="C110" s="142"/>
      <c r="D110" s="35" t="s">
        <v>43</v>
      </c>
      <c r="E110" t="s">
        <v>1329</v>
      </c>
      <c r="F110" t="s">
        <v>1329</v>
      </c>
      <c r="G110" t="s">
        <v>1329</v>
      </c>
      <c r="H110" t="s">
        <v>1329</v>
      </c>
      <c r="I110" t="s">
        <v>1329</v>
      </c>
    </row>
    <row r="111" spans="3:9">
      <c r="C111" s="142"/>
      <c r="D111" s="35" t="s">
        <v>44</v>
      </c>
      <c r="E111" t="s">
        <v>1329</v>
      </c>
      <c r="F111" t="s">
        <v>1329</v>
      </c>
      <c r="G111" t="s">
        <v>1329</v>
      </c>
      <c r="H111" t="s">
        <v>1329</v>
      </c>
      <c r="I111" t="s">
        <v>1329</v>
      </c>
    </row>
    <row r="112" spans="3:9">
      <c r="C112" s="142"/>
      <c r="D112" s="35" t="s">
        <v>45</v>
      </c>
      <c r="E112" t="s">
        <v>1329</v>
      </c>
      <c r="F112" t="s">
        <v>1329</v>
      </c>
      <c r="G112" t="s">
        <v>1329</v>
      </c>
      <c r="H112" t="s">
        <v>1329</v>
      </c>
      <c r="I112" t="s">
        <v>1329</v>
      </c>
    </row>
    <row r="113" spans="3:9">
      <c r="C113" s="142"/>
      <c r="D113" s="35" t="s">
        <v>46</v>
      </c>
      <c r="E113" t="s">
        <v>1329</v>
      </c>
      <c r="F113" t="s">
        <v>1329</v>
      </c>
      <c r="G113" t="s">
        <v>1329</v>
      </c>
      <c r="H113" t="s">
        <v>1329</v>
      </c>
      <c r="I113" t="s">
        <v>1329</v>
      </c>
    </row>
    <row r="114" spans="3:9">
      <c r="C114" s="142"/>
      <c r="D114" s="35" t="s">
        <v>47</v>
      </c>
      <c r="E114" t="s">
        <v>1329</v>
      </c>
      <c r="F114" t="s">
        <v>1329</v>
      </c>
      <c r="G114" t="s">
        <v>1329</v>
      </c>
      <c r="H114" t="s">
        <v>1329</v>
      </c>
      <c r="I114" t="s">
        <v>1329</v>
      </c>
    </row>
    <row r="115" spans="3:9">
      <c r="C115" s="142"/>
      <c r="D115" s="35" t="s">
        <v>48</v>
      </c>
      <c r="E115" t="s">
        <v>1329</v>
      </c>
      <c r="F115" t="s">
        <v>1329</v>
      </c>
      <c r="G115" t="s">
        <v>1329</v>
      </c>
      <c r="H115" t="s">
        <v>1329</v>
      </c>
      <c r="I115" t="s">
        <v>1329</v>
      </c>
    </row>
    <row r="116" spans="3:9">
      <c r="C116" s="142"/>
      <c r="D116" s="35" t="s">
        <v>49</v>
      </c>
      <c r="E116" t="s">
        <v>1329</v>
      </c>
      <c r="F116" t="s">
        <v>1329</v>
      </c>
      <c r="G116" t="s">
        <v>1329</v>
      </c>
      <c r="H116" t="s">
        <v>1329</v>
      </c>
      <c r="I116" t="s">
        <v>1329</v>
      </c>
    </row>
    <row r="117" spans="3:9">
      <c r="C117" s="142"/>
      <c r="D117" s="35" t="s">
        <v>50</v>
      </c>
      <c r="E117" t="s">
        <v>1329</v>
      </c>
      <c r="F117" t="s">
        <v>1329</v>
      </c>
      <c r="G117" t="s">
        <v>1329</v>
      </c>
      <c r="H117" t="s">
        <v>1329</v>
      </c>
      <c r="I117" t="s">
        <v>1329</v>
      </c>
    </row>
    <row r="118" spans="3:9">
      <c r="C118" s="142"/>
      <c r="D118" s="35" t="s">
        <v>51</v>
      </c>
      <c r="E118" t="s">
        <v>1329</v>
      </c>
      <c r="F118" t="s">
        <v>1329</v>
      </c>
      <c r="G118" t="s">
        <v>1329</v>
      </c>
      <c r="H118" t="s">
        <v>1329</v>
      </c>
      <c r="I118" t="s">
        <v>1329</v>
      </c>
    </row>
    <row r="119" spans="3:9">
      <c r="C119" s="142"/>
      <c r="D119" s="35" t="s">
        <v>52</v>
      </c>
      <c r="E119" t="s">
        <v>1329</v>
      </c>
      <c r="F119" t="s">
        <v>1329</v>
      </c>
      <c r="G119" t="s">
        <v>1329</v>
      </c>
      <c r="H119" t="s">
        <v>1329</v>
      </c>
      <c r="I119" t="s">
        <v>1329</v>
      </c>
    </row>
    <row r="120" spans="3:9">
      <c r="C120" s="142"/>
      <c r="D120" s="35" t="s">
        <v>53</v>
      </c>
      <c r="E120" t="s">
        <v>1329</v>
      </c>
      <c r="F120" t="s">
        <v>1329</v>
      </c>
      <c r="G120" t="s">
        <v>1329</v>
      </c>
      <c r="H120" t="s">
        <v>1329</v>
      </c>
      <c r="I120" t="s">
        <v>1329</v>
      </c>
    </row>
    <row r="121" spans="3:9">
      <c r="C121" s="142"/>
      <c r="D121" s="35" t="s">
        <v>54</v>
      </c>
      <c r="E121" t="s">
        <v>1329</v>
      </c>
      <c r="F121" t="s">
        <v>1329</v>
      </c>
      <c r="G121" t="s">
        <v>1329</v>
      </c>
      <c r="H121" t="s">
        <v>1329</v>
      </c>
      <c r="I121" t="s">
        <v>1329</v>
      </c>
    </row>
    <row r="122" spans="3:9">
      <c r="C122" s="142"/>
      <c r="D122" s="35" t="s">
        <v>55</v>
      </c>
      <c r="E122" t="s">
        <v>1329</v>
      </c>
      <c r="F122" t="s">
        <v>1329</v>
      </c>
      <c r="G122" t="s">
        <v>1329</v>
      </c>
      <c r="H122" t="s">
        <v>1329</v>
      </c>
      <c r="I122" t="s">
        <v>1329</v>
      </c>
    </row>
    <row r="123" spans="3:9">
      <c r="C123" s="142"/>
      <c r="D123" s="35" t="s">
        <v>56</v>
      </c>
      <c r="E123" t="s">
        <v>1329</v>
      </c>
      <c r="F123" t="s">
        <v>1329</v>
      </c>
      <c r="G123" t="s">
        <v>1329</v>
      </c>
      <c r="H123" t="s">
        <v>1329</v>
      </c>
      <c r="I123" t="s">
        <v>1329</v>
      </c>
    </row>
    <row r="124" spans="3:9">
      <c r="C124" s="142"/>
      <c r="D124" s="35" t="s">
        <v>57</v>
      </c>
      <c r="E124" t="s">
        <v>1329</v>
      </c>
      <c r="F124" t="s">
        <v>1329</v>
      </c>
      <c r="G124" t="s">
        <v>1329</v>
      </c>
      <c r="H124" t="s">
        <v>1329</v>
      </c>
      <c r="I124" t="s">
        <v>1329</v>
      </c>
    </row>
    <row r="125" spans="3:9">
      <c r="C125" s="142"/>
      <c r="D125" s="35" t="s">
        <v>58</v>
      </c>
      <c r="E125" t="s">
        <v>1329</v>
      </c>
      <c r="F125" t="s">
        <v>1329</v>
      </c>
      <c r="G125" t="s">
        <v>1329</v>
      </c>
      <c r="H125" t="s">
        <v>1329</v>
      </c>
      <c r="I125" t="s">
        <v>1329</v>
      </c>
    </row>
    <row r="126" spans="3:9">
      <c r="C126" s="142"/>
      <c r="D126" s="35" t="s">
        <v>59</v>
      </c>
      <c r="E126" t="s">
        <v>1329</v>
      </c>
      <c r="F126" t="s">
        <v>1329</v>
      </c>
      <c r="G126" t="s">
        <v>1329</v>
      </c>
      <c r="H126" t="s">
        <v>1329</v>
      </c>
      <c r="I126" t="s">
        <v>1329</v>
      </c>
    </row>
    <row r="127" spans="3:9">
      <c r="C127" s="142"/>
      <c r="D127" s="35" t="s">
        <v>60</v>
      </c>
      <c r="E127" t="s">
        <v>1329</v>
      </c>
      <c r="F127" t="s">
        <v>1329</v>
      </c>
      <c r="G127" t="s">
        <v>1329</v>
      </c>
      <c r="H127" t="s">
        <v>1329</v>
      </c>
      <c r="I127" t="s">
        <v>1329</v>
      </c>
    </row>
  </sheetData>
  <mergeCells count="3">
    <mergeCell ref="C10:C127"/>
    <mergeCell ref="C3:C9"/>
    <mergeCell ref="E9:E10"/>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6BA2-A327-8A49-A169-F08D94CDA91A}">
  <sheetPr codeName="Sheet24"/>
  <dimension ref="A1:D2"/>
  <sheetViews>
    <sheetView workbookViewId="0">
      <selection activeCell="A2" sqref="A2:D2"/>
    </sheetView>
  </sheetViews>
  <sheetFormatPr defaultColWidth="11.25" defaultRowHeight="15.6"/>
  <cols>
    <col min="1" max="1" width="28.25" bestFit="1" customWidth="1"/>
    <col min="2" max="2" width="25.25" bestFit="1" customWidth="1"/>
    <col min="3" max="3" width="25.75" bestFit="1" customWidth="1"/>
    <col min="4" max="4" width="29.25" bestFit="1" customWidth="1"/>
    <col min="5" max="63" width="15.5" bestFit="1" customWidth="1"/>
  </cols>
  <sheetData>
    <row r="1" spans="1:4">
      <c r="A1" t="s">
        <v>1751</v>
      </c>
      <c r="B1" t="s">
        <v>1752</v>
      </c>
      <c r="C1" t="s">
        <v>1753</v>
      </c>
      <c r="D1" t="s">
        <v>1754</v>
      </c>
    </row>
    <row r="2" spans="1:4">
      <c r="A2">
        <v>12903.818265306119</v>
      </c>
      <c r="B2">
        <v>700</v>
      </c>
      <c r="C2">
        <v>88990.2</v>
      </c>
      <c r="D2">
        <v>16030.03295463639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E3367-CF53-4F6E-AC82-35D3A01BCDF8}">
  <sheetPr codeName="XLSTAT_20201115_155221_1_HID">
    <tabColor rgb="FF007800"/>
  </sheetPr>
  <dimension ref="B1:F5"/>
  <sheetViews>
    <sheetView workbookViewId="0"/>
  </sheetViews>
  <sheetFormatPr defaultRowHeight="15.6"/>
  <sheetData>
    <row r="1" spans="2:6" ht="16.149999999999999" thickBot="1"/>
    <row r="2" spans="2:6" ht="46.9">
      <c r="B2" s="46" t="s">
        <v>13</v>
      </c>
      <c r="C2" s="47" t="s">
        <v>750</v>
      </c>
      <c r="D2" s="47" t="s">
        <v>751</v>
      </c>
      <c r="E2" s="47" t="s">
        <v>752</v>
      </c>
      <c r="F2" s="47" t="s">
        <v>753</v>
      </c>
    </row>
    <row r="3" spans="2:6">
      <c r="B3" s="56" t="s">
        <v>121</v>
      </c>
      <c r="C3" s="58">
        <v>94.548500000000047</v>
      </c>
      <c r="D3" s="58">
        <v>7.4370740353699449E-2</v>
      </c>
      <c r="E3" s="58">
        <v>94.399194508679727</v>
      </c>
      <c r="F3" s="58">
        <v>94.697805491320366</v>
      </c>
    </row>
    <row r="4" spans="2:6">
      <c r="B4" s="45" t="s">
        <v>101</v>
      </c>
      <c r="C4" s="53">
        <v>94.930476190476185</v>
      </c>
      <c r="D4" s="53">
        <v>7.2578410936411708E-2</v>
      </c>
      <c r="E4" s="53">
        <v>94.784768950605056</v>
      </c>
      <c r="F4" s="53">
        <v>95.076183430347314</v>
      </c>
    </row>
    <row r="5" spans="2:6" ht="16.149999999999999" thickBot="1">
      <c r="B5" s="49" t="s">
        <v>166</v>
      </c>
      <c r="C5" s="54">
        <v>94.613076923076974</v>
      </c>
      <c r="D5" s="54">
        <v>9.2245550409740404E-2</v>
      </c>
      <c r="E5" s="54">
        <v>94.427886253190692</v>
      </c>
      <c r="F5" s="54">
        <v>94.798267592963256</v>
      </c>
    </row>
  </sheetData>
  <pageMargins left="0.7" right="0.7" top="0.75" bottom="0.75" header="0.3" footer="0.3"/>
  <ignoredErrors>
    <ignoredError sqref="B3:B6"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C8C8E-1D77-4DAC-8E8F-BAF26B7E1714}">
  <sheetPr codeName="XLSTAT_20201117_162628_1"/>
  <dimension ref="B1:F62"/>
  <sheetViews>
    <sheetView zoomScaleNormal="100" workbookViewId="0">
      <selection activeCell="F17" sqref="F17"/>
    </sheetView>
  </sheetViews>
  <sheetFormatPr defaultRowHeight="15.6"/>
  <cols>
    <col min="1" max="1" width="4.75" customWidth="1"/>
    <col min="2" max="2" width="15.625" customWidth="1"/>
    <col min="3" max="3" width="13.5" bestFit="1" customWidth="1"/>
  </cols>
  <sheetData>
    <row r="1" spans="2:3">
      <c r="B1" t="s">
        <v>754</v>
      </c>
    </row>
    <row r="2" spans="2:3">
      <c r="B2" t="s">
        <v>755</v>
      </c>
    </row>
    <row r="3" spans="2:3" ht="34.15" customHeight="1"/>
    <row r="4" spans="2:3" ht="16.149999999999999" customHeight="1">
      <c r="B4" s="44"/>
    </row>
    <row r="7" spans="2:3">
      <c r="B7" t="s">
        <v>756</v>
      </c>
    </row>
    <row r="8" spans="2:3" ht="16.149999999999999" thickBot="1"/>
    <row r="9" spans="2:3">
      <c r="B9" s="46" t="s">
        <v>757</v>
      </c>
      <c r="C9" s="47" t="s">
        <v>758</v>
      </c>
    </row>
    <row r="10" spans="2:3">
      <c r="B10" s="56" t="s">
        <v>759</v>
      </c>
      <c r="C10" s="65">
        <v>55</v>
      </c>
    </row>
    <row r="11" spans="2:3">
      <c r="B11" s="45" t="s">
        <v>760</v>
      </c>
      <c r="C11" s="53">
        <v>1148</v>
      </c>
    </row>
    <row r="12" spans="2:3">
      <c r="B12" s="45" t="s">
        <v>761</v>
      </c>
      <c r="C12" s="53">
        <v>88990.2</v>
      </c>
    </row>
    <row r="13" spans="2:3">
      <c r="B13" s="45" t="s">
        <v>762</v>
      </c>
      <c r="C13" s="53">
        <v>5170.49</v>
      </c>
    </row>
    <row r="14" spans="2:3">
      <c r="B14" s="45" t="s">
        <v>763</v>
      </c>
      <c r="C14" s="53">
        <v>7651.14</v>
      </c>
    </row>
    <row r="15" spans="2:3">
      <c r="B15" s="45" t="s">
        <v>764</v>
      </c>
      <c r="C15" s="53">
        <v>25019.99</v>
      </c>
    </row>
    <row r="16" spans="2:3">
      <c r="B16" s="45" t="s">
        <v>765</v>
      </c>
      <c r="C16" s="53">
        <v>17530.993962264143</v>
      </c>
    </row>
    <row r="17" spans="2:3">
      <c r="B17" s="45" t="s">
        <v>766</v>
      </c>
      <c r="C17" s="53">
        <v>463641215.53322053</v>
      </c>
    </row>
    <row r="18" spans="2:3">
      <c r="B18" s="45" t="s">
        <v>767</v>
      </c>
      <c r="C18" s="53">
        <v>21532.329542648666</v>
      </c>
    </row>
    <row r="19" spans="2:3">
      <c r="B19" s="45" t="s">
        <v>768</v>
      </c>
      <c r="C19" s="53">
        <v>11595.94889572238</v>
      </c>
    </row>
    <row r="20" spans="2:3" ht="16.149999999999999" thickBot="1">
      <c r="B20" s="49" t="s">
        <v>769</v>
      </c>
      <c r="C20" s="54">
        <v>23466.039028805906</v>
      </c>
    </row>
    <row r="23" spans="2:3">
      <c r="B23" t="s">
        <v>770</v>
      </c>
    </row>
    <row r="41" spans="2:6">
      <c r="F41" t="s">
        <v>749</v>
      </c>
    </row>
    <row r="44" spans="2:6">
      <c r="B44" t="s">
        <v>771</v>
      </c>
    </row>
    <row r="62" spans="6:6">
      <c r="F62" t="s">
        <v>749</v>
      </c>
    </row>
  </sheetData>
  <pageMargins left="0.7" right="0.7" top="0.75" bottom="0.75" header="0.3" footer="0.3"/>
  <pageSetup orientation="portrait" horizontalDpi="300" verticalDpi="300"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05473" r:id="rId4" name="DD928767">
              <controlPr defaultSize="0" autoFill="0" autoPict="0" macro="[0]!GoToResultsNew1711202016262986">
                <anchor moveWithCells="1">
                  <from>
                    <xdr:col>1</xdr:col>
                    <xdr:colOff>0</xdr:colOff>
                    <xdr:row>2</xdr:row>
                    <xdr:rowOff>426720</xdr:rowOff>
                  </from>
                  <to>
                    <xdr:col>3</xdr:col>
                    <xdr:colOff>160020</xdr:colOff>
                    <xdr:row>3</xdr:row>
                    <xdr:rowOff>198120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5EDB-629F-4CC0-B490-A6ED605FAD14}">
  <sheetPr codeName="XLSTAT_20201117_162628_1_HID">
    <tabColor rgb="FF007800"/>
  </sheetPr>
  <dimension ref="A1:B53"/>
  <sheetViews>
    <sheetView workbookViewId="0"/>
  </sheetViews>
  <sheetFormatPr defaultRowHeight="15.6"/>
  <sheetData>
    <row r="1" spans="1:2">
      <c r="A1">
        <v>1.1176470588235294</v>
      </c>
      <c r="B1">
        <v>1148</v>
      </c>
    </row>
    <row r="2" spans="1:2">
      <c r="A2">
        <v>0.88235294117647056</v>
      </c>
      <c r="B2">
        <v>1148</v>
      </c>
    </row>
    <row r="3" spans="1:2">
      <c r="A3">
        <v>1.0915032679738563</v>
      </c>
      <c r="B3">
        <v>1250</v>
      </c>
    </row>
    <row r="4" spans="1:2">
      <c r="A4">
        <v>0.90849673202614378</v>
      </c>
      <c r="B4">
        <v>2149.41</v>
      </c>
    </row>
    <row r="5" spans="1:2">
      <c r="A5">
        <v>1.065359477124183</v>
      </c>
      <c r="B5">
        <v>3029</v>
      </c>
    </row>
    <row r="6" spans="1:2">
      <c r="A6">
        <v>0.934640522875817</v>
      </c>
      <c r="B6">
        <v>3076.4</v>
      </c>
    </row>
    <row r="7" spans="1:2">
      <c r="A7">
        <v>1.0392156862745099</v>
      </c>
      <c r="B7">
        <v>4244</v>
      </c>
    </row>
    <row r="8" spans="1:2">
      <c r="A8">
        <v>0.96078431372549022</v>
      </c>
      <c r="B8">
        <v>4500</v>
      </c>
    </row>
    <row r="9" spans="1:2">
      <c r="A9">
        <v>1.0130718954248366</v>
      </c>
      <c r="B9">
        <v>4526.5</v>
      </c>
    </row>
    <row r="10" spans="1:2">
      <c r="A10">
        <v>0.98692810457516345</v>
      </c>
      <c r="B10">
        <v>4550</v>
      </c>
    </row>
    <row r="11" spans="1:2">
      <c r="A11">
        <v>1</v>
      </c>
      <c r="B11">
        <v>4800</v>
      </c>
    </row>
    <row r="12" spans="1:2">
      <c r="A12">
        <v>0.8</v>
      </c>
      <c r="B12">
        <v>4880</v>
      </c>
    </row>
    <row r="13" spans="1:2">
      <c r="A13">
        <v>1.2</v>
      </c>
      <c r="B13">
        <v>4950</v>
      </c>
    </row>
    <row r="14" spans="1:2">
      <c r="A14">
        <v>0.82499999999999996</v>
      </c>
      <c r="B14">
        <v>5170.49</v>
      </c>
    </row>
    <row r="15" spans="1:2">
      <c r="A15">
        <v>1.175</v>
      </c>
      <c r="B15">
        <v>5389.81</v>
      </c>
    </row>
    <row r="16" spans="1:2">
      <c r="A16">
        <v>0.85</v>
      </c>
      <c r="B16">
        <v>5448.55</v>
      </c>
    </row>
    <row r="17" spans="1:2">
      <c r="A17">
        <v>1.1499999999999999</v>
      </c>
      <c r="B17">
        <v>5700.75</v>
      </c>
    </row>
    <row r="18" spans="1:2">
      <c r="A18">
        <v>0.875</v>
      </c>
      <c r="B18">
        <v>5727</v>
      </c>
    </row>
    <row r="19" spans="1:2">
      <c r="A19">
        <v>1.125</v>
      </c>
      <c r="B19">
        <v>5747.13</v>
      </c>
    </row>
    <row r="20" spans="1:2">
      <c r="A20">
        <v>0.9</v>
      </c>
      <c r="B20">
        <v>6083.29</v>
      </c>
    </row>
    <row r="21" spans="1:2">
      <c r="A21">
        <v>1.1000000000000001</v>
      </c>
      <c r="B21">
        <v>6100</v>
      </c>
    </row>
    <row r="22" spans="1:2">
      <c r="A22">
        <v>0.92500000000000004</v>
      </c>
      <c r="B22">
        <v>6821.79</v>
      </c>
    </row>
    <row r="23" spans="1:2">
      <c r="A23">
        <v>1.075</v>
      </c>
      <c r="B23">
        <v>6912.36</v>
      </c>
    </row>
    <row r="24" spans="1:2">
      <c r="A24">
        <v>0.95</v>
      </c>
      <c r="B24">
        <v>7117.69</v>
      </c>
    </row>
    <row r="25" spans="1:2">
      <c r="A25">
        <v>1.05</v>
      </c>
      <c r="B25">
        <v>7599</v>
      </c>
    </row>
    <row r="26" spans="1:2">
      <c r="A26">
        <v>0.97499999999999998</v>
      </c>
      <c r="B26">
        <v>7626.22</v>
      </c>
    </row>
    <row r="27" spans="1:2">
      <c r="A27">
        <v>1.0249999999999999</v>
      </c>
      <c r="B27">
        <v>7651.14</v>
      </c>
    </row>
    <row r="28" spans="1:2">
      <c r="A28">
        <v>1.0705882352941176</v>
      </c>
      <c r="B28">
        <v>8223.65</v>
      </c>
    </row>
    <row r="29" spans="1:2">
      <c r="A29">
        <v>0.92941176470588238</v>
      </c>
      <c r="B29">
        <v>8314.92</v>
      </c>
    </row>
    <row r="30" spans="1:2">
      <c r="A30">
        <v>1.0423529411764705</v>
      </c>
      <c r="B30">
        <v>8350</v>
      </c>
    </row>
    <row r="31" spans="1:2">
      <c r="A31">
        <v>0.95764705882352941</v>
      </c>
      <c r="B31">
        <v>8690.65</v>
      </c>
    </row>
    <row r="32" spans="1:2">
      <c r="A32">
        <v>1.0141176470588236</v>
      </c>
      <c r="B32">
        <v>10125</v>
      </c>
    </row>
    <row r="33" spans="1:2">
      <c r="A33">
        <v>0.98588235294117643</v>
      </c>
      <c r="B33">
        <v>10226.76</v>
      </c>
    </row>
    <row r="34" spans="1:2">
      <c r="A34">
        <v>1</v>
      </c>
      <c r="B34">
        <v>13246.36</v>
      </c>
    </row>
    <row r="35" spans="1:2">
      <c r="A35">
        <v>0.96470588235294119</v>
      </c>
      <c r="B35">
        <v>14055.76</v>
      </c>
    </row>
    <row r="36" spans="1:2">
      <c r="A36">
        <v>1.0352941176470589</v>
      </c>
      <c r="B36">
        <v>14863.2</v>
      </c>
    </row>
    <row r="37" spans="1:2">
      <c r="A37">
        <v>1.0235294117647058</v>
      </c>
      <c r="B37">
        <v>17241.38</v>
      </c>
    </row>
    <row r="38" spans="1:2">
      <c r="A38">
        <v>0.97647058823529409</v>
      </c>
      <c r="B38">
        <v>18241</v>
      </c>
    </row>
    <row r="39" spans="1:2">
      <c r="A39">
        <v>1</v>
      </c>
      <c r="B39">
        <v>20519.310000000001</v>
      </c>
    </row>
    <row r="40" spans="1:2">
      <c r="A40">
        <v>1</v>
      </c>
      <c r="B40">
        <v>25019.99</v>
      </c>
    </row>
    <row r="41" spans="1:2">
      <c r="A41">
        <v>1.0470588235294118</v>
      </c>
      <c r="B41">
        <v>25889.91</v>
      </c>
    </row>
    <row r="42" spans="1:2">
      <c r="A42">
        <v>0.95294117647058818</v>
      </c>
      <c r="B42">
        <v>26367.52</v>
      </c>
    </row>
    <row r="43" spans="1:2">
      <c r="A43">
        <v>1.0156862745098039</v>
      </c>
      <c r="B43">
        <v>26486.19</v>
      </c>
    </row>
    <row r="44" spans="1:2">
      <c r="A44">
        <v>0.98431372549019613</v>
      </c>
      <c r="B44">
        <v>26695</v>
      </c>
    </row>
    <row r="45" spans="1:2">
      <c r="A45">
        <v>1.0235294117647058</v>
      </c>
      <c r="B45">
        <v>30014.83</v>
      </c>
    </row>
    <row r="46" spans="1:2">
      <c r="A46">
        <v>0.97647058823529409</v>
      </c>
      <c r="B46">
        <v>31960.14</v>
      </c>
    </row>
    <row r="47" spans="1:2">
      <c r="A47">
        <v>1</v>
      </c>
      <c r="B47">
        <v>39211.35</v>
      </c>
    </row>
    <row r="48" spans="1:2">
      <c r="A48">
        <v>1</v>
      </c>
      <c r="B48">
        <v>41400</v>
      </c>
    </row>
    <row r="49" spans="1:2">
      <c r="A49">
        <v>1.0235294117647058</v>
      </c>
      <c r="B49">
        <v>53300</v>
      </c>
    </row>
    <row r="50" spans="1:2">
      <c r="A50">
        <v>0.97647058823529409</v>
      </c>
      <c r="B50">
        <v>53300</v>
      </c>
    </row>
    <row r="51" spans="1:2">
      <c r="A51">
        <v>1</v>
      </c>
      <c r="B51">
        <v>86072.83</v>
      </c>
    </row>
    <row r="52" spans="1:2">
      <c r="A52">
        <v>0.96470588235294119</v>
      </c>
      <c r="B52">
        <v>88990.2</v>
      </c>
    </row>
    <row r="53" spans="1:2">
      <c r="A53">
        <v>1.0352941176470589</v>
      </c>
      <c r="B53">
        <v>88990.2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3833D-42A5-47B1-9EF8-8437AE41AD09}">
  <sheetPr codeName="Sheet25"/>
  <dimension ref="A1:BH67"/>
  <sheetViews>
    <sheetView topLeftCell="J1" zoomScale="94" workbookViewId="0">
      <selection activeCell="P52" sqref="P52"/>
    </sheetView>
  </sheetViews>
  <sheetFormatPr defaultColWidth="11.25" defaultRowHeight="15.6"/>
  <cols>
    <col min="1" max="1" width="12.75" style="3" bestFit="1" customWidth="1"/>
    <col min="2" max="2" width="63.25" style="3" bestFit="1" customWidth="1"/>
    <col min="3" max="3" width="79.75" style="3" bestFit="1" customWidth="1"/>
    <col min="4" max="4" width="10.25" style="3" bestFit="1" customWidth="1"/>
    <col min="5" max="5" width="11.75" style="3" bestFit="1" customWidth="1"/>
    <col min="6" max="6" width="11.75" style="3" customWidth="1"/>
    <col min="7" max="7" width="10" style="3" bestFit="1" customWidth="1"/>
    <col min="8" max="8" width="15" style="3" bestFit="1" customWidth="1"/>
    <col min="9" max="9" width="21.75" style="3" bestFit="1" customWidth="1"/>
    <col min="10" max="10" width="27.25" style="3" bestFit="1" customWidth="1"/>
    <col min="11" max="11" width="8.75" style="3" bestFit="1" customWidth="1"/>
    <col min="12" max="12" width="13.75" style="3" bestFit="1" customWidth="1"/>
    <col min="13" max="13" width="33" style="5" bestFit="1" customWidth="1"/>
    <col min="14" max="14" width="10.5" style="5" bestFit="1" customWidth="1"/>
    <col min="15" max="15" width="13.25" style="5" bestFit="1" customWidth="1"/>
    <col min="16" max="16" width="34" style="5" bestFit="1" customWidth="1"/>
    <col min="17" max="17" width="34" style="5" customWidth="1"/>
    <col min="18" max="18" width="30.75" style="5" bestFit="1" customWidth="1"/>
    <col min="19" max="19" width="12.25" style="5" bestFit="1" customWidth="1"/>
    <col min="20" max="20" width="10" style="5" bestFit="1" customWidth="1"/>
    <col min="21" max="21" width="13.25" style="5" bestFit="1" customWidth="1"/>
    <col min="22" max="22" width="18.25" style="5" customWidth="1"/>
    <col min="23" max="23" width="8.75" style="5" bestFit="1" customWidth="1"/>
    <col min="24" max="24" width="9.5" style="5" bestFit="1" customWidth="1"/>
    <col min="25" max="25" width="8.25" style="5" bestFit="1" customWidth="1"/>
    <col min="26" max="26" width="7.5" style="5" bestFit="1" customWidth="1"/>
    <col min="27" max="27" width="5.75" style="5" bestFit="1" customWidth="1"/>
    <col min="28" max="28" width="4.5" style="5" bestFit="1" customWidth="1"/>
    <col min="29" max="29" width="6.25" style="5" bestFit="1" customWidth="1"/>
    <col min="30" max="30" width="6.5" style="5" bestFit="1" customWidth="1"/>
    <col min="31" max="31" width="7.5" style="5" bestFit="1" customWidth="1"/>
    <col min="32" max="33" width="5.75" style="5" bestFit="1" customWidth="1"/>
    <col min="34" max="34" width="9.75" style="5" bestFit="1" customWidth="1"/>
    <col min="35" max="35" width="5.75" style="5" bestFit="1" customWidth="1"/>
    <col min="36" max="36" width="7.5" style="5" bestFit="1" customWidth="1"/>
    <col min="37" max="37" width="5.75" style="5" bestFit="1" customWidth="1"/>
    <col min="38" max="38" width="12" style="5" bestFit="1" customWidth="1"/>
    <col min="39" max="39" width="8.25" style="5" bestFit="1" customWidth="1"/>
    <col min="40" max="40" width="6.25" style="5" bestFit="1" customWidth="1"/>
    <col min="41" max="41" width="7.75" style="5" bestFit="1" customWidth="1"/>
    <col min="42" max="42" width="5.75" style="5" bestFit="1" customWidth="1"/>
    <col min="43" max="43" width="8.5" style="5" bestFit="1" customWidth="1"/>
    <col min="44" max="44" width="11.5" style="5" bestFit="1" customWidth="1"/>
    <col min="45" max="45" width="9.5" style="5" bestFit="1" customWidth="1"/>
    <col min="46" max="46" width="6.5" style="5" bestFit="1" customWidth="1"/>
    <col min="47" max="47" width="10.5" style="5" bestFit="1" customWidth="1"/>
    <col min="48" max="48" width="6.5" style="5" bestFit="1" customWidth="1"/>
    <col min="49" max="50" width="8.25" style="5" bestFit="1" customWidth="1"/>
    <col min="51" max="51" width="7.75" style="5" bestFit="1" customWidth="1"/>
    <col min="52" max="52" width="7.25" style="5" bestFit="1" customWidth="1"/>
    <col min="53" max="53" width="7.75" style="5" bestFit="1" customWidth="1"/>
    <col min="54" max="54" width="8" style="5" bestFit="1" customWidth="1"/>
    <col min="55" max="55" width="6.75" style="5" bestFit="1" customWidth="1"/>
    <col min="56" max="56" width="10.25" style="5" bestFit="1" customWidth="1"/>
    <col min="57" max="57" width="6.75" style="5" bestFit="1" customWidth="1"/>
    <col min="58" max="59" width="10.25" style="5" bestFit="1" customWidth="1"/>
    <col min="60" max="60" width="9.5" style="5" bestFit="1" customWidth="1"/>
  </cols>
  <sheetData>
    <row r="1" spans="1:60">
      <c r="A1" s="2" t="s">
        <v>0</v>
      </c>
      <c r="B1" s="2" t="s">
        <v>1</v>
      </c>
      <c r="C1" s="2" t="s">
        <v>2</v>
      </c>
      <c r="D1" s="2" t="s">
        <v>3</v>
      </c>
      <c r="E1" s="2" t="s">
        <v>4</v>
      </c>
      <c r="F1" s="22" t="s">
        <v>5</v>
      </c>
      <c r="G1" s="2" t="s">
        <v>6</v>
      </c>
      <c r="H1" s="22" t="s">
        <v>7</v>
      </c>
      <c r="I1" s="2" t="s">
        <v>8</v>
      </c>
      <c r="J1" s="22" t="s">
        <v>9</v>
      </c>
      <c r="K1" s="2" t="s">
        <v>10</v>
      </c>
      <c r="L1" s="2" t="s">
        <v>11</v>
      </c>
      <c r="M1" s="4" t="s">
        <v>12</v>
      </c>
      <c r="N1" s="4" t="s">
        <v>13</v>
      </c>
      <c r="O1" s="4" t="s">
        <v>14</v>
      </c>
      <c r="P1" s="4" t="s">
        <v>15</v>
      </c>
      <c r="Q1" s="22" t="s">
        <v>17</v>
      </c>
      <c r="R1" s="4" t="s">
        <v>18</v>
      </c>
      <c r="S1" s="4" t="s">
        <v>19</v>
      </c>
      <c r="T1" s="22" t="s">
        <v>20</v>
      </c>
      <c r="U1" s="4" t="s">
        <v>21</v>
      </c>
      <c r="V1" s="22"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c r="BA1" s="4" t="s">
        <v>53</v>
      </c>
      <c r="BB1" s="4" t="s">
        <v>54</v>
      </c>
      <c r="BC1" s="4" t="s">
        <v>55</v>
      </c>
      <c r="BD1" s="4" t="s">
        <v>56</v>
      </c>
      <c r="BE1" s="4" t="s">
        <v>57</v>
      </c>
      <c r="BF1" s="4" t="s">
        <v>58</v>
      </c>
      <c r="BG1" s="4" t="s">
        <v>59</v>
      </c>
      <c r="BH1" s="4" t="s">
        <v>60</v>
      </c>
    </row>
    <row r="2" spans="1:60">
      <c r="A2" s="3" t="s">
        <v>114</v>
      </c>
      <c r="B2" s="3" t="s">
        <v>115</v>
      </c>
      <c r="C2" s="3" t="s">
        <v>116</v>
      </c>
      <c r="E2" s="3" t="s">
        <v>117</v>
      </c>
      <c r="F2" s="27">
        <f t="shared" ref="F2:F33" si="0">LEFT(E2,4)+0</f>
        <v>54.5</v>
      </c>
      <c r="G2" s="3" t="s">
        <v>80</v>
      </c>
      <c r="H2" s="3">
        <f t="shared" ref="H2:H33" si="1">LEFT(G2,3)+0</f>
        <v>700</v>
      </c>
      <c r="I2" s="3" t="s">
        <v>118</v>
      </c>
      <c r="J2" s="3">
        <f t="shared" ref="J2:J33" si="2">CLEAN(I2)+0</f>
        <v>95.41</v>
      </c>
      <c r="K2" s="3" t="s">
        <v>119</v>
      </c>
      <c r="L2" s="3">
        <f t="shared" ref="L2:L33" si="3">CLEAN(K2)+0</f>
        <v>98</v>
      </c>
      <c r="M2" s="5" t="s">
        <v>120</v>
      </c>
      <c r="N2" s="5" t="s">
        <v>69</v>
      </c>
      <c r="O2" s="5" t="s">
        <v>121</v>
      </c>
      <c r="P2" s="5" t="s">
        <v>111</v>
      </c>
      <c r="Q2" s="5" t="str">
        <f t="shared" ref="Q2:Q33" si="4">IF(P2="Distillery Bottling",O2,P2)</f>
        <v>Ardbeg</v>
      </c>
      <c r="R2" s="5" t="s">
        <v>122</v>
      </c>
      <c r="S2" s="5" t="s">
        <v>123</v>
      </c>
      <c r="T2" s="6">
        <v>25</v>
      </c>
      <c r="U2" s="5" t="s">
        <v>124</v>
      </c>
      <c r="V2" s="7">
        <v>3778.54</v>
      </c>
      <c r="W2" s="5" t="s">
        <v>75</v>
      </c>
      <c r="X2" s="5">
        <v>1</v>
      </c>
      <c r="Y2" s="5">
        <v>1</v>
      </c>
      <c r="Z2" s="5">
        <v>1</v>
      </c>
      <c r="AA2" s="5">
        <v>1</v>
      </c>
      <c r="AB2" s="5">
        <v>1</v>
      </c>
      <c r="AC2" s="5">
        <v>1</v>
      </c>
      <c r="AD2" s="5">
        <v>1</v>
      </c>
      <c r="AE2" s="5">
        <v>1</v>
      </c>
      <c r="AF2" s="5">
        <v>1</v>
      </c>
      <c r="AG2" s="5">
        <v>1</v>
      </c>
      <c r="AH2" s="5">
        <v>1</v>
      </c>
      <c r="AI2" s="5">
        <v>1</v>
      </c>
      <c r="AJ2" s="5">
        <v>1</v>
      </c>
      <c r="AK2" s="5">
        <v>1</v>
      </c>
      <c r="AL2" s="5">
        <v>1</v>
      </c>
      <c r="AM2" s="5">
        <v>1</v>
      </c>
      <c r="AN2" s="5">
        <v>1</v>
      </c>
      <c r="AO2" s="5">
        <v>1</v>
      </c>
      <c r="AP2" s="5">
        <v>1</v>
      </c>
      <c r="AQ2" s="5">
        <v>1</v>
      </c>
      <c r="AR2" s="5">
        <v>1</v>
      </c>
      <c r="AS2" s="5">
        <v>1</v>
      </c>
      <c r="AT2" s="5">
        <v>1</v>
      </c>
      <c r="AU2" s="5">
        <v>1</v>
      </c>
      <c r="AV2" s="5">
        <v>1</v>
      </c>
      <c r="AW2" s="5">
        <v>1</v>
      </c>
      <c r="AX2" s="5">
        <v>1</v>
      </c>
      <c r="AY2" s="5">
        <v>1</v>
      </c>
      <c r="AZ2" s="5">
        <v>1</v>
      </c>
      <c r="BA2" s="5">
        <v>1</v>
      </c>
      <c r="BB2" s="5">
        <v>1</v>
      </c>
      <c r="BC2" s="5">
        <v>1</v>
      </c>
      <c r="BD2" s="5">
        <v>1</v>
      </c>
      <c r="BE2" s="5">
        <v>1</v>
      </c>
      <c r="BF2" s="5">
        <v>1</v>
      </c>
      <c r="BG2" s="5">
        <v>1</v>
      </c>
      <c r="BH2" s="5">
        <v>1</v>
      </c>
    </row>
    <row r="3" spans="1:60">
      <c r="A3" s="3" t="s">
        <v>164</v>
      </c>
      <c r="B3" s="3" t="s">
        <v>227</v>
      </c>
      <c r="C3" s="3" t="s">
        <v>228</v>
      </c>
      <c r="E3" s="3" t="s">
        <v>229</v>
      </c>
      <c r="F3" s="27">
        <f t="shared" si="0"/>
        <v>52.5</v>
      </c>
      <c r="G3" s="3" t="s">
        <v>80</v>
      </c>
      <c r="H3" s="3">
        <f t="shared" si="1"/>
        <v>700</v>
      </c>
      <c r="I3" s="3" t="s">
        <v>230</v>
      </c>
      <c r="J3" s="3">
        <f t="shared" si="2"/>
        <v>95.14</v>
      </c>
      <c r="K3" s="3" t="s">
        <v>231</v>
      </c>
      <c r="L3" s="3">
        <f t="shared" si="3"/>
        <v>54</v>
      </c>
      <c r="M3" s="5" t="s">
        <v>232</v>
      </c>
      <c r="N3" s="5" t="s">
        <v>69</v>
      </c>
      <c r="O3" s="5" t="s">
        <v>121</v>
      </c>
      <c r="P3" s="5" t="s">
        <v>111</v>
      </c>
      <c r="Q3" s="5" t="str">
        <f t="shared" si="4"/>
        <v>Ardbeg</v>
      </c>
      <c r="S3" s="5" t="s">
        <v>233</v>
      </c>
      <c r="T3" s="6">
        <v>32</v>
      </c>
      <c r="U3" s="5" t="s">
        <v>234</v>
      </c>
      <c r="V3" s="7">
        <v>4800</v>
      </c>
      <c r="W3" s="5" t="s">
        <v>75</v>
      </c>
      <c r="X3" s="5">
        <v>1</v>
      </c>
      <c r="Y3" s="5">
        <v>1</v>
      </c>
      <c r="Z3" s="5">
        <v>1</v>
      </c>
      <c r="AA3" s="5">
        <v>1</v>
      </c>
      <c r="AB3" s="5">
        <v>1</v>
      </c>
      <c r="AC3" s="5">
        <v>1</v>
      </c>
      <c r="AD3" s="5">
        <v>1</v>
      </c>
      <c r="AE3" s="5">
        <v>1</v>
      </c>
      <c r="AF3" s="5">
        <v>1</v>
      </c>
      <c r="AG3" s="5">
        <v>1</v>
      </c>
      <c r="AH3" s="5">
        <v>1</v>
      </c>
      <c r="AI3" s="5">
        <v>1</v>
      </c>
      <c r="AJ3" s="5">
        <v>1</v>
      </c>
      <c r="AK3" s="5">
        <v>1</v>
      </c>
      <c r="AL3" s="5">
        <v>1</v>
      </c>
      <c r="AM3" s="5">
        <v>1</v>
      </c>
      <c r="AN3" s="5">
        <v>1</v>
      </c>
      <c r="AO3" s="5">
        <v>1</v>
      </c>
      <c r="AP3" s="5">
        <v>1</v>
      </c>
      <c r="AQ3" s="5">
        <v>1</v>
      </c>
      <c r="AR3" s="5">
        <v>1</v>
      </c>
      <c r="AS3" s="5">
        <v>1</v>
      </c>
      <c r="AT3" s="5">
        <v>1</v>
      </c>
      <c r="AU3" s="5">
        <v>1</v>
      </c>
      <c r="AV3" s="5">
        <v>1</v>
      </c>
      <c r="AW3" s="5">
        <v>1</v>
      </c>
      <c r="AX3" s="5">
        <v>1</v>
      </c>
      <c r="AY3" s="5">
        <v>1</v>
      </c>
      <c r="AZ3" s="5">
        <v>1</v>
      </c>
      <c r="BA3" s="5">
        <v>1</v>
      </c>
      <c r="BB3" s="5">
        <v>1</v>
      </c>
      <c r="BC3" s="5">
        <v>1</v>
      </c>
      <c r="BD3" s="5">
        <v>1</v>
      </c>
      <c r="BE3" s="5">
        <v>1</v>
      </c>
      <c r="BF3" s="5">
        <v>1</v>
      </c>
      <c r="BG3" s="5">
        <v>1</v>
      </c>
      <c r="BH3" s="5">
        <v>1</v>
      </c>
    </row>
    <row r="4" spans="1:60">
      <c r="A4" s="3" t="s">
        <v>312</v>
      </c>
      <c r="B4" s="3" t="s">
        <v>313</v>
      </c>
      <c r="C4" s="3" t="s">
        <v>314</v>
      </c>
      <c r="E4" s="3" t="s">
        <v>315</v>
      </c>
      <c r="F4" s="27">
        <f t="shared" si="0"/>
        <v>53.1</v>
      </c>
      <c r="G4" s="3" t="s">
        <v>80</v>
      </c>
      <c r="H4" s="3">
        <f t="shared" si="1"/>
        <v>700</v>
      </c>
      <c r="I4" s="3" t="s">
        <v>316</v>
      </c>
      <c r="J4" s="3">
        <f t="shared" si="2"/>
        <v>94.91</v>
      </c>
      <c r="K4" s="3" t="s">
        <v>317</v>
      </c>
      <c r="L4" s="3">
        <f t="shared" si="3"/>
        <v>96</v>
      </c>
      <c r="M4" s="5" t="s">
        <v>120</v>
      </c>
      <c r="N4" s="5" t="s">
        <v>69</v>
      </c>
      <c r="O4" s="5" t="s">
        <v>121</v>
      </c>
      <c r="P4" s="5" t="s">
        <v>111</v>
      </c>
      <c r="Q4" s="5" t="str">
        <f t="shared" si="4"/>
        <v>Ardbeg</v>
      </c>
      <c r="S4" s="5" t="s">
        <v>123</v>
      </c>
      <c r="T4" s="6">
        <v>25</v>
      </c>
      <c r="U4" s="5" t="s">
        <v>318</v>
      </c>
      <c r="V4" s="7">
        <v>5448.55</v>
      </c>
      <c r="W4" s="5" t="s">
        <v>75</v>
      </c>
      <c r="X4" s="5">
        <v>1</v>
      </c>
      <c r="Y4" s="5">
        <v>1</v>
      </c>
      <c r="Z4" s="5">
        <v>1</v>
      </c>
      <c r="AA4" s="5">
        <v>1</v>
      </c>
      <c r="AB4" s="5">
        <v>1</v>
      </c>
      <c r="AC4" s="5">
        <v>1</v>
      </c>
      <c r="AD4" s="5">
        <v>1</v>
      </c>
      <c r="AE4" s="5">
        <v>1</v>
      </c>
      <c r="AF4" s="5">
        <v>1</v>
      </c>
      <c r="AG4" s="5">
        <v>1</v>
      </c>
      <c r="AH4" s="5">
        <v>1</v>
      </c>
      <c r="AI4" s="5">
        <v>1</v>
      </c>
      <c r="AJ4" s="5">
        <v>1</v>
      </c>
      <c r="AK4" s="5">
        <v>1</v>
      </c>
      <c r="AL4" s="5">
        <v>1</v>
      </c>
      <c r="AM4" s="5">
        <v>1</v>
      </c>
      <c r="AN4" s="5">
        <v>1</v>
      </c>
      <c r="AO4" s="5">
        <v>1</v>
      </c>
      <c r="AP4" s="5">
        <v>1</v>
      </c>
      <c r="AQ4" s="5">
        <v>1</v>
      </c>
      <c r="AR4" s="5">
        <v>1</v>
      </c>
      <c r="AS4" s="5">
        <v>1</v>
      </c>
      <c r="AT4" s="5">
        <v>1</v>
      </c>
      <c r="AU4" s="5">
        <v>1</v>
      </c>
      <c r="AV4" s="5">
        <v>1</v>
      </c>
      <c r="AW4" s="5">
        <v>1</v>
      </c>
      <c r="AX4" s="5">
        <v>1</v>
      </c>
      <c r="AY4" s="5">
        <v>1</v>
      </c>
      <c r="AZ4" s="5">
        <v>1</v>
      </c>
      <c r="BA4" s="5">
        <v>1</v>
      </c>
      <c r="BB4" s="5">
        <v>1</v>
      </c>
      <c r="BC4" s="5">
        <v>1</v>
      </c>
      <c r="BD4" s="5">
        <v>1</v>
      </c>
      <c r="BE4" s="5">
        <v>1</v>
      </c>
      <c r="BF4" s="5">
        <v>1</v>
      </c>
      <c r="BG4" s="5">
        <v>1</v>
      </c>
      <c r="BH4" s="5">
        <v>1</v>
      </c>
    </row>
    <row r="5" spans="1:60">
      <c r="A5" s="3" t="s">
        <v>436</v>
      </c>
      <c r="B5" s="3" t="s">
        <v>437</v>
      </c>
      <c r="C5" s="3" t="s">
        <v>438</v>
      </c>
      <c r="E5" s="3" t="s">
        <v>439</v>
      </c>
      <c r="F5" s="27">
        <f t="shared" si="0"/>
        <v>56</v>
      </c>
      <c r="G5" s="3" t="s">
        <v>80</v>
      </c>
      <c r="H5" s="3">
        <f t="shared" si="1"/>
        <v>700</v>
      </c>
      <c r="I5" s="3" t="s">
        <v>440</v>
      </c>
      <c r="J5" s="3">
        <f t="shared" si="2"/>
        <v>94.74</v>
      </c>
      <c r="K5" s="3" t="s">
        <v>441</v>
      </c>
      <c r="L5" s="3">
        <f t="shared" si="3"/>
        <v>60</v>
      </c>
      <c r="M5" s="5" t="s">
        <v>120</v>
      </c>
      <c r="N5" s="5" t="s">
        <v>69</v>
      </c>
      <c r="O5" s="5" t="s">
        <v>121</v>
      </c>
      <c r="P5" s="5" t="s">
        <v>111</v>
      </c>
      <c r="Q5" s="5" t="str">
        <f t="shared" si="4"/>
        <v>Ardbeg</v>
      </c>
      <c r="S5" s="5" t="s">
        <v>225</v>
      </c>
      <c r="T5" s="6">
        <v>22</v>
      </c>
      <c r="U5" s="5" t="s">
        <v>442</v>
      </c>
      <c r="V5" s="7">
        <v>6821.79</v>
      </c>
      <c r="W5" s="5" t="s">
        <v>75</v>
      </c>
      <c r="X5" s="5">
        <v>1</v>
      </c>
      <c r="Y5" s="5">
        <v>1</v>
      </c>
      <c r="Z5" s="5">
        <v>1</v>
      </c>
      <c r="AA5" s="5">
        <v>1</v>
      </c>
      <c r="AB5" s="5">
        <v>1</v>
      </c>
      <c r="AC5" s="5">
        <v>1</v>
      </c>
      <c r="AD5" s="5">
        <v>1</v>
      </c>
      <c r="AE5" s="5">
        <v>1</v>
      </c>
      <c r="AF5" s="5">
        <v>1</v>
      </c>
      <c r="AG5" s="5">
        <v>1</v>
      </c>
      <c r="AH5" s="5">
        <v>1</v>
      </c>
      <c r="AI5" s="5">
        <v>1</v>
      </c>
      <c r="AJ5" s="5">
        <v>1</v>
      </c>
      <c r="AK5" s="5">
        <v>1</v>
      </c>
      <c r="AL5" s="5">
        <v>1</v>
      </c>
      <c r="AM5" s="5">
        <v>1</v>
      </c>
      <c r="AN5" s="5">
        <v>1</v>
      </c>
      <c r="AO5" s="5">
        <v>1</v>
      </c>
      <c r="AP5" s="5">
        <v>1</v>
      </c>
      <c r="AQ5" s="5">
        <v>1</v>
      </c>
      <c r="AR5" s="5">
        <v>1</v>
      </c>
      <c r="AS5" s="5">
        <v>1</v>
      </c>
      <c r="AT5" s="5">
        <v>1</v>
      </c>
      <c r="AU5" s="5">
        <v>1</v>
      </c>
      <c r="AV5" s="5">
        <v>1</v>
      </c>
      <c r="AW5" s="5">
        <v>1</v>
      </c>
      <c r="AX5" s="5">
        <v>1</v>
      </c>
      <c r="AY5" s="5">
        <v>1</v>
      </c>
      <c r="AZ5" s="5">
        <v>1</v>
      </c>
      <c r="BA5" s="5">
        <v>1</v>
      </c>
      <c r="BB5" s="5">
        <v>1</v>
      </c>
      <c r="BC5" s="5">
        <v>1</v>
      </c>
      <c r="BD5" s="5">
        <v>1</v>
      </c>
      <c r="BE5" s="5">
        <v>1</v>
      </c>
      <c r="BF5" s="5">
        <v>1</v>
      </c>
      <c r="BG5" s="5">
        <v>1</v>
      </c>
      <c r="BH5" s="5">
        <v>1</v>
      </c>
    </row>
    <row r="6" spans="1:60">
      <c r="A6" s="3" t="s">
        <v>498</v>
      </c>
      <c r="B6" s="3" t="s">
        <v>499</v>
      </c>
      <c r="C6" s="3" t="s">
        <v>500</v>
      </c>
      <c r="D6" s="3">
        <v>30</v>
      </c>
      <c r="E6" s="3" t="s">
        <v>501</v>
      </c>
      <c r="F6" s="27">
        <f t="shared" si="0"/>
        <v>49.9</v>
      </c>
      <c r="G6" s="3" t="s">
        <v>80</v>
      </c>
      <c r="H6" s="3">
        <f t="shared" si="1"/>
        <v>700</v>
      </c>
      <c r="I6" s="3" t="s">
        <v>502</v>
      </c>
      <c r="J6" s="3">
        <f t="shared" si="2"/>
        <v>94.62</v>
      </c>
      <c r="K6" s="3" t="s">
        <v>503</v>
      </c>
      <c r="L6" s="3">
        <f t="shared" si="3"/>
        <v>94</v>
      </c>
      <c r="M6" s="5" t="s">
        <v>504</v>
      </c>
      <c r="N6" s="5" t="s">
        <v>69</v>
      </c>
      <c r="O6" s="5" t="s">
        <v>121</v>
      </c>
      <c r="P6" s="5" t="s">
        <v>111</v>
      </c>
      <c r="Q6" s="5" t="str">
        <f t="shared" si="4"/>
        <v>Ardbeg</v>
      </c>
      <c r="R6" s="5" t="s">
        <v>505</v>
      </c>
      <c r="S6" s="5" t="s">
        <v>506</v>
      </c>
      <c r="T6" s="6">
        <v>30</v>
      </c>
      <c r="U6" s="5" t="s">
        <v>507</v>
      </c>
      <c r="V6" s="7">
        <v>6100</v>
      </c>
      <c r="W6" s="5" t="s">
        <v>75</v>
      </c>
      <c r="X6" s="5">
        <v>1</v>
      </c>
      <c r="Y6" s="5">
        <v>1</v>
      </c>
      <c r="Z6" s="5">
        <v>1</v>
      </c>
      <c r="AA6" s="5">
        <v>1</v>
      </c>
      <c r="AB6" s="5">
        <v>1</v>
      </c>
      <c r="AC6" s="5">
        <v>1</v>
      </c>
      <c r="AD6" s="5">
        <v>1</v>
      </c>
      <c r="AE6" s="5">
        <v>1</v>
      </c>
      <c r="AF6" s="5">
        <v>1</v>
      </c>
      <c r="AG6" s="5">
        <v>1</v>
      </c>
      <c r="AH6" s="5">
        <v>1</v>
      </c>
      <c r="AI6" s="5">
        <v>1</v>
      </c>
      <c r="AJ6" s="5">
        <v>1</v>
      </c>
      <c r="AK6" s="5">
        <v>1</v>
      </c>
      <c r="AL6" s="5">
        <v>1</v>
      </c>
      <c r="AM6" s="5">
        <v>1</v>
      </c>
      <c r="AN6" s="5">
        <v>1</v>
      </c>
      <c r="AO6" s="5">
        <v>1</v>
      </c>
      <c r="AP6" s="5">
        <v>1</v>
      </c>
      <c r="AQ6" s="5">
        <v>1</v>
      </c>
      <c r="AR6" s="5">
        <v>1</v>
      </c>
      <c r="AS6" s="5">
        <v>1</v>
      </c>
      <c r="AT6" s="5">
        <v>1</v>
      </c>
      <c r="AU6" s="5">
        <v>1</v>
      </c>
      <c r="AV6" s="5">
        <v>1</v>
      </c>
      <c r="AW6" s="5">
        <v>1</v>
      </c>
      <c r="AX6" s="5">
        <v>1</v>
      </c>
      <c r="AY6" s="5">
        <v>1</v>
      </c>
      <c r="AZ6" s="5">
        <v>1</v>
      </c>
      <c r="BA6" s="5">
        <v>1</v>
      </c>
      <c r="BB6" s="5">
        <v>1</v>
      </c>
      <c r="BC6" s="5">
        <v>1</v>
      </c>
      <c r="BD6" s="5">
        <v>1</v>
      </c>
      <c r="BE6" s="5">
        <v>1</v>
      </c>
      <c r="BF6" s="5">
        <v>1</v>
      </c>
      <c r="BG6" s="5">
        <v>1</v>
      </c>
      <c r="BH6" s="5">
        <v>1</v>
      </c>
    </row>
    <row r="7" spans="1:60">
      <c r="A7" s="3" t="s">
        <v>139</v>
      </c>
      <c r="B7" s="3" t="s">
        <v>544</v>
      </c>
      <c r="C7" s="3" t="s">
        <v>545</v>
      </c>
      <c r="D7" s="3">
        <v>31</v>
      </c>
      <c r="E7" s="3" t="s">
        <v>546</v>
      </c>
      <c r="F7" s="27">
        <f t="shared" si="0"/>
        <v>51.4</v>
      </c>
      <c r="G7" s="3" t="s">
        <v>80</v>
      </c>
      <c r="H7" s="3">
        <f t="shared" si="1"/>
        <v>700</v>
      </c>
      <c r="I7" s="3" t="s">
        <v>547</v>
      </c>
      <c r="J7" s="3">
        <f t="shared" si="2"/>
        <v>94.58</v>
      </c>
      <c r="K7" s="3" t="s">
        <v>536</v>
      </c>
      <c r="L7" s="3">
        <f t="shared" si="3"/>
        <v>63</v>
      </c>
      <c r="M7" s="5" t="s">
        <v>504</v>
      </c>
      <c r="N7" s="5" t="s">
        <v>69</v>
      </c>
      <c r="O7" s="5" t="s">
        <v>121</v>
      </c>
      <c r="P7" s="5" t="s">
        <v>111</v>
      </c>
      <c r="Q7" s="5" t="str">
        <f t="shared" si="4"/>
        <v>Ardbeg</v>
      </c>
      <c r="S7" s="5" t="s">
        <v>428</v>
      </c>
      <c r="T7" s="6">
        <v>31</v>
      </c>
      <c r="U7" s="5" t="s">
        <v>548</v>
      </c>
      <c r="V7" s="7">
        <v>6912.36</v>
      </c>
      <c r="W7" s="5" t="s">
        <v>75</v>
      </c>
      <c r="X7" s="5">
        <v>1</v>
      </c>
      <c r="Y7" s="5">
        <v>1</v>
      </c>
      <c r="Z7" s="5">
        <v>1</v>
      </c>
      <c r="AA7" s="5">
        <v>1</v>
      </c>
      <c r="AB7" s="5">
        <v>1</v>
      </c>
      <c r="AC7" s="5">
        <v>1</v>
      </c>
      <c r="AD7" s="5">
        <v>1</v>
      </c>
      <c r="AE7" s="5">
        <v>1</v>
      </c>
      <c r="AF7" s="5">
        <v>1</v>
      </c>
      <c r="AG7" s="5">
        <v>1</v>
      </c>
      <c r="AH7" s="5">
        <v>1</v>
      </c>
      <c r="AI7" s="5">
        <v>1</v>
      </c>
      <c r="AJ7" s="5">
        <v>1</v>
      </c>
      <c r="AK7" s="5">
        <v>1</v>
      </c>
      <c r="AL7" s="5">
        <v>1</v>
      </c>
      <c r="AM7" s="5">
        <v>1</v>
      </c>
      <c r="AN7" s="5">
        <v>1</v>
      </c>
      <c r="AO7" s="5">
        <v>1</v>
      </c>
      <c r="AP7" s="5">
        <v>1</v>
      </c>
      <c r="AQ7" s="5">
        <v>1</v>
      </c>
      <c r="AR7" s="5">
        <v>1</v>
      </c>
      <c r="AS7" s="5">
        <v>1</v>
      </c>
      <c r="AT7" s="5">
        <v>1</v>
      </c>
      <c r="AU7" s="5">
        <v>1</v>
      </c>
      <c r="AV7" s="5">
        <v>1</v>
      </c>
      <c r="AW7" s="5">
        <v>1</v>
      </c>
      <c r="AX7" s="5">
        <v>1</v>
      </c>
      <c r="AY7" s="5">
        <v>1</v>
      </c>
      <c r="AZ7" s="5">
        <v>1</v>
      </c>
      <c r="BA7" s="5">
        <v>1</v>
      </c>
      <c r="BB7" s="5">
        <v>1</v>
      </c>
      <c r="BC7" s="5">
        <v>1</v>
      </c>
      <c r="BD7" s="5">
        <v>1</v>
      </c>
      <c r="BE7" s="5">
        <v>1</v>
      </c>
      <c r="BF7" s="5">
        <v>1</v>
      </c>
      <c r="BG7" s="5">
        <v>1</v>
      </c>
      <c r="BH7" s="5">
        <v>1</v>
      </c>
    </row>
    <row r="8" spans="1:60">
      <c r="A8" s="3" t="s">
        <v>603</v>
      </c>
      <c r="B8" s="3" t="s">
        <v>604</v>
      </c>
      <c r="C8" s="3" t="s">
        <v>605</v>
      </c>
      <c r="E8" s="3" t="s">
        <v>606</v>
      </c>
      <c r="F8" s="27">
        <f t="shared" si="0"/>
        <v>44.5</v>
      </c>
      <c r="G8" s="3" t="s">
        <v>80</v>
      </c>
      <c r="H8" s="3">
        <f t="shared" si="1"/>
        <v>700</v>
      </c>
      <c r="I8" s="3" t="s">
        <v>607</v>
      </c>
      <c r="J8" s="3">
        <f t="shared" si="2"/>
        <v>94.5</v>
      </c>
      <c r="K8" s="3" t="s">
        <v>498</v>
      </c>
      <c r="L8" s="3">
        <f t="shared" si="3"/>
        <v>58</v>
      </c>
      <c r="M8" s="5" t="s">
        <v>232</v>
      </c>
      <c r="N8" s="5" t="s">
        <v>69</v>
      </c>
      <c r="O8" s="5" t="s">
        <v>121</v>
      </c>
      <c r="P8" s="5" t="s">
        <v>111</v>
      </c>
      <c r="Q8" s="5" t="str">
        <f t="shared" si="4"/>
        <v>Ardbeg</v>
      </c>
      <c r="R8" s="5" t="s">
        <v>608</v>
      </c>
      <c r="S8" s="5" t="s">
        <v>609</v>
      </c>
      <c r="T8" s="6">
        <v>28</v>
      </c>
      <c r="U8" s="5" t="s">
        <v>610</v>
      </c>
      <c r="V8" s="7">
        <v>10125</v>
      </c>
      <c r="W8" s="5" t="s">
        <v>75</v>
      </c>
      <c r="X8" s="5">
        <v>1</v>
      </c>
      <c r="Y8" s="5">
        <v>1</v>
      </c>
      <c r="Z8" s="5">
        <v>1</v>
      </c>
      <c r="AA8" s="5">
        <v>1</v>
      </c>
      <c r="AB8" s="5">
        <v>1</v>
      </c>
      <c r="AC8" s="5">
        <v>1</v>
      </c>
      <c r="AD8" s="5">
        <v>1</v>
      </c>
      <c r="AE8" s="5">
        <v>1</v>
      </c>
      <c r="AF8" s="5">
        <v>1</v>
      </c>
      <c r="AG8" s="5">
        <v>1</v>
      </c>
      <c r="AH8" s="5">
        <v>1</v>
      </c>
      <c r="AI8" s="5">
        <v>1</v>
      </c>
      <c r="AJ8" s="5">
        <v>1</v>
      </c>
      <c r="AK8" s="5">
        <v>1</v>
      </c>
      <c r="AL8" s="5">
        <v>1</v>
      </c>
      <c r="AM8" s="5">
        <v>1</v>
      </c>
      <c r="AN8" s="5">
        <v>1</v>
      </c>
      <c r="AO8" s="5">
        <v>1</v>
      </c>
      <c r="AP8" s="5">
        <v>1</v>
      </c>
      <c r="AQ8" s="5">
        <v>1</v>
      </c>
      <c r="AR8" s="5">
        <v>1</v>
      </c>
      <c r="AS8" s="5">
        <v>1</v>
      </c>
      <c r="AT8" s="5">
        <v>1</v>
      </c>
      <c r="AU8" s="5">
        <v>1</v>
      </c>
      <c r="AV8" s="5">
        <v>1</v>
      </c>
      <c r="AW8" s="5">
        <v>1</v>
      </c>
      <c r="AX8" s="5">
        <v>1</v>
      </c>
      <c r="AY8" s="5">
        <v>1</v>
      </c>
      <c r="AZ8" s="5">
        <v>1</v>
      </c>
      <c r="BA8" s="5">
        <v>1</v>
      </c>
      <c r="BB8" s="5">
        <v>1</v>
      </c>
      <c r="BC8" s="5">
        <v>1</v>
      </c>
      <c r="BD8" s="5">
        <v>1</v>
      </c>
      <c r="BE8" s="5">
        <v>1</v>
      </c>
      <c r="BF8" s="5">
        <v>1</v>
      </c>
      <c r="BG8" s="5">
        <v>1</v>
      </c>
      <c r="BH8" s="5">
        <v>1</v>
      </c>
    </row>
    <row r="9" spans="1:60">
      <c r="A9" s="3" t="s">
        <v>263</v>
      </c>
      <c r="B9" s="3" t="s">
        <v>611</v>
      </c>
      <c r="C9" s="3" t="s">
        <v>612</v>
      </c>
      <c r="E9" s="3" t="s">
        <v>162</v>
      </c>
      <c r="F9" s="27">
        <f t="shared" si="0"/>
        <v>46.3</v>
      </c>
      <c r="G9" s="3" t="s">
        <v>80</v>
      </c>
      <c r="H9" s="3">
        <f t="shared" si="1"/>
        <v>700</v>
      </c>
      <c r="I9" s="3" t="s">
        <v>613</v>
      </c>
      <c r="J9" s="3">
        <f t="shared" si="2"/>
        <v>94.49</v>
      </c>
      <c r="K9" s="3" t="s">
        <v>483</v>
      </c>
      <c r="L9" s="3">
        <f t="shared" si="3"/>
        <v>56</v>
      </c>
      <c r="M9" s="5" t="s">
        <v>614</v>
      </c>
      <c r="N9" s="5" t="s">
        <v>69</v>
      </c>
      <c r="O9" s="5" t="s">
        <v>121</v>
      </c>
      <c r="P9" s="5" t="s">
        <v>111</v>
      </c>
      <c r="Q9" s="5" t="str">
        <f t="shared" si="4"/>
        <v>Ardbeg</v>
      </c>
      <c r="S9" s="5" t="s">
        <v>506</v>
      </c>
      <c r="T9" s="6">
        <v>30</v>
      </c>
      <c r="U9" s="5" t="s">
        <v>615</v>
      </c>
      <c r="V9" s="7">
        <v>8314.92</v>
      </c>
      <c r="W9" s="5" t="s">
        <v>75</v>
      </c>
      <c r="X9" s="5">
        <v>1</v>
      </c>
      <c r="Y9" s="5">
        <v>1</v>
      </c>
      <c r="Z9" s="5">
        <v>1</v>
      </c>
      <c r="AA9" s="5">
        <v>1</v>
      </c>
      <c r="AB9" s="5">
        <v>1</v>
      </c>
      <c r="AC9" s="5">
        <v>1</v>
      </c>
      <c r="AD9" s="5">
        <v>1</v>
      </c>
      <c r="AE9" s="5">
        <v>1</v>
      </c>
      <c r="AF9" s="5">
        <v>1</v>
      </c>
      <c r="AG9" s="5">
        <v>1</v>
      </c>
      <c r="AH9" s="5">
        <v>1</v>
      </c>
      <c r="AI9" s="5">
        <v>1</v>
      </c>
      <c r="AJ9" s="5">
        <v>1</v>
      </c>
      <c r="AK9" s="5">
        <v>1</v>
      </c>
      <c r="AL9" s="5">
        <v>1</v>
      </c>
      <c r="AM9" s="5">
        <v>1</v>
      </c>
      <c r="AN9" s="5">
        <v>1</v>
      </c>
      <c r="AO9" s="5">
        <v>1</v>
      </c>
      <c r="AP9" s="5">
        <v>1</v>
      </c>
      <c r="AQ9" s="5">
        <v>1</v>
      </c>
      <c r="AR9" s="5">
        <v>1</v>
      </c>
      <c r="AS9" s="5">
        <v>1</v>
      </c>
      <c r="AT9" s="5">
        <v>1</v>
      </c>
      <c r="AU9" s="5">
        <v>1</v>
      </c>
      <c r="AV9" s="5">
        <v>1</v>
      </c>
      <c r="AW9" s="5">
        <v>1</v>
      </c>
      <c r="AX9" s="5">
        <v>1</v>
      </c>
      <c r="AY9" s="5">
        <v>1</v>
      </c>
      <c r="AZ9" s="5">
        <v>1</v>
      </c>
      <c r="BA9" s="5">
        <v>1</v>
      </c>
      <c r="BB9" s="5">
        <v>1</v>
      </c>
      <c r="BC9" s="5">
        <v>1</v>
      </c>
      <c r="BD9" s="5">
        <v>1</v>
      </c>
      <c r="BE9" s="5">
        <v>1</v>
      </c>
      <c r="BF9" s="5">
        <v>1</v>
      </c>
      <c r="BG9" s="5">
        <v>1</v>
      </c>
      <c r="BH9" s="5">
        <v>1</v>
      </c>
    </row>
    <row r="10" spans="1:60">
      <c r="A10" s="3" t="s">
        <v>616</v>
      </c>
      <c r="B10" s="3" t="s">
        <v>604</v>
      </c>
      <c r="C10" s="3" t="s">
        <v>617</v>
      </c>
      <c r="E10" s="3" t="s">
        <v>618</v>
      </c>
      <c r="F10" s="27">
        <f t="shared" si="0"/>
        <v>53.5</v>
      </c>
      <c r="G10" s="3" t="s">
        <v>80</v>
      </c>
      <c r="H10" s="3">
        <f t="shared" si="1"/>
        <v>700</v>
      </c>
      <c r="I10" s="3" t="s">
        <v>619</v>
      </c>
      <c r="J10" s="3">
        <f t="shared" si="2"/>
        <v>94.47</v>
      </c>
      <c r="K10" s="3" t="s">
        <v>359</v>
      </c>
      <c r="L10" s="3">
        <f t="shared" si="3"/>
        <v>36</v>
      </c>
      <c r="M10" s="5" t="s">
        <v>232</v>
      </c>
      <c r="N10" s="5" t="s">
        <v>69</v>
      </c>
      <c r="O10" s="5" t="s">
        <v>121</v>
      </c>
      <c r="P10" s="5" t="s">
        <v>111</v>
      </c>
      <c r="Q10" s="5" t="str">
        <f t="shared" si="4"/>
        <v>Ardbeg</v>
      </c>
      <c r="R10" s="5" t="s">
        <v>534</v>
      </c>
      <c r="S10" s="5" t="s">
        <v>233</v>
      </c>
      <c r="T10" s="6">
        <v>32</v>
      </c>
      <c r="U10" s="5" t="s">
        <v>620</v>
      </c>
      <c r="V10" s="7">
        <v>5700.75</v>
      </c>
      <c r="W10" s="5" t="s">
        <v>75</v>
      </c>
      <c r="X10" s="5">
        <v>1</v>
      </c>
      <c r="Y10" s="5">
        <v>1</v>
      </c>
      <c r="Z10" s="5">
        <v>1</v>
      </c>
      <c r="AA10" s="5">
        <v>1</v>
      </c>
      <c r="AB10" s="5">
        <v>1</v>
      </c>
      <c r="AC10" s="5">
        <v>1</v>
      </c>
      <c r="AD10" s="5">
        <v>1</v>
      </c>
      <c r="AE10" s="5">
        <v>1</v>
      </c>
      <c r="AF10" s="5">
        <v>1</v>
      </c>
      <c r="AG10" s="5">
        <v>1</v>
      </c>
      <c r="AH10" s="5">
        <v>1</v>
      </c>
      <c r="AI10" s="5">
        <v>1</v>
      </c>
      <c r="AJ10" s="5">
        <v>1</v>
      </c>
      <c r="AK10" s="5">
        <v>1</v>
      </c>
      <c r="AL10" s="5">
        <v>1</v>
      </c>
      <c r="AM10" s="5">
        <v>1</v>
      </c>
      <c r="AN10" s="5">
        <v>1</v>
      </c>
      <c r="AO10" s="5">
        <v>1</v>
      </c>
      <c r="AP10" s="5">
        <v>1</v>
      </c>
      <c r="AQ10" s="5">
        <v>1</v>
      </c>
      <c r="AR10" s="5">
        <v>1</v>
      </c>
      <c r="AS10" s="5">
        <v>1</v>
      </c>
      <c r="AT10" s="5">
        <v>1</v>
      </c>
      <c r="AU10" s="5">
        <v>1</v>
      </c>
      <c r="AV10" s="5">
        <v>1</v>
      </c>
      <c r="AW10" s="5">
        <v>1</v>
      </c>
      <c r="AX10" s="5">
        <v>1</v>
      </c>
      <c r="AY10" s="5">
        <v>1</v>
      </c>
      <c r="AZ10" s="5">
        <v>1</v>
      </c>
      <c r="BA10" s="5">
        <v>1</v>
      </c>
      <c r="BB10" s="5">
        <v>1</v>
      </c>
      <c r="BC10" s="5">
        <v>1</v>
      </c>
      <c r="BD10" s="5">
        <v>1</v>
      </c>
      <c r="BE10" s="5">
        <v>1</v>
      </c>
      <c r="BF10" s="5">
        <v>1</v>
      </c>
      <c r="BG10" s="5">
        <v>1</v>
      </c>
      <c r="BH10" s="5">
        <v>1</v>
      </c>
    </row>
    <row r="11" spans="1:60">
      <c r="A11" s="3" t="s">
        <v>630</v>
      </c>
      <c r="B11" s="3" t="s">
        <v>499</v>
      </c>
      <c r="C11" s="3" t="s">
        <v>631</v>
      </c>
      <c r="D11" s="3">
        <v>32</v>
      </c>
      <c r="E11" s="3" t="s">
        <v>632</v>
      </c>
      <c r="F11" s="27">
        <f t="shared" si="0"/>
        <v>48.3</v>
      </c>
      <c r="G11" s="3" t="s">
        <v>80</v>
      </c>
      <c r="H11" s="3">
        <f t="shared" si="1"/>
        <v>700</v>
      </c>
      <c r="I11" s="3" t="s">
        <v>633</v>
      </c>
      <c r="J11" s="3">
        <f t="shared" si="2"/>
        <v>94.44</v>
      </c>
      <c r="K11" s="3" t="s">
        <v>430</v>
      </c>
      <c r="L11" s="3">
        <f t="shared" si="3"/>
        <v>47</v>
      </c>
      <c r="M11" s="5" t="s">
        <v>504</v>
      </c>
      <c r="N11" s="5" t="s">
        <v>69</v>
      </c>
      <c r="O11" s="5" t="s">
        <v>121</v>
      </c>
      <c r="P11" s="5" t="s">
        <v>111</v>
      </c>
      <c r="Q11" s="5" t="str">
        <f t="shared" si="4"/>
        <v>Ardbeg</v>
      </c>
      <c r="R11" s="5" t="s">
        <v>534</v>
      </c>
      <c r="S11" s="5" t="s">
        <v>233</v>
      </c>
      <c r="T11" s="6">
        <v>32</v>
      </c>
      <c r="U11" s="5" t="s">
        <v>634</v>
      </c>
      <c r="V11" s="7">
        <v>7626.22</v>
      </c>
      <c r="W11" s="5" t="s">
        <v>75</v>
      </c>
      <c r="X11" s="5">
        <v>1</v>
      </c>
      <c r="Y11" s="5">
        <v>1</v>
      </c>
      <c r="Z11" s="5">
        <v>1</v>
      </c>
      <c r="AA11" s="5">
        <v>1</v>
      </c>
      <c r="AB11" s="5">
        <v>1</v>
      </c>
      <c r="AC11" s="5">
        <v>1</v>
      </c>
      <c r="AD11" s="5">
        <v>1</v>
      </c>
      <c r="AE11" s="5">
        <v>1</v>
      </c>
      <c r="AF11" s="5">
        <v>1</v>
      </c>
      <c r="AG11" s="5">
        <v>1</v>
      </c>
      <c r="AH11" s="5">
        <v>1</v>
      </c>
      <c r="AI11" s="5">
        <v>1</v>
      </c>
      <c r="AJ11" s="5">
        <v>1</v>
      </c>
      <c r="AK11" s="5">
        <v>1</v>
      </c>
      <c r="AL11" s="5">
        <v>1</v>
      </c>
      <c r="AM11" s="5">
        <v>1</v>
      </c>
      <c r="AN11" s="5">
        <v>1</v>
      </c>
      <c r="AO11" s="5">
        <v>1</v>
      </c>
      <c r="AP11" s="5">
        <v>1</v>
      </c>
      <c r="AQ11" s="5">
        <v>1</v>
      </c>
      <c r="AR11" s="5">
        <v>1</v>
      </c>
      <c r="AS11" s="5">
        <v>1</v>
      </c>
      <c r="AT11" s="5">
        <v>1</v>
      </c>
      <c r="AU11" s="5">
        <v>1</v>
      </c>
      <c r="AV11" s="5">
        <v>1</v>
      </c>
      <c r="AW11" s="5">
        <v>1</v>
      </c>
      <c r="AX11" s="5">
        <v>1</v>
      </c>
      <c r="AY11" s="5">
        <v>1</v>
      </c>
      <c r="AZ11" s="5">
        <v>1</v>
      </c>
      <c r="BA11" s="5">
        <v>1</v>
      </c>
      <c r="BB11" s="5">
        <v>1</v>
      </c>
      <c r="BC11" s="5">
        <v>1</v>
      </c>
      <c r="BD11" s="5">
        <v>1</v>
      </c>
      <c r="BE11" s="5">
        <v>1</v>
      </c>
      <c r="BF11" s="5">
        <v>1</v>
      </c>
      <c r="BG11" s="5">
        <v>1</v>
      </c>
      <c r="BH11" s="5">
        <v>1</v>
      </c>
    </row>
    <row r="12" spans="1:60">
      <c r="A12" s="3" t="s">
        <v>407</v>
      </c>
      <c r="B12" s="3" t="s">
        <v>635</v>
      </c>
      <c r="C12" s="3" t="s">
        <v>636</v>
      </c>
      <c r="D12" s="3">
        <v>29</v>
      </c>
      <c r="E12" s="3" t="s">
        <v>637</v>
      </c>
      <c r="F12" s="27">
        <f t="shared" si="0"/>
        <v>54.6</v>
      </c>
      <c r="G12" s="3" t="s">
        <v>80</v>
      </c>
      <c r="H12" s="3">
        <f t="shared" si="1"/>
        <v>700</v>
      </c>
      <c r="I12" s="3" t="s">
        <v>633</v>
      </c>
      <c r="J12" s="3">
        <f t="shared" si="2"/>
        <v>94.44</v>
      </c>
      <c r="K12" s="3" t="s">
        <v>436</v>
      </c>
      <c r="L12" s="3">
        <f t="shared" si="3"/>
        <v>48</v>
      </c>
      <c r="M12" s="5" t="s">
        <v>638</v>
      </c>
      <c r="N12" s="5" t="s">
        <v>69</v>
      </c>
      <c r="O12" s="5" t="s">
        <v>121</v>
      </c>
      <c r="P12" s="5" t="s">
        <v>342</v>
      </c>
      <c r="Q12" s="5" t="str">
        <f t="shared" si="4"/>
        <v>Kingsbury (Kb)</v>
      </c>
      <c r="R12" s="5" t="s">
        <v>167</v>
      </c>
      <c r="S12" s="5" t="s">
        <v>333</v>
      </c>
      <c r="T12" s="6">
        <v>29</v>
      </c>
      <c r="U12" s="5" t="s">
        <v>639</v>
      </c>
      <c r="V12" s="7">
        <v>53300</v>
      </c>
      <c r="W12" s="5" t="s">
        <v>75</v>
      </c>
      <c r="X12" s="5">
        <v>1</v>
      </c>
      <c r="Y12" s="5">
        <v>1</v>
      </c>
      <c r="Z12" s="5">
        <v>1</v>
      </c>
      <c r="AA12" s="5">
        <v>1</v>
      </c>
      <c r="AB12" s="5">
        <v>1</v>
      </c>
      <c r="AC12" s="5">
        <v>1</v>
      </c>
      <c r="AD12" s="5">
        <v>1</v>
      </c>
      <c r="AE12" s="5">
        <v>1</v>
      </c>
      <c r="AF12" s="5">
        <v>1</v>
      </c>
      <c r="AG12" s="5">
        <v>1</v>
      </c>
      <c r="AH12" s="5">
        <v>1</v>
      </c>
      <c r="AI12" s="5">
        <v>1</v>
      </c>
      <c r="AJ12" s="5">
        <v>1</v>
      </c>
      <c r="AK12" s="5">
        <v>1</v>
      </c>
      <c r="AL12" s="5">
        <v>1</v>
      </c>
      <c r="AM12" s="5">
        <v>1</v>
      </c>
      <c r="AN12" s="5">
        <v>1</v>
      </c>
      <c r="AO12" s="5">
        <v>1</v>
      </c>
      <c r="AP12" s="5">
        <v>1</v>
      </c>
      <c r="AQ12" s="5">
        <v>1</v>
      </c>
      <c r="AR12" s="5">
        <v>1</v>
      </c>
      <c r="AS12" s="5">
        <v>1</v>
      </c>
      <c r="AT12" s="5">
        <v>1</v>
      </c>
      <c r="AU12" s="5">
        <v>1</v>
      </c>
      <c r="AV12" s="5">
        <v>1</v>
      </c>
      <c r="AW12" s="5">
        <v>1</v>
      </c>
      <c r="AX12" s="5">
        <v>1</v>
      </c>
      <c r="AY12" s="5">
        <v>1</v>
      </c>
      <c r="AZ12" s="5">
        <v>1</v>
      </c>
      <c r="BA12" s="5">
        <v>1</v>
      </c>
      <c r="BB12" s="5">
        <v>1</v>
      </c>
      <c r="BC12" s="5">
        <v>1</v>
      </c>
      <c r="BD12" s="5">
        <v>1</v>
      </c>
      <c r="BE12" s="5">
        <v>1</v>
      </c>
      <c r="BF12" s="5">
        <v>1</v>
      </c>
      <c r="BG12" s="5">
        <v>1</v>
      </c>
      <c r="BH12" s="5">
        <v>1</v>
      </c>
    </row>
    <row r="13" spans="1:60">
      <c r="A13" s="3" t="s">
        <v>590</v>
      </c>
      <c r="B13" s="3" t="s">
        <v>635</v>
      </c>
      <c r="C13" s="3" t="s">
        <v>640</v>
      </c>
      <c r="D13" s="3">
        <v>29</v>
      </c>
      <c r="E13" s="3" t="s">
        <v>287</v>
      </c>
      <c r="F13" s="27">
        <f t="shared" si="0"/>
        <v>52</v>
      </c>
      <c r="G13" s="3" t="s">
        <v>80</v>
      </c>
      <c r="H13" s="3">
        <f t="shared" si="1"/>
        <v>700</v>
      </c>
      <c r="I13" s="3" t="s">
        <v>633</v>
      </c>
      <c r="J13" s="3">
        <f t="shared" si="2"/>
        <v>94.44</v>
      </c>
      <c r="K13" s="3" t="s">
        <v>359</v>
      </c>
      <c r="L13" s="3">
        <f t="shared" si="3"/>
        <v>36</v>
      </c>
      <c r="M13" s="5" t="s">
        <v>638</v>
      </c>
      <c r="N13" s="5" t="s">
        <v>69</v>
      </c>
      <c r="O13" s="5" t="s">
        <v>121</v>
      </c>
      <c r="P13" s="5" t="s">
        <v>342</v>
      </c>
      <c r="Q13" s="5" t="str">
        <f t="shared" si="4"/>
        <v>Kingsbury (Kb)</v>
      </c>
      <c r="R13" s="5" t="s">
        <v>72</v>
      </c>
      <c r="S13" s="5" t="s">
        <v>333</v>
      </c>
      <c r="T13" s="6">
        <v>29</v>
      </c>
      <c r="U13" s="5" t="s">
        <v>639</v>
      </c>
      <c r="V13" s="7">
        <v>53300</v>
      </c>
      <c r="W13" s="5" t="s">
        <v>75</v>
      </c>
      <c r="X13" s="5">
        <v>1</v>
      </c>
      <c r="Y13" s="5">
        <v>1</v>
      </c>
      <c r="Z13" s="5">
        <v>1</v>
      </c>
      <c r="AA13" s="5">
        <v>1</v>
      </c>
      <c r="AB13" s="5">
        <v>1</v>
      </c>
      <c r="AC13" s="5">
        <v>1</v>
      </c>
      <c r="AD13" s="5">
        <v>1</v>
      </c>
      <c r="AE13" s="5">
        <v>1</v>
      </c>
      <c r="AF13" s="5">
        <v>1</v>
      </c>
      <c r="AG13" s="5">
        <v>1</v>
      </c>
      <c r="AH13" s="5">
        <v>1</v>
      </c>
      <c r="AI13" s="5">
        <v>1</v>
      </c>
      <c r="AJ13" s="5">
        <v>1</v>
      </c>
      <c r="AK13" s="5">
        <v>1</v>
      </c>
      <c r="AL13" s="5">
        <v>1</v>
      </c>
      <c r="AM13" s="5">
        <v>1</v>
      </c>
      <c r="AN13" s="5">
        <v>1</v>
      </c>
      <c r="AO13" s="5">
        <v>1</v>
      </c>
      <c r="AP13" s="5">
        <v>1</v>
      </c>
      <c r="AQ13" s="5">
        <v>1</v>
      </c>
      <c r="AR13" s="5">
        <v>1</v>
      </c>
      <c r="AS13" s="5">
        <v>1</v>
      </c>
      <c r="AT13" s="5">
        <v>1</v>
      </c>
      <c r="AU13" s="5">
        <v>1</v>
      </c>
      <c r="AV13" s="5">
        <v>1</v>
      </c>
      <c r="AW13" s="5">
        <v>1</v>
      </c>
      <c r="AX13" s="5">
        <v>1</v>
      </c>
      <c r="AY13" s="5">
        <v>1</v>
      </c>
      <c r="AZ13" s="5">
        <v>1</v>
      </c>
      <c r="BA13" s="5">
        <v>1</v>
      </c>
      <c r="BB13" s="5">
        <v>1</v>
      </c>
      <c r="BC13" s="5">
        <v>1</v>
      </c>
      <c r="BD13" s="5">
        <v>1</v>
      </c>
      <c r="BE13" s="5">
        <v>1</v>
      </c>
      <c r="BF13" s="5">
        <v>1</v>
      </c>
      <c r="BG13" s="5">
        <v>1</v>
      </c>
      <c r="BH13" s="5">
        <v>1</v>
      </c>
    </row>
    <row r="14" spans="1:60">
      <c r="A14" s="3" t="s">
        <v>647</v>
      </c>
      <c r="B14" s="3" t="s">
        <v>604</v>
      </c>
      <c r="C14" s="3" t="s">
        <v>648</v>
      </c>
      <c r="E14" s="3" t="s">
        <v>649</v>
      </c>
      <c r="F14" s="27">
        <f t="shared" si="0"/>
        <v>54.1</v>
      </c>
      <c r="G14" s="3" t="s">
        <v>80</v>
      </c>
      <c r="H14" s="3">
        <f t="shared" si="1"/>
        <v>700</v>
      </c>
      <c r="I14" s="3" t="s">
        <v>650</v>
      </c>
      <c r="J14" s="3">
        <f t="shared" si="2"/>
        <v>94.42</v>
      </c>
      <c r="K14" s="3" t="s">
        <v>346</v>
      </c>
      <c r="L14" s="3">
        <f t="shared" si="3"/>
        <v>33</v>
      </c>
      <c r="M14" s="5" t="s">
        <v>232</v>
      </c>
      <c r="N14" s="5" t="s">
        <v>69</v>
      </c>
      <c r="O14" s="5" t="s">
        <v>121</v>
      </c>
      <c r="P14" s="5" t="s">
        <v>111</v>
      </c>
      <c r="Q14" s="5" t="str">
        <f t="shared" si="4"/>
        <v>Ardbeg</v>
      </c>
      <c r="R14" s="5" t="s">
        <v>534</v>
      </c>
      <c r="S14" s="5" t="s">
        <v>233</v>
      </c>
      <c r="T14" s="6">
        <v>32</v>
      </c>
      <c r="U14" s="5" t="s">
        <v>651</v>
      </c>
      <c r="V14" s="7">
        <v>4526.5</v>
      </c>
      <c r="W14" s="5" t="s">
        <v>75</v>
      </c>
      <c r="X14" s="5">
        <v>1</v>
      </c>
      <c r="Y14" s="5">
        <v>1</v>
      </c>
      <c r="Z14" s="5">
        <v>1</v>
      </c>
      <c r="AA14" s="5">
        <v>1</v>
      </c>
      <c r="AB14" s="5">
        <v>1</v>
      </c>
      <c r="AC14" s="5">
        <v>1</v>
      </c>
      <c r="AD14" s="5">
        <v>1</v>
      </c>
      <c r="AE14" s="5">
        <v>1</v>
      </c>
      <c r="AF14" s="5">
        <v>1</v>
      </c>
      <c r="AG14" s="5">
        <v>1</v>
      </c>
      <c r="AH14" s="5">
        <v>1</v>
      </c>
      <c r="AI14" s="5">
        <v>1</v>
      </c>
      <c r="AJ14" s="5">
        <v>1</v>
      </c>
      <c r="AK14" s="5">
        <v>1</v>
      </c>
      <c r="AL14" s="5">
        <v>1</v>
      </c>
      <c r="AM14" s="5">
        <v>1</v>
      </c>
      <c r="AN14" s="5">
        <v>1</v>
      </c>
      <c r="AO14" s="5">
        <v>1</v>
      </c>
      <c r="AP14" s="5">
        <v>1</v>
      </c>
      <c r="AQ14" s="5">
        <v>1</v>
      </c>
      <c r="AR14" s="5">
        <v>1</v>
      </c>
      <c r="AS14" s="5">
        <v>1</v>
      </c>
      <c r="AT14" s="5">
        <v>1</v>
      </c>
      <c r="AU14" s="5">
        <v>1</v>
      </c>
      <c r="AV14" s="5">
        <v>1</v>
      </c>
      <c r="AW14" s="5">
        <v>1</v>
      </c>
      <c r="AX14" s="5">
        <v>1</v>
      </c>
      <c r="AY14" s="5">
        <v>1</v>
      </c>
      <c r="AZ14" s="5">
        <v>1</v>
      </c>
      <c r="BA14" s="5">
        <v>1</v>
      </c>
      <c r="BB14" s="5">
        <v>1</v>
      </c>
      <c r="BC14" s="5">
        <v>1</v>
      </c>
      <c r="BD14" s="5">
        <v>1</v>
      </c>
      <c r="BE14" s="5">
        <v>1</v>
      </c>
      <c r="BF14" s="5">
        <v>1</v>
      </c>
      <c r="BG14" s="5">
        <v>1</v>
      </c>
      <c r="BH14" s="5">
        <v>1</v>
      </c>
    </row>
    <row r="15" spans="1:60">
      <c r="A15" s="3" t="s">
        <v>400</v>
      </c>
      <c r="B15" s="3" t="s">
        <v>652</v>
      </c>
      <c r="C15" s="3" t="s">
        <v>653</v>
      </c>
      <c r="E15" s="3" t="s">
        <v>546</v>
      </c>
      <c r="F15" s="27">
        <f t="shared" si="0"/>
        <v>51.4</v>
      </c>
      <c r="G15" s="3" t="s">
        <v>80</v>
      </c>
      <c r="H15" s="3">
        <f t="shared" si="1"/>
        <v>700</v>
      </c>
      <c r="I15" s="3" t="s">
        <v>654</v>
      </c>
      <c r="J15" s="3">
        <f t="shared" si="2"/>
        <v>94.41</v>
      </c>
      <c r="K15" s="3" t="s">
        <v>655</v>
      </c>
      <c r="L15" s="3">
        <f t="shared" si="3"/>
        <v>88</v>
      </c>
      <c r="M15" s="5" t="s">
        <v>120</v>
      </c>
      <c r="N15" s="5" t="s">
        <v>69</v>
      </c>
      <c r="O15" s="5" t="s">
        <v>121</v>
      </c>
      <c r="P15" s="5" t="s">
        <v>111</v>
      </c>
      <c r="Q15" s="5" t="str">
        <f t="shared" si="4"/>
        <v>Ardbeg</v>
      </c>
      <c r="S15" s="5" t="s">
        <v>177</v>
      </c>
      <c r="T15" s="6">
        <v>27</v>
      </c>
      <c r="U15" s="5" t="s">
        <v>656</v>
      </c>
      <c r="V15" s="7">
        <v>6083.29</v>
      </c>
      <c r="W15" s="5" t="s">
        <v>75</v>
      </c>
      <c r="X15" s="5">
        <v>1</v>
      </c>
      <c r="Y15" s="5">
        <v>1</v>
      </c>
      <c r="Z15" s="5">
        <v>1</v>
      </c>
      <c r="AA15" s="5">
        <v>1</v>
      </c>
      <c r="AB15" s="5">
        <v>1</v>
      </c>
      <c r="AC15" s="5">
        <v>1</v>
      </c>
      <c r="AD15" s="5">
        <v>1</v>
      </c>
      <c r="AE15" s="5">
        <v>1</v>
      </c>
      <c r="AF15" s="5">
        <v>1</v>
      </c>
      <c r="AG15" s="5">
        <v>1</v>
      </c>
      <c r="AH15" s="5">
        <v>1</v>
      </c>
      <c r="AI15" s="5">
        <v>1</v>
      </c>
      <c r="AJ15" s="5">
        <v>1</v>
      </c>
      <c r="AK15" s="5">
        <v>1</v>
      </c>
      <c r="AL15" s="5">
        <v>1</v>
      </c>
      <c r="AM15" s="5">
        <v>1</v>
      </c>
      <c r="AN15" s="5">
        <v>1</v>
      </c>
      <c r="AO15" s="5">
        <v>1</v>
      </c>
      <c r="AP15" s="5">
        <v>1</v>
      </c>
      <c r="AQ15" s="5">
        <v>1</v>
      </c>
      <c r="AR15" s="5">
        <v>1</v>
      </c>
      <c r="AS15" s="5">
        <v>1</v>
      </c>
      <c r="AT15" s="5">
        <v>1</v>
      </c>
      <c r="AU15" s="5">
        <v>1</v>
      </c>
      <c r="AV15" s="5">
        <v>1</v>
      </c>
      <c r="AW15" s="5">
        <v>1</v>
      </c>
      <c r="AX15" s="5">
        <v>1</v>
      </c>
      <c r="AY15" s="5">
        <v>1</v>
      </c>
      <c r="AZ15" s="5">
        <v>1</v>
      </c>
      <c r="BA15" s="5">
        <v>1</v>
      </c>
      <c r="BB15" s="5">
        <v>1</v>
      </c>
      <c r="BC15" s="5">
        <v>1</v>
      </c>
      <c r="BD15" s="5">
        <v>1</v>
      </c>
      <c r="BE15" s="5">
        <v>1</v>
      </c>
      <c r="BF15" s="5">
        <v>1</v>
      </c>
      <c r="BG15" s="5">
        <v>1</v>
      </c>
      <c r="BH15" s="5">
        <v>1</v>
      </c>
    </row>
    <row r="16" spans="1:60">
      <c r="A16" s="3" t="s">
        <v>130</v>
      </c>
      <c r="B16" s="3" t="s">
        <v>499</v>
      </c>
      <c r="C16" s="3" t="s">
        <v>657</v>
      </c>
      <c r="D16" s="3">
        <v>31</v>
      </c>
      <c r="E16" s="3" t="s">
        <v>595</v>
      </c>
      <c r="F16" s="27">
        <f t="shared" si="0"/>
        <v>49.2</v>
      </c>
      <c r="G16" s="3" t="s">
        <v>80</v>
      </c>
      <c r="H16" s="3">
        <f t="shared" si="1"/>
        <v>700</v>
      </c>
      <c r="I16" s="3" t="s">
        <v>658</v>
      </c>
      <c r="J16" s="3">
        <f t="shared" si="2"/>
        <v>94.4</v>
      </c>
      <c r="K16" s="3" t="s">
        <v>483</v>
      </c>
      <c r="L16" s="3">
        <f t="shared" si="3"/>
        <v>56</v>
      </c>
      <c r="M16" s="5" t="s">
        <v>504</v>
      </c>
      <c r="N16" s="5" t="s">
        <v>69</v>
      </c>
      <c r="O16" s="5" t="s">
        <v>121</v>
      </c>
      <c r="P16" s="5" t="s">
        <v>111</v>
      </c>
      <c r="Q16" s="5" t="str">
        <f t="shared" si="4"/>
        <v>Ardbeg</v>
      </c>
      <c r="S16" s="5" t="s">
        <v>428</v>
      </c>
      <c r="T16" s="6">
        <v>31</v>
      </c>
      <c r="U16" s="5" t="s">
        <v>659</v>
      </c>
      <c r="V16" s="7">
        <v>4880</v>
      </c>
      <c r="W16" s="5" t="s">
        <v>75</v>
      </c>
      <c r="X16" s="5">
        <v>1</v>
      </c>
      <c r="Y16" s="5">
        <v>1</v>
      </c>
      <c r="Z16" s="5">
        <v>1</v>
      </c>
      <c r="AA16" s="5">
        <v>1</v>
      </c>
      <c r="AB16" s="5">
        <v>1</v>
      </c>
      <c r="AC16" s="5">
        <v>1</v>
      </c>
      <c r="AD16" s="5">
        <v>1</v>
      </c>
      <c r="AE16" s="5">
        <v>1</v>
      </c>
      <c r="AF16" s="5">
        <v>1</v>
      </c>
      <c r="AG16" s="5">
        <v>1</v>
      </c>
      <c r="AH16" s="5">
        <v>1</v>
      </c>
      <c r="AI16" s="5">
        <v>1</v>
      </c>
      <c r="AJ16" s="5">
        <v>1</v>
      </c>
      <c r="AK16" s="5">
        <v>1</v>
      </c>
      <c r="AL16" s="5">
        <v>1</v>
      </c>
      <c r="AM16" s="5">
        <v>1</v>
      </c>
      <c r="AN16" s="5">
        <v>1</v>
      </c>
      <c r="AO16" s="5">
        <v>1</v>
      </c>
      <c r="AP16" s="5">
        <v>1</v>
      </c>
      <c r="AQ16" s="5">
        <v>1</v>
      </c>
      <c r="AR16" s="5">
        <v>1</v>
      </c>
      <c r="AS16" s="5">
        <v>1</v>
      </c>
      <c r="AT16" s="5">
        <v>1</v>
      </c>
      <c r="AU16" s="5">
        <v>1</v>
      </c>
      <c r="AV16" s="5">
        <v>1</v>
      </c>
      <c r="AW16" s="5">
        <v>1</v>
      </c>
      <c r="AX16" s="5">
        <v>1</v>
      </c>
      <c r="AY16" s="5">
        <v>1</v>
      </c>
      <c r="AZ16" s="5">
        <v>1</v>
      </c>
      <c r="BA16" s="5">
        <v>1</v>
      </c>
      <c r="BB16" s="5">
        <v>1</v>
      </c>
      <c r="BC16" s="5">
        <v>1</v>
      </c>
      <c r="BD16" s="5">
        <v>1</v>
      </c>
      <c r="BE16" s="5">
        <v>1</v>
      </c>
      <c r="BF16" s="5">
        <v>1</v>
      </c>
      <c r="BG16" s="5">
        <v>1</v>
      </c>
      <c r="BH16" s="5">
        <v>1</v>
      </c>
    </row>
    <row r="17" spans="1:60">
      <c r="A17" s="3" t="s">
        <v>660</v>
      </c>
      <c r="B17" s="3" t="s">
        <v>661</v>
      </c>
      <c r="C17" s="3" t="s">
        <v>662</v>
      </c>
      <c r="E17" s="3" t="s">
        <v>663</v>
      </c>
      <c r="F17" s="27">
        <f t="shared" si="0"/>
        <v>55</v>
      </c>
      <c r="G17" s="3" t="s">
        <v>65</v>
      </c>
      <c r="H17" s="3">
        <f t="shared" si="1"/>
        <v>750</v>
      </c>
      <c r="I17" s="3" t="s">
        <v>664</v>
      </c>
      <c r="J17" s="3">
        <f t="shared" si="2"/>
        <v>94.39</v>
      </c>
      <c r="K17" s="3" t="s">
        <v>89</v>
      </c>
      <c r="L17" s="3">
        <f t="shared" si="3"/>
        <v>53</v>
      </c>
      <c r="M17" s="5" t="s">
        <v>665</v>
      </c>
      <c r="N17" s="5" t="s">
        <v>69</v>
      </c>
      <c r="O17" s="5" t="s">
        <v>121</v>
      </c>
      <c r="P17" s="5" t="s">
        <v>111</v>
      </c>
      <c r="Q17" s="5" t="str">
        <f t="shared" si="4"/>
        <v>Ardbeg</v>
      </c>
      <c r="T17" s="6"/>
      <c r="U17" s="5" t="s">
        <v>476</v>
      </c>
      <c r="V17" s="7">
        <v>4950</v>
      </c>
      <c r="W17" s="5" t="s">
        <v>75</v>
      </c>
      <c r="X17" s="5">
        <v>1</v>
      </c>
      <c r="Y17" s="5">
        <v>1</v>
      </c>
      <c r="Z17" s="5">
        <v>1</v>
      </c>
      <c r="AA17" s="5">
        <v>1</v>
      </c>
      <c r="AB17" s="5">
        <v>1</v>
      </c>
      <c r="AC17" s="5">
        <v>1</v>
      </c>
      <c r="AD17" s="5">
        <v>1</v>
      </c>
      <c r="AE17" s="5">
        <v>1</v>
      </c>
      <c r="AF17" s="5">
        <v>1</v>
      </c>
      <c r="AG17" s="5">
        <v>1</v>
      </c>
      <c r="AH17" s="5">
        <v>1</v>
      </c>
      <c r="AI17" s="5">
        <v>1</v>
      </c>
      <c r="AJ17" s="5">
        <v>1</v>
      </c>
      <c r="AK17" s="5">
        <v>1</v>
      </c>
      <c r="AL17" s="5">
        <v>1</v>
      </c>
      <c r="AM17" s="5">
        <v>1</v>
      </c>
      <c r="AN17" s="5">
        <v>1</v>
      </c>
      <c r="AO17" s="5">
        <v>1</v>
      </c>
      <c r="AP17" s="5">
        <v>1</v>
      </c>
      <c r="AQ17" s="5">
        <v>1</v>
      </c>
      <c r="AR17" s="5">
        <v>1</v>
      </c>
      <c r="AS17" s="5">
        <v>1</v>
      </c>
      <c r="AT17" s="5">
        <v>1</v>
      </c>
      <c r="AU17" s="5">
        <v>1</v>
      </c>
      <c r="AV17" s="5">
        <v>1</v>
      </c>
      <c r="AW17" s="5">
        <v>1</v>
      </c>
      <c r="AX17" s="5">
        <v>1</v>
      </c>
      <c r="AY17" s="5">
        <v>1</v>
      </c>
      <c r="AZ17" s="5">
        <v>1</v>
      </c>
      <c r="BA17" s="5">
        <v>1</v>
      </c>
      <c r="BB17" s="5">
        <v>1</v>
      </c>
      <c r="BC17" s="5">
        <v>1</v>
      </c>
      <c r="BD17" s="5">
        <v>1</v>
      </c>
      <c r="BE17" s="5">
        <v>1</v>
      </c>
      <c r="BF17" s="5">
        <v>1</v>
      </c>
      <c r="BG17" s="5">
        <v>1</v>
      </c>
      <c r="BH17" s="5">
        <v>1</v>
      </c>
    </row>
    <row r="18" spans="1:60">
      <c r="A18" s="3" t="s">
        <v>684</v>
      </c>
      <c r="B18" s="3" t="s">
        <v>499</v>
      </c>
      <c r="C18" s="3" t="s">
        <v>685</v>
      </c>
      <c r="D18" s="3">
        <v>32</v>
      </c>
      <c r="E18" s="3" t="s">
        <v>686</v>
      </c>
      <c r="F18" s="27">
        <f t="shared" si="0"/>
        <v>45.3</v>
      </c>
      <c r="G18" s="3" t="s">
        <v>80</v>
      </c>
      <c r="H18" s="3">
        <f t="shared" si="1"/>
        <v>700</v>
      </c>
      <c r="I18" s="3" t="s">
        <v>687</v>
      </c>
      <c r="J18" s="3">
        <f t="shared" si="2"/>
        <v>94.31</v>
      </c>
      <c r="K18" s="3" t="s">
        <v>490</v>
      </c>
      <c r="L18" s="3">
        <f t="shared" si="3"/>
        <v>57</v>
      </c>
      <c r="M18" s="5" t="s">
        <v>504</v>
      </c>
      <c r="N18" s="5" t="s">
        <v>69</v>
      </c>
      <c r="O18" s="5" t="s">
        <v>121</v>
      </c>
      <c r="P18" s="5" t="s">
        <v>111</v>
      </c>
      <c r="Q18" s="5" t="str">
        <f t="shared" si="4"/>
        <v>Ardbeg</v>
      </c>
      <c r="R18" s="5" t="s">
        <v>688</v>
      </c>
      <c r="S18" s="5" t="s">
        <v>233</v>
      </c>
      <c r="T18" s="6">
        <v>32</v>
      </c>
      <c r="U18" s="5" t="s">
        <v>689</v>
      </c>
      <c r="V18" s="7">
        <v>8350</v>
      </c>
      <c r="W18" s="5" t="s">
        <v>75</v>
      </c>
      <c r="X18" s="5">
        <v>1</v>
      </c>
      <c r="Y18" s="5">
        <v>1</v>
      </c>
      <c r="Z18" s="5">
        <v>1</v>
      </c>
      <c r="AA18" s="5">
        <v>1</v>
      </c>
      <c r="AB18" s="5">
        <v>1</v>
      </c>
      <c r="AC18" s="5">
        <v>1</v>
      </c>
      <c r="AD18" s="5">
        <v>1</v>
      </c>
      <c r="AE18" s="5">
        <v>1</v>
      </c>
      <c r="AF18" s="5">
        <v>1</v>
      </c>
      <c r="AG18" s="5">
        <v>1</v>
      </c>
      <c r="AH18" s="5">
        <v>1</v>
      </c>
      <c r="AI18" s="5">
        <v>1</v>
      </c>
      <c r="AJ18" s="5">
        <v>1</v>
      </c>
      <c r="AK18" s="5">
        <v>1</v>
      </c>
      <c r="AL18" s="5">
        <v>1</v>
      </c>
      <c r="AM18" s="5">
        <v>1</v>
      </c>
      <c r="AN18" s="5">
        <v>1</v>
      </c>
      <c r="AO18" s="5">
        <v>1</v>
      </c>
      <c r="AP18" s="5">
        <v>1</v>
      </c>
      <c r="AQ18" s="5">
        <v>1</v>
      </c>
      <c r="AR18" s="5">
        <v>1</v>
      </c>
      <c r="AS18" s="5">
        <v>1</v>
      </c>
      <c r="AT18" s="5">
        <v>1</v>
      </c>
      <c r="AU18" s="5">
        <v>1</v>
      </c>
      <c r="AV18" s="5">
        <v>1</v>
      </c>
      <c r="AW18" s="5">
        <v>1</v>
      </c>
      <c r="AX18" s="5">
        <v>1</v>
      </c>
      <c r="AY18" s="5">
        <v>1</v>
      </c>
      <c r="AZ18" s="5">
        <v>1</v>
      </c>
      <c r="BA18" s="5">
        <v>1</v>
      </c>
      <c r="BB18" s="5">
        <v>1</v>
      </c>
      <c r="BC18" s="5">
        <v>1</v>
      </c>
      <c r="BD18" s="5">
        <v>1</v>
      </c>
      <c r="BE18" s="5">
        <v>1</v>
      </c>
      <c r="BF18" s="5">
        <v>1</v>
      </c>
      <c r="BG18" s="5">
        <v>1</v>
      </c>
      <c r="BH18" s="5">
        <v>1</v>
      </c>
    </row>
    <row r="19" spans="1:60">
      <c r="A19" s="3" t="s">
        <v>279</v>
      </c>
      <c r="B19" s="3" t="s">
        <v>690</v>
      </c>
      <c r="C19" s="3" t="s">
        <v>691</v>
      </c>
      <c r="E19" s="3" t="s">
        <v>692</v>
      </c>
      <c r="F19" s="27">
        <f t="shared" si="0"/>
        <v>53.2</v>
      </c>
      <c r="G19" s="3" t="s">
        <v>80</v>
      </c>
      <c r="H19" s="3">
        <f t="shared" si="1"/>
        <v>700</v>
      </c>
      <c r="I19" s="3" t="s">
        <v>687</v>
      </c>
      <c r="J19" s="3">
        <f t="shared" si="2"/>
        <v>94.31</v>
      </c>
      <c r="K19" s="3" t="s">
        <v>436</v>
      </c>
      <c r="L19" s="3">
        <f t="shared" si="3"/>
        <v>48</v>
      </c>
      <c r="M19" s="5" t="s">
        <v>120</v>
      </c>
      <c r="N19" s="5" t="s">
        <v>69</v>
      </c>
      <c r="O19" s="5" t="s">
        <v>121</v>
      </c>
      <c r="P19" s="5" t="s">
        <v>111</v>
      </c>
      <c r="Q19" s="5" t="str">
        <f t="shared" si="4"/>
        <v>Ardbeg</v>
      </c>
      <c r="S19" s="5" t="s">
        <v>693</v>
      </c>
      <c r="T19" s="6">
        <v>23</v>
      </c>
      <c r="U19" s="5" t="s">
        <v>694</v>
      </c>
      <c r="V19" s="7">
        <v>5389.81</v>
      </c>
      <c r="W19" s="5" t="s">
        <v>75</v>
      </c>
      <c r="X19" s="5">
        <v>1</v>
      </c>
      <c r="Y19" s="5">
        <v>1</v>
      </c>
      <c r="Z19" s="5">
        <v>1</v>
      </c>
      <c r="AA19" s="5">
        <v>1</v>
      </c>
      <c r="AB19" s="5">
        <v>1</v>
      </c>
      <c r="AC19" s="5">
        <v>1</v>
      </c>
      <c r="AD19" s="5">
        <v>1</v>
      </c>
      <c r="AE19" s="5">
        <v>1</v>
      </c>
      <c r="AF19" s="5">
        <v>1</v>
      </c>
      <c r="AG19" s="5">
        <v>1</v>
      </c>
      <c r="AH19" s="5">
        <v>1</v>
      </c>
      <c r="AI19" s="5">
        <v>1</v>
      </c>
      <c r="AJ19" s="5">
        <v>1</v>
      </c>
      <c r="AK19" s="5">
        <v>1</v>
      </c>
      <c r="AL19" s="5">
        <v>1</v>
      </c>
      <c r="AM19" s="5">
        <v>1</v>
      </c>
      <c r="AN19" s="5">
        <v>1</v>
      </c>
      <c r="AO19" s="5">
        <v>1</v>
      </c>
      <c r="AP19" s="5">
        <v>1</v>
      </c>
      <c r="AQ19" s="5">
        <v>1</v>
      </c>
      <c r="AR19" s="5">
        <v>1</v>
      </c>
      <c r="AS19" s="5">
        <v>1</v>
      </c>
      <c r="AT19" s="5">
        <v>1</v>
      </c>
      <c r="AU19" s="5">
        <v>1</v>
      </c>
      <c r="AV19" s="5">
        <v>1</v>
      </c>
      <c r="AW19" s="5">
        <v>1</v>
      </c>
      <c r="AX19" s="5">
        <v>1</v>
      </c>
      <c r="AY19" s="5">
        <v>1</v>
      </c>
      <c r="AZ19" s="5">
        <v>1</v>
      </c>
      <c r="BA19" s="5">
        <v>1</v>
      </c>
      <c r="BB19" s="5">
        <v>1</v>
      </c>
      <c r="BC19" s="5">
        <v>1</v>
      </c>
      <c r="BD19" s="5">
        <v>1</v>
      </c>
      <c r="BE19" s="5">
        <v>1</v>
      </c>
      <c r="BF19" s="5">
        <v>1</v>
      </c>
      <c r="BG19" s="5">
        <v>1</v>
      </c>
      <c r="BH19" s="5">
        <v>1</v>
      </c>
    </row>
    <row r="20" spans="1:60">
      <c r="A20" s="3" t="s">
        <v>695</v>
      </c>
      <c r="B20" s="3" t="s">
        <v>696</v>
      </c>
      <c r="C20" s="3" t="s">
        <v>697</v>
      </c>
      <c r="E20" s="3" t="s">
        <v>514</v>
      </c>
      <c r="F20" s="27">
        <f t="shared" si="0"/>
        <v>46.7</v>
      </c>
      <c r="G20" s="3" t="s">
        <v>80</v>
      </c>
      <c r="H20" s="3">
        <f t="shared" si="1"/>
        <v>700</v>
      </c>
      <c r="I20" s="3" t="s">
        <v>698</v>
      </c>
      <c r="J20" s="3">
        <f t="shared" si="2"/>
        <v>94.3</v>
      </c>
      <c r="K20" s="3" t="s">
        <v>359</v>
      </c>
      <c r="L20" s="3">
        <f t="shared" si="3"/>
        <v>36</v>
      </c>
      <c r="M20" s="5" t="s">
        <v>614</v>
      </c>
      <c r="N20" s="5" t="s">
        <v>69</v>
      </c>
      <c r="O20" s="5" t="s">
        <v>121</v>
      </c>
      <c r="P20" s="5" t="s">
        <v>111</v>
      </c>
      <c r="Q20" s="5" t="str">
        <f t="shared" si="4"/>
        <v>Ardbeg</v>
      </c>
      <c r="S20" s="5" t="s">
        <v>409</v>
      </c>
      <c r="T20" s="6">
        <v>24</v>
      </c>
      <c r="U20" s="5" t="s">
        <v>699</v>
      </c>
      <c r="V20" s="7">
        <v>3076.4</v>
      </c>
      <c r="W20" s="5" t="s">
        <v>75</v>
      </c>
      <c r="X20" s="5">
        <v>1</v>
      </c>
      <c r="Y20" s="5">
        <v>1</v>
      </c>
      <c r="Z20" s="5">
        <v>1</v>
      </c>
      <c r="AA20" s="5">
        <v>1</v>
      </c>
      <c r="AB20" s="5">
        <v>1</v>
      </c>
      <c r="AC20" s="5">
        <v>1</v>
      </c>
      <c r="AD20" s="5">
        <v>1</v>
      </c>
      <c r="AE20" s="5">
        <v>1</v>
      </c>
      <c r="AF20" s="5">
        <v>1</v>
      </c>
      <c r="AG20" s="5">
        <v>1</v>
      </c>
      <c r="AH20" s="5">
        <v>1</v>
      </c>
      <c r="AI20" s="5">
        <v>1</v>
      </c>
      <c r="AJ20" s="5">
        <v>1</v>
      </c>
      <c r="AK20" s="5">
        <v>1</v>
      </c>
      <c r="AL20" s="5">
        <v>1</v>
      </c>
      <c r="AM20" s="5">
        <v>1</v>
      </c>
      <c r="AN20" s="5">
        <v>1</v>
      </c>
      <c r="AO20" s="5">
        <v>1</v>
      </c>
      <c r="AP20" s="5">
        <v>1</v>
      </c>
      <c r="AQ20" s="5">
        <v>1</v>
      </c>
      <c r="AR20" s="5">
        <v>1</v>
      </c>
      <c r="AS20" s="5">
        <v>1</v>
      </c>
      <c r="AT20" s="5">
        <v>1</v>
      </c>
      <c r="AU20" s="5">
        <v>1</v>
      </c>
      <c r="AV20" s="5">
        <v>1</v>
      </c>
      <c r="AW20" s="5">
        <v>1</v>
      </c>
      <c r="AX20" s="5">
        <v>1</v>
      </c>
      <c r="AY20" s="5">
        <v>1</v>
      </c>
      <c r="AZ20" s="5">
        <v>1</v>
      </c>
      <c r="BA20" s="5">
        <v>1</v>
      </c>
      <c r="BB20" s="5">
        <v>1</v>
      </c>
      <c r="BC20" s="5">
        <v>1</v>
      </c>
      <c r="BD20" s="5">
        <v>1</v>
      </c>
      <c r="BE20" s="5">
        <v>1</v>
      </c>
      <c r="BF20" s="5">
        <v>1</v>
      </c>
      <c r="BG20" s="5">
        <v>1</v>
      </c>
      <c r="BH20" s="5">
        <v>1</v>
      </c>
    </row>
    <row r="21" spans="1:60">
      <c r="A21" s="3" t="s">
        <v>415</v>
      </c>
      <c r="B21" s="3" t="s">
        <v>115</v>
      </c>
      <c r="C21" s="3" t="s">
        <v>740</v>
      </c>
      <c r="E21" s="3" t="s">
        <v>724</v>
      </c>
      <c r="F21" s="27">
        <f t="shared" si="0"/>
        <v>52.4</v>
      </c>
      <c r="G21" s="3" t="s">
        <v>80</v>
      </c>
      <c r="H21" s="3">
        <f t="shared" si="1"/>
        <v>700</v>
      </c>
      <c r="I21" s="3" t="s">
        <v>733</v>
      </c>
      <c r="J21" s="3">
        <f t="shared" si="2"/>
        <v>94.25</v>
      </c>
      <c r="K21" s="3" t="s">
        <v>741</v>
      </c>
      <c r="L21" s="3">
        <f t="shared" si="3"/>
        <v>159</v>
      </c>
      <c r="M21" s="5" t="s">
        <v>120</v>
      </c>
      <c r="N21" s="5" t="s">
        <v>69</v>
      </c>
      <c r="O21" s="5" t="s">
        <v>121</v>
      </c>
      <c r="P21" s="5" t="s">
        <v>111</v>
      </c>
      <c r="Q21" s="5" t="str">
        <f t="shared" si="4"/>
        <v>Ardbeg</v>
      </c>
      <c r="R21" s="5" t="s">
        <v>122</v>
      </c>
      <c r="S21" s="5" t="s">
        <v>428</v>
      </c>
      <c r="T21" s="6">
        <v>31</v>
      </c>
      <c r="U21" s="5" t="s">
        <v>742</v>
      </c>
      <c r="V21" s="7">
        <v>5170.49</v>
      </c>
      <c r="W21" s="5" t="s">
        <v>75</v>
      </c>
      <c r="X21" s="5">
        <v>1</v>
      </c>
      <c r="Y21" s="5">
        <v>1</v>
      </c>
      <c r="Z21" s="5">
        <v>1</v>
      </c>
      <c r="AA21" s="5">
        <v>1</v>
      </c>
      <c r="AB21" s="5">
        <v>1</v>
      </c>
      <c r="AC21" s="5">
        <v>1</v>
      </c>
      <c r="AD21" s="5">
        <v>1</v>
      </c>
      <c r="AE21" s="5">
        <v>1</v>
      </c>
      <c r="AF21" s="5">
        <v>1</v>
      </c>
      <c r="AG21" s="5">
        <v>1</v>
      </c>
      <c r="AH21" s="5">
        <v>1</v>
      </c>
      <c r="AI21" s="5">
        <v>1</v>
      </c>
      <c r="AJ21" s="5">
        <v>1</v>
      </c>
      <c r="AK21" s="5">
        <v>1</v>
      </c>
      <c r="AL21" s="5">
        <v>1</v>
      </c>
      <c r="AM21" s="5">
        <v>1</v>
      </c>
      <c r="AN21" s="5">
        <v>1</v>
      </c>
      <c r="AO21" s="5">
        <v>1</v>
      </c>
      <c r="AP21" s="5">
        <v>1</v>
      </c>
      <c r="AQ21" s="5">
        <v>1</v>
      </c>
      <c r="AR21" s="5">
        <v>1</v>
      </c>
      <c r="AS21" s="5">
        <v>1</v>
      </c>
      <c r="AT21" s="5">
        <v>1</v>
      </c>
      <c r="AU21" s="5">
        <v>1</v>
      </c>
      <c r="AV21" s="5">
        <v>1</v>
      </c>
      <c r="AW21" s="5">
        <v>1</v>
      </c>
      <c r="AX21" s="5">
        <v>1</v>
      </c>
      <c r="AY21" s="5">
        <v>1</v>
      </c>
      <c r="AZ21" s="5">
        <v>1</v>
      </c>
      <c r="BA21" s="5">
        <v>1</v>
      </c>
      <c r="BB21" s="5">
        <v>1</v>
      </c>
      <c r="BC21" s="5">
        <v>1</v>
      </c>
      <c r="BD21" s="5">
        <v>1</v>
      </c>
      <c r="BE21" s="5">
        <v>1</v>
      </c>
      <c r="BF21" s="5">
        <v>1</v>
      </c>
      <c r="BG21" s="5">
        <v>1</v>
      </c>
      <c r="BH21" s="5">
        <v>1</v>
      </c>
    </row>
    <row r="22" spans="1:60">
      <c r="A22" s="3" t="s">
        <v>94</v>
      </c>
      <c r="B22" s="3" t="s">
        <v>95</v>
      </c>
      <c r="C22" s="3" t="s">
        <v>96</v>
      </c>
      <c r="E22" s="3" t="s">
        <v>97</v>
      </c>
      <c r="F22" s="27">
        <f t="shared" si="0"/>
        <v>53</v>
      </c>
      <c r="G22" s="3" t="s">
        <v>65</v>
      </c>
      <c r="H22" s="3">
        <f t="shared" si="1"/>
        <v>750</v>
      </c>
      <c r="I22" s="3" t="s">
        <v>98</v>
      </c>
      <c r="J22" s="3">
        <f t="shared" si="2"/>
        <v>96.08</v>
      </c>
      <c r="K22" s="3" t="s">
        <v>99</v>
      </c>
      <c r="L22" s="3">
        <f t="shared" si="3"/>
        <v>93</v>
      </c>
      <c r="M22" s="5" t="s">
        <v>100</v>
      </c>
      <c r="N22" s="5" t="s">
        <v>69</v>
      </c>
      <c r="O22" s="5" t="s">
        <v>101</v>
      </c>
      <c r="P22" s="5" t="s">
        <v>102</v>
      </c>
      <c r="Q22" s="5" t="str">
        <f t="shared" si="4"/>
        <v>Samaroli (Sa)</v>
      </c>
      <c r="T22" s="6"/>
      <c r="U22" s="5" t="s">
        <v>103</v>
      </c>
      <c r="V22" s="7">
        <v>31960.14</v>
      </c>
      <c r="W22" s="5" t="s">
        <v>75</v>
      </c>
      <c r="X22" s="5">
        <v>1</v>
      </c>
      <c r="Y22" s="5">
        <v>1</v>
      </c>
      <c r="Z22" s="5">
        <v>1</v>
      </c>
      <c r="AA22" s="5">
        <v>1</v>
      </c>
      <c r="AB22" s="5">
        <v>1</v>
      </c>
      <c r="AC22" s="5">
        <v>1</v>
      </c>
      <c r="AD22" s="5">
        <v>1</v>
      </c>
      <c r="AE22" s="5">
        <v>1</v>
      </c>
      <c r="AF22" s="5">
        <v>1</v>
      </c>
      <c r="AG22" s="5">
        <v>1</v>
      </c>
      <c r="AH22" s="5">
        <v>1</v>
      </c>
      <c r="AI22" s="5">
        <v>1</v>
      </c>
      <c r="AJ22" s="5">
        <v>1</v>
      </c>
      <c r="AK22" s="5">
        <v>1</v>
      </c>
      <c r="AL22" s="5">
        <v>1</v>
      </c>
      <c r="AM22" s="5">
        <v>1</v>
      </c>
      <c r="AN22" s="5">
        <v>1</v>
      </c>
      <c r="AO22" s="5">
        <v>1</v>
      </c>
      <c r="AP22" s="5">
        <v>1</v>
      </c>
      <c r="AQ22" s="5">
        <v>1</v>
      </c>
      <c r="AR22" s="5">
        <v>1</v>
      </c>
      <c r="AS22" s="5">
        <v>1</v>
      </c>
      <c r="AT22" s="5">
        <v>1</v>
      </c>
      <c r="AU22" s="5">
        <v>1</v>
      </c>
      <c r="AV22" s="5">
        <v>1</v>
      </c>
      <c r="AW22" s="5">
        <v>1</v>
      </c>
      <c r="AX22" s="5">
        <v>1</v>
      </c>
      <c r="AY22" s="5">
        <v>1</v>
      </c>
      <c r="AZ22" s="5">
        <v>1</v>
      </c>
      <c r="BA22" s="5">
        <v>1</v>
      </c>
      <c r="BB22" s="5">
        <v>1</v>
      </c>
      <c r="BC22" s="5">
        <v>1</v>
      </c>
      <c r="BD22" s="5">
        <v>1</v>
      </c>
      <c r="BE22" s="5">
        <v>1</v>
      </c>
      <c r="BF22" s="5">
        <v>1</v>
      </c>
      <c r="BG22" s="5">
        <v>1</v>
      </c>
      <c r="BH22" s="5">
        <v>1</v>
      </c>
    </row>
    <row r="23" spans="1:60">
      <c r="A23" s="3" t="s">
        <v>150</v>
      </c>
      <c r="B23" s="3" t="s">
        <v>151</v>
      </c>
      <c r="C23" s="3" t="s">
        <v>152</v>
      </c>
      <c r="D23" s="3">
        <v>21</v>
      </c>
      <c r="E23" s="3" t="s">
        <v>146</v>
      </c>
      <c r="F23" s="27">
        <f t="shared" si="0"/>
        <v>43</v>
      </c>
      <c r="G23" s="3" t="s">
        <v>65</v>
      </c>
      <c r="H23" s="3">
        <f t="shared" si="1"/>
        <v>750</v>
      </c>
      <c r="I23" s="3" t="s">
        <v>153</v>
      </c>
      <c r="J23" s="3">
        <f t="shared" si="2"/>
        <v>95.32</v>
      </c>
      <c r="K23" s="3" t="s">
        <v>154</v>
      </c>
      <c r="L23" s="3">
        <f t="shared" si="3"/>
        <v>35</v>
      </c>
      <c r="M23" s="5" t="s">
        <v>155</v>
      </c>
      <c r="N23" s="5" t="s">
        <v>69</v>
      </c>
      <c r="O23" s="5" t="s">
        <v>101</v>
      </c>
      <c r="P23" s="5" t="s">
        <v>156</v>
      </c>
      <c r="Q23" s="5" t="str">
        <f t="shared" si="4"/>
        <v>Morrison Bowmore Distillers Ltd (MBo)</v>
      </c>
      <c r="R23" s="5" t="s">
        <v>92</v>
      </c>
      <c r="S23" s="5" t="s">
        <v>157</v>
      </c>
      <c r="T23" s="6">
        <v>21</v>
      </c>
      <c r="U23" s="5" t="s">
        <v>158</v>
      </c>
      <c r="V23" s="7">
        <v>4500</v>
      </c>
      <c r="W23" s="5" t="s">
        <v>75</v>
      </c>
      <c r="X23" s="5">
        <v>1</v>
      </c>
      <c r="Y23" s="5">
        <v>1</v>
      </c>
      <c r="Z23" s="5">
        <v>1</v>
      </c>
      <c r="AA23" s="5">
        <v>1</v>
      </c>
      <c r="AB23" s="5">
        <v>1</v>
      </c>
      <c r="AC23" s="5">
        <v>1</v>
      </c>
      <c r="AD23" s="5">
        <v>1</v>
      </c>
      <c r="AE23" s="5">
        <v>1</v>
      </c>
      <c r="AF23" s="5">
        <v>1</v>
      </c>
      <c r="AG23" s="5">
        <v>1</v>
      </c>
      <c r="AH23" s="5">
        <v>1</v>
      </c>
      <c r="AI23" s="5">
        <v>1</v>
      </c>
      <c r="AJ23" s="5">
        <v>1</v>
      </c>
      <c r="AK23" s="5">
        <v>1</v>
      </c>
      <c r="AL23" s="5">
        <v>1</v>
      </c>
      <c r="AM23" s="5">
        <v>1</v>
      </c>
      <c r="AN23" s="5">
        <v>1</v>
      </c>
      <c r="AO23" s="5">
        <v>1</v>
      </c>
      <c r="AP23" s="5">
        <v>1</v>
      </c>
      <c r="AQ23" s="5">
        <v>1</v>
      </c>
      <c r="AR23" s="5">
        <v>1</v>
      </c>
      <c r="AS23" s="5">
        <v>1</v>
      </c>
      <c r="AT23" s="5">
        <v>1</v>
      </c>
      <c r="AU23" s="5">
        <v>1</v>
      </c>
      <c r="AV23" s="5">
        <v>1</v>
      </c>
      <c r="AW23" s="5">
        <v>1</v>
      </c>
      <c r="AX23" s="5">
        <v>1</v>
      </c>
      <c r="AY23" s="5">
        <v>1</v>
      </c>
      <c r="AZ23" s="5">
        <v>1</v>
      </c>
      <c r="BA23" s="5">
        <v>1</v>
      </c>
      <c r="BB23" s="5">
        <v>1</v>
      </c>
      <c r="BC23" s="5">
        <v>1</v>
      </c>
      <c r="BD23" s="5">
        <v>1</v>
      </c>
      <c r="BE23" s="5">
        <v>1</v>
      </c>
      <c r="BF23" s="5">
        <v>1</v>
      </c>
      <c r="BG23" s="5">
        <v>1</v>
      </c>
      <c r="BH23" s="5">
        <v>1</v>
      </c>
    </row>
    <row r="24" spans="1:60">
      <c r="A24" s="3" t="s">
        <v>188</v>
      </c>
      <c r="B24" s="3" t="s">
        <v>189</v>
      </c>
      <c r="C24" s="3" t="s">
        <v>190</v>
      </c>
      <c r="D24" s="3">
        <v>37</v>
      </c>
      <c r="E24" s="3" t="s">
        <v>191</v>
      </c>
      <c r="F24" s="27">
        <f t="shared" si="0"/>
        <v>49.6</v>
      </c>
      <c r="G24" s="3" t="s">
        <v>80</v>
      </c>
      <c r="H24" s="3">
        <f t="shared" si="1"/>
        <v>700</v>
      </c>
      <c r="I24" s="3" t="s">
        <v>183</v>
      </c>
      <c r="J24" s="3">
        <f t="shared" si="2"/>
        <v>95.29</v>
      </c>
      <c r="K24" s="3" t="s">
        <v>192</v>
      </c>
      <c r="L24" s="3">
        <f t="shared" si="3"/>
        <v>68</v>
      </c>
      <c r="M24" s="5" t="s">
        <v>193</v>
      </c>
      <c r="N24" s="5" t="s">
        <v>69</v>
      </c>
      <c r="O24" s="5" t="s">
        <v>101</v>
      </c>
      <c r="P24" s="5" t="s">
        <v>111</v>
      </c>
      <c r="Q24" s="5" t="str">
        <f t="shared" si="4"/>
        <v>Bowmore</v>
      </c>
      <c r="S24" s="5" t="s">
        <v>194</v>
      </c>
      <c r="T24" s="6">
        <v>37</v>
      </c>
      <c r="U24" s="5" t="s">
        <v>195</v>
      </c>
      <c r="V24" s="7">
        <v>13246.36</v>
      </c>
      <c r="W24" s="5" t="s">
        <v>75</v>
      </c>
      <c r="X24" s="5">
        <v>1</v>
      </c>
      <c r="Y24" s="5">
        <v>1</v>
      </c>
      <c r="Z24" s="5">
        <v>1</v>
      </c>
      <c r="AA24" s="5">
        <v>1</v>
      </c>
      <c r="AB24" s="5">
        <v>1</v>
      </c>
      <c r="AC24" s="5">
        <v>1</v>
      </c>
      <c r="AD24" s="5">
        <v>1</v>
      </c>
      <c r="AE24" s="5">
        <v>1</v>
      </c>
      <c r="AF24" s="5">
        <v>1</v>
      </c>
      <c r="AG24" s="5">
        <v>1</v>
      </c>
      <c r="AH24" s="5">
        <v>1</v>
      </c>
      <c r="AI24" s="5">
        <v>1</v>
      </c>
      <c r="AJ24" s="5">
        <v>1</v>
      </c>
      <c r="AK24" s="5">
        <v>1</v>
      </c>
      <c r="AL24" s="5">
        <v>1</v>
      </c>
      <c r="AM24" s="5">
        <v>1</v>
      </c>
      <c r="AN24" s="5">
        <v>1</v>
      </c>
      <c r="AO24" s="5">
        <v>1</v>
      </c>
      <c r="AP24" s="5">
        <v>1</v>
      </c>
      <c r="AQ24" s="5">
        <v>1</v>
      </c>
      <c r="AR24" s="5">
        <v>1</v>
      </c>
      <c r="AS24" s="5">
        <v>1</v>
      </c>
      <c r="AT24" s="5">
        <v>1</v>
      </c>
      <c r="AU24" s="5">
        <v>1</v>
      </c>
      <c r="AV24" s="5">
        <v>1</v>
      </c>
      <c r="AW24" s="5">
        <v>1</v>
      </c>
      <c r="AX24" s="5">
        <v>1</v>
      </c>
      <c r="AY24" s="5">
        <v>1</v>
      </c>
      <c r="AZ24" s="5">
        <v>1</v>
      </c>
      <c r="BA24" s="5">
        <v>1</v>
      </c>
      <c r="BB24" s="5">
        <v>1</v>
      </c>
      <c r="BC24" s="5">
        <v>1</v>
      </c>
      <c r="BD24" s="5">
        <v>1</v>
      </c>
      <c r="BE24" s="5">
        <v>1</v>
      </c>
      <c r="BF24" s="5">
        <v>1</v>
      </c>
      <c r="BG24" s="5">
        <v>1</v>
      </c>
      <c r="BH24" s="5">
        <v>1</v>
      </c>
    </row>
    <row r="25" spans="1:60">
      <c r="A25" s="3" t="s">
        <v>212</v>
      </c>
      <c r="B25" s="3" t="s">
        <v>213</v>
      </c>
      <c r="C25" s="3" t="s">
        <v>214</v>
      </c>
      <c r="E25" s="3" t="s">
        <v>146</v>
      </c>
      <c r="F25" s="27">
        <f t="shared" si="0"/>
        <v>43</v>
      </c>
      <c r="G25" s="3" t="s">
        <v>65</v>
      </c>
      <c r="H25" s="3">
        <f t="shared" si="1"/>
        <v>750</v>
      </c>
      <c r="I25" s="3" t="s">
        <v>215</v>
      </c>
      <c r="J25" s="3">
        <f t="shared" si="2"/>
        <v>95.21</v>
      </c>
      <c r="K25" s="3" t="s">
        <v>82</v>
      </c>
      <c r="L25" s="3">
        <f t="shared" si="3"/>
        <v>41</v>
      </c>
      <c r="M25" s="5" t="s">
        <v>216</v>
      </c>
      <c r="N25" s="5" t="s">
        <v>69</v>
      </c>
      <c r="O25" s="5" t="s">
        <v>101</v>
      </c>
      <c r="P25" s="5" t="s">
        <v>111</v>
      </c>
      <c r="Q25" s="5" t="str">
        <f t="shared" si="4"/>
        <v>Bowmore</v>
      </c>
      <c r="R25" s="5" t="s">
        <v>72</v>
      </c>
      <c r="T25" s="6"/>
      <c r="U25" s="5" t="s">
        <v>217</v>
      </c>
      <c r="V25" s="7">
        <v>8223.65</v>
      </c>
      <c r="W25" s="5" t="s">
        <v>75</v>
      </c>
      <c r="X25" s="5">
        <v>1</v>
      </c>
      <c r="Y25" s="5">
        <v>1</v>
      </c>
      <c r="Z25" s="5">
        <v>1</v>
      </c>
      <c r="AA25" s="5">
        <v>1</v>
      </c>
      <c r="AB25" s="5">
        <v>1</v>
      </c>
      <c r="AC25" s="5">
        <v>1</v>
      </c>
      <c r="AD25" s="5">
        <v>1</v>
      </c>
      <c r="AE25" s="5">
        <v>1</v>
      </c>
      <c r="AF25" s="5">
        <v>1</v>
      </c>
      <c r="AG25" s="5">
        <v>1</v>
      </c>
      <c r="AH25" s="5">
        <v>1</v>
      </c>
      <c r="AI25" s="5">
        <v>1</v>
      </c>
      <c r="AJ25" s="5">
        <v>1</v>
      </c>
      <c r="AK25" s="5">
        <v>1</v>
      </c>
      <c r="AL25" s="5">
        <v>1</v>
      </c>
      <c r="AM25" s="5">
        <v>1</v>
      </c>
      <c r="AN25" s="5">
        <v>1</v>
      </c>
      <c r="AO25" s="5">
        <v>1</v>
      </c>
      <c r="AP25" s="5">
        <v>1</v>
      </c>
      <c r="AQ25" s="5">
        <v>1</v>
      </c>
      <c r="AR25" s="5">
        <v>1</v>
      </c>
      <c r="AS25" s="5">
        <v>1</v>
      </c>
      <c r="AT25" s="5">
        <v>1</v>
      </c>
      <c r="AU25" s="5">
        <v>1</v>
      </c>
      <c r="AV25" s="5">
        <v>1</v>
      </c>
      <c r="AW25" s="5">
        <v>1</v>
      </c>
      <c r="AX25" s="5">
        <v>1</v>
      </c>
      <c r="AY25" s="5">
        <v>1</v>
      </c>
      <c r="AZ25" s="5">
        <v>1</v>
      </c>
      <c r="BA25" s="5">
        <v>1</v>
      </c>
      <c r="BB25" s="5">
        <v>1</v>
      </c>
      <c r="BC25" s="5">
        <v>1</v>
      </c>
      <c r="BD25" s="5">
        <v>1</v>
      </c>
      <c r="BE25" s="5">
        <v>1</v>
      </c>
      <c r="BF25" s="5">
        <v>1</v>
      </c>
      <c r="BG25" s="5">
        <v>1</v>
      </c>
      <c r="BH25" s="5">
        <v>1</v>
      </c>
    </row>
    <row r="26" spans="1:60">
      <c r="A26" s="3" t="s">
        <v>235</v>
      </c>
      <c r="B26" s="3" t="s">
        <v>236</v>
      </c>
      <c r="C26" s="3" t="s">
        <v>237</v>
      </c>
      <c r="E26" s="3" t="s">
        <v>146</v>
      </c>
      <c r="F26" s="27">
        <f t="shared" si="0"/>
        <v>43</v>
      </c>
      <c r="G26" s="3" t="s">
        <v>80</v>
      </c>
      <c r="H26" s="3">
        <f t="shared" si="1"/>
        <v>700</v>
      </c>
      <c r="I26" s="3" t="s">
        <v>238</v>
      </c>
      <c r="J26" s="3">
        <f t="shared" si="2"/>
        <v>95.12</v>
      </c>
      <c r="K26" s="3" t="s">
        <v>239</v>
      </c>
      <c r="L26" s="3">
        <f t="shared" si="3"/>
        <v>105</v>
      </c>
      <c r="M26" s="5" t="s">
        <v>240</v>
      </c>
      <c r="N26" s="5" t="s">
        <v>69</v>
      </c>
      <c r="O26" s="5" t="s">
        <v>101</v>
      </c>
      <c r="P26" s="5" t="s">
        <v>111</v>
      </c>
      <c r="Q26" s="5" t="str">
        <f t="shared" si="4"/>
        <v>Bowmore</v>
      </c>
      <c r="R26" s="5" t="s">
        <v>72</v>
      </c>
      <c r="T26" s="6"/>
      <c r="U26" s="5" t="s">
        <v>241</v>
      </c>
      <c r="V26" s="7">
        <v>14863.2</v>
      </c>
      <c r="W26" s="5" t="s">
        <v>75</v>
      </c>
      <c r="X26" s="5">
        <v>1</v>
      </c>
      <c r="Y26" s="5">
        <v>1</v>
      </c>
      <c r="Z26" s="5">
        <v>1</v>
      </c>
      <c r="AA26" s="5">
        <v>1</v>
      </c>
      <c r="AB26" s="5">
        <v>1</v>
      </c>
      <c r="AC26" s="5">
        <v>1</v>
      </c>
      <c r="AD26" s="5">
        <v>1</v>
      </c>
      <c r="AE26" s="5">
        <v>1</v>
      </c>
      <c r="AF26" s="5">
        <v>1</v>
      </c>
      <c r="AG26" s="5">
        <v>1</v>
      </c>
      <c r="AH26" s="5">
        <v>1</v>
      </c>
      <c r="AI26" s="5">
        <v>1</v>
      </c>
      <c r="AJ26" s="5">
        <v>1</v>
      </c>
      <c r="AK26" s="5">
        <v>1</v>
      </c>
      <c r="AL26" s="5">
        <v>1</v>
      </c>
      <c r="AM26" s="5">
        <v>1</v>
      </c>
      <c r="AN26" s="5">
        <v>1</v>
      </c>
      <c r="AO26" s="5">
        <v>1</v>
      </c>
      <c r="AP26" s="5">
        <v>1</v>
      </c>
      <c r="AQ26" s="5">
        <v>1</v>
      </c>
      <c r="AR26" s="5">
        <v>1</v>
      </c>
      <c r="AS26" s="5">
        <v>1</v>
      </c>
      <c r="AT26" s="5">
        <v>1</v>
      </c>
      <c r="AU26" s="5">
        <v>1</v>
      </c>
      <c r="AV26" s="5">
        <v>1</v>
      </c>
      <c r="AW26" s="5">
        <v>1</v>
      </c>
      <c r="AX26" s="5">
        <v>1</v>
      </c>
      <c r="AY26" s="5">
        <v>1</v>
      </c>
      <c r="AZ26" s="5">
        <v>1</v>
      </c>
      <c r="BA26" s="5">
        <v>1</v>
      </c>
      <c r="BB26" s="5">
        <v>1</v>
      </c>
      <c r="BC26" s="5">
        <v>1</v>
      </c>
      <c r="BD26" s="5">
        <v>1</v>
      </c>
      <c r="BE26" s="5">
        <v>1</v>
      </c>
      <c r="BF26" s="5">
        <v>1</v>
      </c>
      <c r="BG26" s="5">
        <v>1</v>
      </c>
      <c r="BH26" s="5">
        <v>1</v>
      </c>
    </row>
    <row r="27" spans="1:60">
      <c r="A27" s="3" t="s">
        <v>275</v>
      </c>
      <c r="B27" s="3" t="s">
        <v>276</v>
      </c>
      <c r="C27" s="3" t="s">
        <v>277</v>
      </c>
      <c r="D27" s="3">
        <v>44</v>
      </c>
      <c r="E27" s="3" t="s">
        <v>278</v>
      </c>
      <c r="F27" s="27">
        <f t="shared" si="0"/>
        <v>42.4</v>
      </c>
      <c r="G27" s="3" t="s">
        <v>80</v>
      </c>
      <c r="H27" s="3">
        <f t="shared" si="1"/>
        <v>700</v>
      </c>
      <c r="I27" s="3" t="s">
        <v>270</v>
      </c>
      <c r="J27" s="3">
        <f t="shared" si="2"/>
        <v>95.02</v>
      </c>
      <c r="K27" s="3" t="s">
        <v>279</v>
      </c>
      <c r="L27" s="3">
        <f t="shared" si="3"/>
        <v>90</v>
      </c>
      <c r="M27" s="5" t="s">
        <v>280</v>
      </c>
      <c r="N27" s="5" t="s">
        <v>69</v>
      </c>
      <c r="O27" s="5" t="s">
        <v>101</v>
      </c>
      <c r="P27" s="5" t="s">
        <v>111</v>
      </c>
      <c r="Q27" s="5" t="str">
        <f t="shared" si="4"/>
        <v>Bowmore</v>
      </c>
      <c r="R27" s="5" t="s">
        <v>281</v>
      </c>
      <c r="S27" s="5" t="s">
        <v>282</v>
      </c>
      <c r="T27" s="6">
        <v>44</v>
      </c>
      <c r="U27" s="5" t="s">
        <v>283</v>
      </c>
      <c r="V27" s="7">
        <v>25889.91</v>
      </c>
      <c r="W27" s="5" t="s">
        <v>75</v>
      </c>
      <c r="X27" s="5">
        <v>1</v>
      </c>
      <c r="Y27" s="5">
        <v>1</v>
      </c>
      <c r="Z27" s="5">
        <v>1</v>
      </c>
      <c r="AA27" s="5">
        <v>1</v>
      </c>
      <c r="AB27" s="5">
        <v>1</v>
      </c>
      <c r="AC27" s="5">
        <v>1</v>
      </c>
      <c r="AD27" s="5">
        <v>1</v>
      </c>
      <c r="AE27" s="5">
        <v>1</v>
      </c>
      <c r="AF27" s="5">
        <v>1</v>
      </c>
      <c r="AG27" s="5">
        <v>1</v>
      </c>
      <c r="AH27" s="5">
        <v>1</v>
      </c>
      <c r="AI27" s="5">
        <v>1</v>
      </c>
      <c r="AJ27" s="5">
        <v>1</v>
      </c>
      <c r="AK27" s="5">
        <v>1</v>
      </c>
      <c r="AL27" s="5">
        <v>1</v>
      </c>
      <c r="AM27" s="5">
        <v>1</v>
      </c>
      <c r="AN27" s="5">
        <v>1</v>
      </c>
      <c r="AO27" s="5">
        <v>1</v>
      </c>
      <c r="AP27" s="5">
        <v>1</v>
      </c>
      <c r="AQ27" s="5">
        <v>1</v>
      </c>
      <c r="AR27" s="5">
        <v>1</v>
      </c>
      <c r="AS27" s="5">
        <v>1</v>
      </c>
      <c r="AT27" s="5">
        <v>1</v>
      </c>
      <c r="AU27" s="5">
        <v>1</v>
      </c>
      <c r="AV27" s="5">
        <v>1</v>
      </c>
      <c r="AW27" s="5">
        <v>1</v>
      </c>
      <c r="AX27" s="5">
        <v>1</v>
      </c>
      <c r="AY27" s="5">
        <v>1</v>
      </c>
      <c r="AZ27" s="5">
        <v>1</v>
      </c>
      <c r="BA27" s="5">
        <v>1</v>
      </c>
      <c r="BB27" s="5">
        <v>1</v>
      </c>
      <c r="BC27" s="5">
        <v>1</v>
      </c>
      <c r="BD27" s="5">
        <v>1</v>
      </c>
      <c r="BE27" s="5">
        <v>1</v>
      </c>
      <c r="BF27" s="5">
        <v>1</v>
      </c>
      <c r="BG27" s="5">
        <v>1</v>
      </c>
      <c r="BH27" s="5">
        <v>1</v>
      </c>
    </row>
    <row r="28" spans="1:60">
      <c r="A28" s="3" t="s">
        <v>319</v>
      </c>
      <c r="B28" s="3" t="s">
        <v>320</v>
      </c>
      <c r="C28" s="3" t="s">
        <v>321</v>
      </c>
      <c r="D28" s="3">
        <v>43</v>
      </c>
      <c r="E28" s="3" t="s">
        <v>322</v>
      </c>
      <c r="F28" s="27">
        <f t="shared" si="0"/>
        <v>42.8</v>
      </c>
      <c r="G28" s="3" t="s">
        <v>80</v>
      </c>
      <c r="H28" s="3">
        <f t="shared" si="1"/>
        <v>700</v>
      </c>
      <c r="I28" s="3" t="s">
        <v>316</v>
      </c>
      <c r="J28" s="3">
        <f t="shared" si="2"/>
        <v>94.91</v>
      </c>
      <c r="K28" s="3" t="s">
        <v>323</v>
      </c>
      <c r="L28" s="3">
        <f t="shared" si="3"/>
        <v>104</v>
      </c>
      <c r="M28" s="5" t="s">
        <v>324</v>
      </c>
      <c r="N28" s="5" t="s">
        <v>69</v>
      </c>
      <c r="O28" s="5" t="s">
        <v>101</v>
      </c>
      <c r="P28" s="5" t="s">
        <v>111</v>
      </c>
      <c r="Q28" s="5" t="str">
        <f t="shared" si="4"/>
        <v>Bowmore</v>
      </c>
      <c r="R28" s="5" t="s">
        <v>325</v>
      </c>
      <c r="S28" s="5" t="s">
        <v>310</v>
      </c>
      <c r="T28" s="6">
        <v>43</v>
      </c>
      <c r="U28" s="5" t="s">
        <v>326</v>
      </c>
      <c r="V28" s="7">
        <v>25019.99</v>
      </c>
      <c r="W28" s="5" t="s">
        <v>75</v>
      </c>
      <c r="X28" s="5">
        <v>1</v>
      </c>
      <c r="Y28" s="5">
        <v>1</v>
      </c>
      <c r="Z28" s="5">
        <v>1</v>
      </c>
      <c r="AA28" s="5">
        <v>1</v>
      </c>
      <c r="AB28" s="5">
        <v>1</v>
      </c>
      <c r="AC28" s="5">
        <v>1</v>
      </c>
      <c r="AD28" s="5">
        <v>1</v>
      </c>
      <c r="AE28" s="5">
        <v>1</v>
      </c>
      <c r="AF28" s="5">
        <v>1</v>
      </c>
      <c r="AG28" s="5">
        <v>1</v>
      </c>
      <c r="AH28" s="5">
        <v>1</v>
      </c>
      <c r="AI28" s="5">
        <v>1</v>
      </c>
      <c r="AJ28" s="5">
        <v>1</v>
      </c>
      <c r="AK28" s="5">
        <v>1</v>
      </c>
      <c r="AL28" s="5">
        <v>1</v>
      </c>
      <c r="AM28" s="5">
        <v>1</v>
      </c>
      <c r="AN28" s="5">
        <v>1</v>
      </c>
      <c r="AO28" s="5">
        <v>1</v>
      </c>
      <c r="AP28" s="5">
        <v>1</v>
      </c>
      <c r="AQ28" s="5">
        <v>1</v>
      </c>
      <c r="AR28" s="5">
        <v>1</v>
      </c>
      <c r="AS28" s="5">
        <v>1</v>
      </c>
      <c r="AT28" s="5">
        <v>1</v>
      </c>
      <c r="AU28" s="5">
        <v>1</v>
      </c>
      <c r="AV28" s="5">
        <v>1</v>
      </c>
      <c r="AW28" s="5">
        <v>1</v>
      </c>
      <c r="AX28" s="5">
        <v>1</v>
      </c>
      <c r="AY28" s="5">
        <v>1</v>
      </c>
      <c r="AZ28" s="5">
        <v>1</v>
      </c>
      <c r="BA28" s="5">
        <v>1</v>
      </c>
      <c r="BB28" s="5">
        <v>1</v>
      </c>
      <c r="BC28" s="5">
        <v>1</v>
      </c>
      <c r="BD28" s="5">
        <v>1</v>
      </c>
      <c r="BE28" s="5">
        <v>1</v>
      </c>
      <c r="BF28" s="5">
        <v>1</v>
      </c>
      <c r="BG28" s="5">
        <v>1</v>
      </c>
      <c r="BH28" s="5">
        <v>1</v>
      </c>
    </row>
    <row r="29" spans="1:60">
      <c r="A29" s="3" t="s">
        <v>297</v>
      </c>
      <c r="B29" s="3" t="s">
        <v>327</v>
      </c>
      <c r="C29" s="3" t="s">
        <v>328</v>
      </c>
      <c r="D29" s="3">
        <v>29</v>
      </c>
      <c r="E29" s="3" t="s">
        <v>329</v>
      </c>
      <c r="F29" s="27">
        <f t="shared" si="0"/>
        <v>50</v>
      </c>
      <c r="G29" s="3" t="s">
        <v>80</v>
      </c>
      <c r="H29" s="3">
        <f t="shared" si="1"/>
        <v>700</v>
      </c>
      <c r="I29" s="3" t="s">
        <v>330</v>
      </c>
      <c r="J29" s="3">
        <f t="shared" si="2"/>
        <v>94.9</v>
      </c>
      <c r="K29" s="3" t="s">
        <v>331</v>
      </c>
      <c r="L29" s="3">
        <f t="shared" si="3"/>
        <v>118</v>
      </c>
      <c r="M29" s="5" t="s">
        <v>332</v>
      </c>
      <c r="N29" s="5" t="s">
        <v>69</v>
      </c>
      <c r="O29" s="5" t="s">
        <v>101</v>
      </c>
      <c r="P29" s="5" t="s">
        <v>111</v>
      </c>
      <c r="Q29" s="5" t="str">
        <f t="shared" si="4"/>
        <v>Bowmore</v>
      </c>
      <c r="S29" s="5" t="s">
        <v>333</v>
      </c>
      <c r="T29" s="6">
        <v>29</v>
      </c>
      <c r="U29" s="5" t="s">
        <v>334</v>
      </c>
      <c r="V29" s="7">
        <v>30014.83</v>
      </c>
      <c r="W29" s="5" t="s">
        <v>75</v>
      </c>
      <c r="X29" s="5">
        <v>1</v>
      </c>
      <c r="Y29" s="5">
        <v>1</v>
      </c>
      <c r="Z29" s="5">
        <v>1</v>
      </c>
      <c r="AA29" s="5">
        <v>1</v>
      </c>
      <c r="AB29" s="5">
        <v>1</v>
      </c>
      <c r="AC29" s="5">
        <v>1</v>
      </c>
      <c r="AD29" s="5">
        <v>1</v>
      </c>
      <c r="AE29" s="5">
        <v>1</v>
      </c>
      <c r="AF29" s="5">
        <v>1</v>
      </c>
      <c r="AG29" s="5">
        <v>1</v>
      </c>
      <c r="AH29" s="5">
        <v>1</v>
      </c>
      <c r="AI29" s="5">
        <v>1</v>
      </c>
      <c r="AJ29" s="5">
        <v>1</v>
      </c>
      <c r="AK29" s="5">
        <v>1</v>
      </c>
      <c r="AL29" s="5">
        <v>1</v>
      </c>
      <c r="AM29" s="5">
        <v>1</v>
      </c>
      <c r="AN29" s="5">
        <v>1</v>
      </c>
      <c r="AO29" s="5">
        <v>1</v>
      </c>
      <c r="AP29" s="5">
        <v>1</v>
      </c>
      <c r="AQ29" s="5">
        <v>1</v>
      </c>
      <c r="AR29" s="5">
        <v>1</v>
      </c>
      <c r="AS29" s="5">
        <v>1</v>
      </c>
      <c r="AT29" s="5">
        <v>1</v>
      </c>
      <c r="AU29" s="5">
        <v>1</v>
      </c>
      <c r="AV29" s="5">
        <v>1</v>
      </c>
      <c r="AW29" s="5">
        <v>1</v>
      </c>
      <c r="AX29" s="5">
        <v>1</v>
      </c>
      <c r="AY29" s="5">
        <v>1</v>
      </c>
      <c r="AZ29" s="5">
        <v>1</v>
      </c>
      <c r="BA29" s="5">
        <v>1</v>
      </c>
      <c r="BB29" s="5">
        <v>1</v>
      </c>
      <c r="BC29" s="5">
        <v>1</v>
      </c>
      <c r="BD29" s="5">
        <v>1</v>
      </c>
      <c r="BE29" s="5">
        <v>1</v>
      </c>
      <c r="BF29" s="5">
        <v>1</v>
      </c>
      <c r="BG29" s="5">
        <v>1</v>
      </c>
      <c r="BH29" s="5">
        <v>1</v>
      </c>
    </row>
    <row r="30" spans="1:60">
      <c r="A30" s="3" t="s">
        <v>335</v>
      </c>
      <c r="B30" s="3" t="s">
        <v>336</v>
      </c>
      <c r="C30" s="3" t="s">
        <v>337</v>
      </c>
      <c r="D30" s="3">
        <v>35</v>
      </c>
      <c r="E30" s="3" t="s">
        <v>338</v>
      </c>
      <c r="F30" s="27">
        <f t="shared" si="0"/>
        <v>43.7</v>
      </c>
      <c r="G30" s="3" t="s">
        <v>80</v>
      </c>
      <c r="H30" s="3">
        <f t="shared" si="1"/>
        <v>700</v>
      </c>
      <c r="I30" s="3" t="s">
        <v>339</v>
      </c>
      <c r="J30" s="3">
        <f t="shared" si="2"/>
        <v>94.89</v>
      </c>
      <c r="K30" s="3" t="s">
        <v>340</v>
      </c>
      <c r="L30" s="3">
        <f t="shared" si="3"/>
        <v>42</v>
      </c>
      <c r="M30" s="5" t="s">
        <v>341</v>
      </c>
      <c r="N30" s="5" t="s">
        <v>69</v>
      </c>
      <c r="O30" s="5" t="s">
        <v>101</v>
      </c>
      <c r="P30" s="5" t="s">
        <v>342</v>
      </c>
      <c r="Q30" s="5" t="str">
        <f t="shared" si="4"/>
        <v>Kingsbury (Kb)</v>
      </c>
      <c r="R30" s="5" t="s">
        <v>343</v>
      </c>
      <c r="S30" s="5" t="s">
        <v>344</v>
      </c>
      <c r="T30" s="6">
        <v>35</v>
      </c>
      <c r="U30" s="5" t="s">
        <v>345</v>
      </c>
      <c r="V30" s="7">
        <v>2149.41</v>
      </c>
      <c r="W30" s="5" t="s">
        <v>75</v>
      </c>
      <c r="X30" s="5">
        <v>1</v>
      </c>
      <c r="Y30" s="5">
        <v>1</v>
      </c>
      <c r="Z30" s="5">
        <v>1</v>
      </c>
      <c r="AA30" s="5">
        <v>1</v>
      </c>
      <c r="AB30" s="5">
        <v>1</v>
      </c>
      <c r="AC30" s="5">
        <v>1</v>
      </c>
      <c r="AD30" s="5">
        <v>1</v>
      </c>
      <c r="AE30" s="5">
        <v>1</v>
      </c>
      <c r="AF30" s="5">
        <v>1</v>
      </c>
      <c r="AG30" s="5">
        <v>1</v>
      </c>
      <c r="AH30" s="5">
        <v>1</v>
      </c>
      <c r="AI30" s="5">
        <v>1</v>
      </c>
      <c r="AJ30" s="5">
        <v>1</v>
      </c>
      <c r="AK30" s="5">
        <v>1</v>
      </c>
      <c r="AL30" s="5">
        <v>1</v>
      </c>
      <c r="AM30" s="5">
        <v>1</v>
      </c>
      <c r="AN30" s="5">
        <v>1</v>
      </c>
      <c r="AO30" s="5">
        <v>1</v>
      </c>
      <c r="AP30" s="5">
        <v>1</v>
      </c>
      <c r="AQ30" s="5">
        <v>1</v>
      </c>
      <c r="AR30" s="5">
        <v>1</v>
      </c>
      <c r="AS30" s="5">
        <v>1</v>
      </c>
      <c r="AT30" s="5">
        <v>1</v>
      </c>
      <c r="AU30" s="5">
        <v>1</v>
      </c>
      <c r="AV30" s="5">
        <v>1</v>
      </c>
      <c r="AW30" s="5">
        <v>1</v>
      </c>
      <c r="AX30" s="5">
        <v>1</v>
      </c>
      <c r="AY30" s="5">
        <v>1</v>
      </c>
      <c r="AZ30" s="5">
        <v>1</v>
      </c>
      <c r="BA30" s="5">
        <v>1</v>
      </c>
      <c r="BB30" s="5">
        <v>1</v>
      </c>
      <c r="BC30" s="5">
        <v>1</v>
      </c>
      <c r="BD30" s="5">
        <v>1</v>
      </c>
      <c r="BE30" s="5">
        <v>1</v>
      </c>
      <c r="BF30" s="5">
        <v>1</v>
      </c>
      <c r="BG30" s="5">
        <v>1</v>
      </c>
      <c r="BH30" s="5">
        <v>1</v>
      </c>
    </row>
    <row r="31" spans="1:60">
      <c r="A31" s="3" t="s">
        <v>346</v>
      </c>
      <c r="B31" s="3" t="s">
        <v>236</v>
      </c>
      <c r="C31" s="3" t="s">
        <v>347</v>
      </c>
      <c r="E31" s="3" t="s">
        <v>146</v>
      </c>
      <c r="F31" s="27">
        <f t="shared" si="0"/>
        <v>43</v>
      </c>
      <c r="G31" s="3" t="s">
        <v>65</v>
      </c>
      <c r="H31" s="3">
        <f t="shared" si="1"/>
        <v>750</v>
      </c>
      <c r="I31" s="3" t="s">
        <v>339</v>
      </c>
      <c r="J31" s="3">
        <f t="shared" si="2"/>
        <v>94.89</v>
      </c>
      <c r="K31" s="3" t="s">
        <v>312</v>
      </c>
      <c r="L31" s="3">
        <f t="shared" si="3"/>
        <v>29</v>
      </c>
      <c r="M31" s="5" t="s">
        <v>240</v>
      </c>
      <c r="N31" s="5" t="s">
        <v>69</v>
      </c>
      <c r="O31" s="5" t="s">
        <v>101</v>
      </c>
      <c r="P31" s="5" t="s">
        <v>111</v>
      </c>
      <c r="Q31" s="5" t="str">
        <f t="shared" si="4"/>
        <v>Bowmore</v>
      </c>
      <c r="R31" s="5" t="s">
        <v>72</v>
      </c>
      <c r="T31" s="6"/>
      <c r="U31" s="5" t="s">
        <v>348</v>
      </c>
      <c r="V31" s="7">
        <v>14055.76</v>
      </c>
      <c r="W31" s="5" t="s">
        <v>75</v>
      </c>
      <c r="X31" s="5">
        <v>1</v>
      </c>
      <c r="Y31" s="5">
        <v>1</v>
      </c>
      <c r="Z31" s="5">
        <v>1</v>
      </c>
      <c r="AA31" s="5">
        <v>1</v>
      </c>
      <c r="AB31" s="5">
        <v>1</v>
      </c>
      <c r="AC31" s="5">
        <v>1</v>
      </c>
      <c r="AD31" s="5">
        <v>1</v>
      </c>
      <c r="AE31" s="5">
        <v>1</v>
      </c>
      <c r="AF31" s="5">
        <v>1</v>
      </c>
      <c r="AG31" s="5">
        <v>1</v>
      </c>
      <c r="AH31" s="5">
        <v>1</v>
      </c>
      <c r="AI31" s="5">
        <v>1</v>
      </c>
      <c r="AJ31" s="5">
        <v>1</v>
      </c>
      <c r="AK31" s="5">
        <v>1</v>
      </c>
      <c r="AL31" s="5">
        <v>1</v>
      </c>
      <c r="AM31" s="5">
        <v>1</v>
      </c>
      <c r="AN31" s="5">
        <v>1</v>
      </c>
      <c r="AO31" s="5">
        <v>1</v>
      </c>
      <c r="AP31" s="5">
        <v>1</v>
      </c>
      <c r="AQ31" s="5">
        <v>1</v>
      </c>
      <c r="AR31" s="5">
        <v>1</v>
      </c>
      <c r="AS31" s="5">
        <v>1</v>
      </c>
      <c r="AT31" s="5">
        <v>1</v>
      </c>
      <c r="AU31" s="5">
        <v>1</v>
      </c>
      <c r="AV31" s="5">
        <v>1</v>
      </c>
      <c r="AW31" s="5">
        <v>1</v>
      </c>
      <c r="AX31" s="5">
        <v>1</v>
      </c>
      <c r="AY31" s="5">
        <v>1</v>
      </c>
      <c r="AZ31" s="5">
        <v>1</v>
      </c>
      <c r="BA31" s="5">
        <v>1</v>
      </c>
      <c r="BB31" s="5">
        <v>1</v>
      </c>
      <c r="BC31" s="5">
        <v>1</v>
      </c>
      <c r="BD31" s="5">
        <v>1</v>
      </c>
      <c r="BE31" s="5">
        <v>1</v>
      </c>
      <c r="BF31" s="5">
        <v>1</v>
      </c>
      <c r="BG31" s="5">
        <v>1</v>
      </c>
      <c r="BH31" s="5">
        <v>1</v>
      </c>
    </row>
    <row r="32" spans="1:60">
      <c r="A32" s="3" t="s">
        <v>247</v>
      </c>
      <c r="B32" s="3" t="s">
        <v>349</v>
      </c>
      <c r="C32" s="3" t="s">
        <v>350</v>
      </c>
      <c r="E32" s="3" t="s">
        <v>329</v>
      </c>
      <c r="F32" s="27">
        <f t="shared" si="0"/>
        <v>50</v>
      </c>
      <c r="G32" s="3" t="s">
        <v>65</v>
      </c>
      <c r="H32" s="3">
        <f t="shared" si="1"/>
        <v>750</v>
      </c>
      <c r="I32" s="3" t="s">
        <v>339</v>
      </c>
      <c r="J32" s="3">
        <f t="shared" si="2"/>
        <v>94.89</v>
      </c>
      <c r="K32" s="3" t="s">
        <v>82</v>
      </c>
      <c r="L32" s="3">
        <f t="shared" si="3"/>
        <v>41</v>
      </c>
      <c r="M32" s="5" t="s">
        <v>351</v>
      </c>
      <c r="N32" s="5" t="s">
        <v>69</v>
      </c>
      <c r="O32" s="5" t="s">
        <v>101</v>
      </c>
      <c r="P32" s="5" t="s">
        <v>111</v>
      </c>
      <c r="Q32" s="5" t="str">
        <f t="shared" si="4"/>
        <v>Bowmore</v>
      </c>
      <c r="R32" s="5" t="s">
        <v>72</v>
      </c>
      <c r="T32" s="6"/>
      <c r="U32" s="5" t="s">
        <v>352</v>
      </c>
      <c r="V32" s="7">
        <v>5727</v>
      </c>
      <c r="W32" s="5" t="s">
        <v>75</v>
      </c>
      <c r="X32" s="5">
        <v>1</v>
      </c>
      <c r="Y32" s="5">
        <v>1</v>
      </c>
      <c r="Z32" s="5">
        <v>1</v>
      </c>
      <c r="AA32" s="5">
        <v>1</v>
      </c>
      <c r="AB32" s="5">
        <v>1</v>
      </c>
      <c r="AC32" s="5">
        <v>1</v>
      </c>
      <c r="AD32" s="5">
        <v>1</v>
      </c>
      <c r="AE32" s="5">
        <v>1</v>
      </c>
      <c r="AF32" s="5">
        <v>1</v>
      </c>
      <c r="AG32" s="5">
        <v>1</v>
      </c>
      <c r="AH32" s="5">
        <v>1</v>
      </c>
      <c r="AI32" s="5">
        <v>1</v>
      </c>
      <c r="AJ32" s="5">
        <v>1</v>
      </c>
      <c r="AK32" s="5">
        <v>1</v>
      </c>
      <c r="AL32" s="5">
        <v>1</v>
      </c>
      <c r="AM32" s="5">
        <v>1</v>
      </c>
      <c r="AN32" s="5">
        <v>1</v>
      </c>
      <c r="AO32" s="5">
        <v>1</v>
      </c>
      <c r="AP32" s="5">
        <v>1</v>
      </c>
      <c r="AQ32" s="5">
        <v>1</v>
      </c>
      <c r="AR32" s="5">
        <v>1</v>
      </c>
      <c r="AS32" s="5">
        <v>1</v>
      </c>
      <c r="AT32" s="5">
        <v>1</v>
      </c>
      <c r="AU32" s="5">
        <v>1</v>
      </c>
      <c r="AV32" s="5">
        <v>1</v>
      </c>
      <c r="AW32" s="5">
        <v>1</v>
      </c>
      <c r="AX32" s="5">
        <v>1</v>
      </c>
      <c r="AY32" s="5">
        <v>1</v>
      </c>
      <c r="AZ32" s="5">
        <v>1</v>
      </c>
      <c r="BA32" s="5">
        <v>1</v>
      </c>
      <c r="BB32" s="5">
        <v>1</v>
      </c>
      <c r="BC32" s="5">
        <v>1</v>
      </c>
      <c r="BD32" s="5">
        <v>1</v>
      </c>
      <c r="BE32" s="5">
        <v>1</v>
      </c>
      <c r="BF32" s="5">
        <v>1</v>
      </c>
      <c r="BG32" s="5">
        <v>1</v>
      </c>
      <c r="BH32" s="5">
        <v>1</v>
      </c>
    </row>
    <row r="33" spans="1:60">
      <c r="A33" s="3" t="s">
        <v>366</v>
      </c>
      <c r="B33" s="3" t="s">
        <v>367</v>
      </c>
      <c r="C33" s="3" t="s">
        <v>368</v>
      </c>
      <c r="E33" s="3" t="s">
        <v>369</v>
      </c>
      <c r="F33" s="27">
        <f t="shared" si="0"/>
        <v>42.9</v>
      </c>
      <c r="G33" s="3" t="s">
        <v>80</v>
      </c>
      <c r="H33" s="3">
        <f t="shared" si="1"/>
        <v>700</v>
      </c>
      <c r="I33" s="3" t="s">
        <v>362</v>
      </c>
      <c r="J33" s="3">
        <f t="shared" si="2"/>
        <v>94.88</v>
      </c>
      <c r="K33" s="3" t="s">
        <v>289</v>
      </c>
      <c r="L33" s="3">
        <f t="shared" si="3"/>
        <v>27</v>
      </c>
      <c r="M33" s="5" t="s">
        <v>216</v>
      </c>
      <c r="N33" s="5" t="s">
        <v>69</v>
      </c>
      <c r="O33" s="5" t="s">
        <v>101</v>
      </c>
      <c r="P33" s="5" t="s">
        <v>111</v>
      </c>
      <c r="Q33" s="5" t="str">
        <f t="shared" si="4"/>
        <v>Bowmore</v>
      </c>
      <c r="R33" s="5" t="s">
        <v>370</v>
      </c>
      <c r="T33" s="6"/>
      <c r="U33" s="5" t="s">
        <v>371</v>
      </c>
      <c r="V33" s="7">
        <v>17241.38</v>
      </c>
      <c r="W33" s="5" t="s">
        <v>75</v>
      </c>
      <c r="X33" s="5">
        <v>1</v>
      </c>
      <c r="Y33" s="5">
        <v>1</v>
      </c>
      <c r="Z33" s="5">
        <v>1</v>
      </c>
      <c r="AA33" s="5">
        <v>1</v>
      </c>
      <c r="AB33" s="5">
        <v>1</v>
      </c>
      <c r="AC33" s="5">
        <v>1</v>
      </c>
      <c r="AD33" s="5">
        <v>1</v>
      </c>
      <c r="AE33" s="5">
        <v>1</v>
      </c>
      <c r="AF33" s="5">
        <v>1</v>
      </c>
      <c r="AG33" s="5">
        <v>1</v>
      </c>
      <c r="AH33" s="5">
        <v>1</v>
      </c>
      <c r="AI33" s="5">
        <v>1</v>
      </c>
      <c r="AJ33" s="5">
        <v>1</v>
      </c>
      <c r="AK33" s="5">
        <v>1</v>
      </c>
      <c r="AL33" s="5">
        <v>1</v>
      </c>
      <c r="AM33" s="5">
        <v>1</v>
      </c>
      <c r="AN33" s="5">
        <v>1</v>
      </c>
      <c r="AO33" s="5">
        <v>1</v>
      </c>
      <c r="AP33" s="5">
        <v>1</v>
      </c>
      <c r="AQ33" s="5">
        <v>1</v>
      </c>
      <c r="AR33" s="5">
        <v>1</v>
      </c>
      <c r="AS33" s="5">
        <v>1</v>
      </c>
      <c r="AT33" s="5">
        <v>1</v>
      </c>
      <c r="AU33" s="5">
        <v>1</v>
      </c>
      <c r="AV33" s="5">
        <v>1</v>
      </c>
      <c r="AW33" s="5">
        <v>1</v>
      </c>
      <c r="AX33" s="5">
        <v>1</v>
      </c>
      <c r="AY33" s="5">
        <v>1</v>
      </c>
      <c r="AZ33" s="5">
        <v>1</v>
      </c>
      <c r="BA33" s="5">
        <v>1</v>
      </c>
      <c r="BB33" s="5">
        <v>1</v>
      </c>
      <c r="BC33" s="5">
        <v>1</v>
      </c>
      <c r="BD33" s="5">
        <v>1</v>
      </c>
      <c r="BE33" s="5">
        <v>1</v>
      </c>
      <c r="BF33" s="5">
        <v>1</v>
      </c>
      <c r="BG33" s="5">
        <v>1</v>
      </c>
      <c r="BH33" s="5">
        <v>1</v>
      </c>
    </row>
    <row r="34" spans="1:60">
      <c r="A34" s="3" t="s">
        <v>372</v>
      </c>
      <c r="B34" s="3" t="s">
        <v>373</v>
      </c>
      <c r="C34" s="3" t="s">
        <v>374</v>
      </c>
      <c r="D34" s="3">
        <v>35</v>
      </c>
      <c r="E34" s="3" t="s">
        <v>338</v>
      </c>
      <c r="F34" s="27">
        <f t="shared" ref="F34:F65" si="5">LEFT(E34,4)+0</f>
        <v>43.7</v>
      </c>
      <c r="G34" s="3" t="s">
        <v>65</v>
      </c>
      <c r="H34" s="3">
        <f t="shared" ref="H34:H65" si="6">LEFT(G34,3)+0</f>
        <v>750</v>
      </c>
      <c r="I34" s="3" t="s">
        <v>375</v>
      </c>
      <c r="J34" s="3">
        <f t="shared" ref="J34:J65" si="7">CLEAN(I34)+0</f>
        <v>94.87</v>
      </c>
      <c r="K34" s="3" t="s">
        <v>247</v>
      </c>
      <c r="L34" s="3">
        <f t="shared" ref="L34:L65" si="8">CLEAN(K34)+0</f>
        <v>34</v>
      </c>
      <c r="M34" s="5" t="s">
        <v>376</v>
      </c>
      <c r="N34" s="5" t="s">
        <v>69</v>
      </c>
      <c r="O34" s="5" t="s">
        <v>101</v>
      </c>
      <c r="P34" s="5" t="s">
        <v>377</v>
      </c>
      <c r="Q34" s="5" t="str">
        <f t="shared" ref="Q34:Q65" si="9">IF(P34="Distillery Bottling",O34,P34)</f>
        <v>High Spirits' Collection (HSC)</v>
      </c>
      <c r="S34" s="5" t="s">
        <v>344</v>
      </c>
      <c r="T34" s="6">
        <v>35</v>
      </c>
      <c r="U34" s="5" t="s">
        <v>378</v>
      </c>
      <c r="V34" s="7">
        <v>4244</v>
      </c>
      <c r="W34" s="5" t="s">
        <v>75</v>
      </c>
      <c r="X34" s="5">
        <v>1</v>
      </c>
      <c r="Y34" s="5">
        <v>1</v>
      </c>
      <c r="Z34" s="5">
        <v>1</v>
      </c>
      <c r="AA34" s="5">
        <v>1</v>
      </c>
      <c r="AB34" s="5">
        <v>1</v>
      </c>
      <c r="AC34" s="5">
        <v>1</v>
      </c>
      <c r="AD34" s="5">
        <v>1</v>
      </c>
      <c r="AE34" s="5">
        <v>1</v>
      </c>
      <c r="AF34" s="5">
        <v>1</v>
      </c>
      <c r="AG34" s="5">
        <v>1</v>
      </c>
      <c r="AH34" s="5">
        <v>1</v>
      </c>
      <c r="AI34" s="5">
        <v>1</v>
      </c>
      <c r="AJ34" s="5">
        <v>1</v>
      </c>
      <c r="AK34" s="5">
        <v>1</v>
      </c>
      <c r="AL34" s="5">
        <v>1</v>
      </c>
      <c r="AM34" s="5">
        <v>1</v>
      </c>
      <c r="AN34" s="5">
        <v>1</v>
      </c>
      <c r="AO34" s="5">
        <v>1</v>
      </c>
      <c r="AP34" s="5">
        <v>1</v>
      </c>
      <c r="AQ34" s="5">
        <v>1</v>
      </c>
      <c r="AR34" s="5">
        <v>1</v>
      </c>
      <c r="AS34" s="5">
        <v>1</v>
      </c>
      <c r="AT34" s="5">
        <v>1</v>
      </c>
      <c r="AU34" s="5">
        <v>1</v>
      </c>
      <c r="AV34" s="5">
        <v>1</v>
      </c>
      <c r="AW34" s="5">
        <v>1</v>
      </c>
      <c r="AX34" s="5">
        <v>1</v>
      </c>
      <c r="AY34" s="5">
        <v>1</v>
      </c>
      <c r="AZ34" s="5">
        <v>1</v>
      </c>
      <c r="BA34" s="5">
        <v>1</v>
      </c>
      <c r="BB34" s="5">
        <v>1</v>
      </c>
      <c r="BC34" s="5">
        <v>1</v>
      </c>
      <c r="BD34" s="5">
        <v>1</v>
      </c>
      <c r="BE34" s="5">
        <v>1</v>
      </c>
      <c r="BF34" s="5">
        <v>1</v>
      </c>
      <c r="BG34" s="5">
        <v>1</v>
      </c>
      <c r="BH34" s="5">
        <v>1</v>
      </c>
    </row>
    <row r="35" spans="1:60">
      <c r="A35" s="3" t="s">
        <v>340</v>
      </c>
      <c r="B35" s="3" t="s">
        <v>397</v>
      </c>
      <c r="C35" s="3" t="s">
        <v>398</v>
      </c>
      <c r="E35" s="3" t="s">
        <v>329</v>
      </c>
      <c r="F35" s="27">
        <f t="shared" si="5"/>
        <v>50</v>
      </c>
      <c r="G35" s="3" t="s">
        <v>65</v>
      </c>
      <c r="H35" s="3">
        <f t="shared" si="6"/>
        <v>750</v>
      </c>
      <c r="I35" s="3" t="s">
        <v>399</v>
      </c>
      <c r="J35" s="3">
        <f t="shared" si="7"/>
        <v>94.83</v>
      </c>
      <c r="K35" s="3" t="s">
        <v>400</v>
      </c>
      <c r="L35" s="3">
        <f t="shared" si="8"/>
        <v>83</v>
      </c>
      <c r="M35" s="5" t="s">
        <v>401</v>
      </c>
      <c r="N35" s="5" t="s">
        <v>69</v>
      </c>
      <c r="O35" s="5" t="s">
        <v>101</v>
      </c>
      <c r="P35" s="5" t="s">
        <v>111</v>
      </c>
      <c r="Q35" s="5" t="str">
        <f t="shared" si="9"/>
        <v>Bowmore</v>
      </c>
      <c r="R35" s="5" t="s">
        <v>72</v>
      </c>
      <c r="T35" s="6"/>
      <c r="U35" s="5" t="s">
        <v>402</v>
      </c>
      <c r="V35" s="7">
        <v>8690.65</v>
      </c>
      <c r="W35" s="5" t="s">
        <v>75</v>
      </c>
      <c r="X35" s="5">
        <v>1</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c r="AP35" s="5">
        <v>1</v>
      </c>
      <c r="AQ35" s="5">
        <v>1</v>
      </c>
      <c r="AR35" s="5">
        <v>1</v>
      </c>
      <c r="AS35" s="5">
        <v>1</v>
      </c>
      <c r="AT35" s="5">
        <v>1</v>
      </c>
      <c r="AU35" s="5">
        <v>1</v>
      </c>
      <c r="AV35" s="5">
        <v>1</v>
      </c>
      <c r="AW35" s="5">
        <v>1</v>
      </c>
      <c r="AX35" s="5">
        <v>1</v>
      </c>
      <c r="AY35" s="5">
        <v>1</v>
      </c>
      <c r="AZ35" s="5">
        <v>1</v>
      </c>
      <c r="BA35" s="5">
        <v>1</v>
      </c>
      <c r="BB35" s="5">
        <v>1</v>
      </c>
      <c r="BC35" s="5">
        <v>1</v>
      </c>
      <c r="BD35" s="5">
        <v>1</v>
      </c>
      <c r="BE35" s="5">
        <v>1</v>
      </c>
      <c r="BF35" s="5">
        <v>1</v>
      </c>
      <c r="BG35" s="5">
        <v>1</v>
      </c>
      <c r="BH35" s="5">
        <v>1</v>
      </c>
    </row>
    <row r="36" spans="1:60">
      <c r="A36" s="3" t="s">
        <v>411</v>
      </c>
      <c r="B36" s="3" t="s">
        <v>412</v>
      </c>
      <c r="C36" s="3" t="s">
        <v>413</v>
      </c>
      <c r="D36" s="3">
        <v>22</v>
      </c>
      <c r="E36" s="3" t="s">
        <v>146</v>
      </c>
      <c r="F36" s="27">
        <f t="shared" si="5"/>
        <v>43</v>
      </c>
      <c r="G36" s="3" t="s">
        <v>65</v>
      </c>
      <c r="H36" s="3">
        <f t="shared" si="6"/>
        <v>750</v>
      </c>
      <c r="I36" s="3" t="s">
        <v>414</v>
      </c>
      <c r="J36" s="3">
        <f t="shared" si="7"/>
        <v>94.81</v>
      </c>
      <c r="K36" s="3" t="s">
        <v>415</v>
      </c>
      <c r="L36" s="3">
        <f t="shared" si="8"/>
        <v>99</v>
      </c>
      <c r="M36" s="5" t="s">
        <v>416</v>
      </c>
      <c r="N36" s="5" t="s">
        <v>69</v>
      </c>
      <c r="O36" s="5" t="s">
        <v>101</v>
      </c>
      <c r="P36" s="5" t="s">
        <v>156</v>
      </c>
      <c r="Q36" s="5" t="str">
        <f t="shared" si="9"/>
        <v>Morrison Bowmore Distillers Ltd (MBo)</v>
      </c>
      <c r="R36" s="5" t="s">
        <v>92</v>
      </c>
      <c r="S36" s="5" t="s">
        <v>225</v>
      </c>
      <c r="T36" s="6">
        <v>22</v>
      </c>
      <c r="U36" s="5" t="s">
        <v>417</v>
      </c>
      <c r="V36" s="7">
        <v>3029</v>
      </c>
      <c r="W36" s="5" t="s">
        <v>75</v>
      </c>
      <c r="X36" s="5">
        <v>1</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c r="AP36" s="5">
        <v>1</v>
      </c>
      <c r="AQ36" s="5">
        <v>1</v>
      </c>
      <c r="AR36" s="5">
        <v>1</v>
      </c>
      <c r="AS36" s="5">
        <v>1</v>
      </c>
      <c r="AT36" s="5">
        <v>1</v>
      </c>
      <c r="AU36" s="5">
        <v>1</v>
      </c>
      <c r="AV36" s="5">
        <v>1</v>
      </c>
      <c r="AW36" s="5">
        <v>1</v>
      </c>
      <c r="AX36" s="5">
        <v>1</v>
      </c>
      <c r="AY36" s="5">
        <v>1</v>
      </c>
      <c r="AZ36" s="5">
        <v>1</v>
      </c>
      <c r="BA36" s="5">
        <v>1</v>
      </c>
      <c r="BB36" s="5">
        <v>1</v>
      </c>
      <c r="BC36" s="5">
        <v>1</v>
      </c>
      <c r="BD36" s="5">
        <v>1</v>
      </c>
      <c r="BE36" s="5">
        <v>1</v>
      </c>
      <c r="BF36" s="5">
        <v>1</v>
      </c>
      <c r="BG36" s="5">
        <v>1</v>
      </c>
      <c r="BH36" s="5">
        <v>1</v>
      </c>
    </row>
    <row r="37" spans="1:60">
      <c r="A37" s="3" t="s">
        <v>201</v>
      </c>
      <c r="B37" s="3" t="s">
        <v>424</v>
      </c>
      <c r="C37" s="3" t="s">
        <v>425</v>
      </c>
      <c r="D37" s="3">
        <v>31</v>
      </c>
      <c r="E37" s="3" t="s">
        <v>426</v>
      </c>
      <c r="F37" s="27">
        <f t="shared" si="5"/>
        <v>49</v>
      </c>
      <c r="G37" s="3" t="s">
        <v>80</v>
      </c>
      <c r="H37" s="3">
        <f t="shared" si="6"/>
        <v>700</v>
      </c>
      <c r="I37" s="3" t="s">
        <v>427</v>
      </c>
      <c r="J37" s="3">
        <f t="shared" si="7"/>
        <v>94.79</v>
      </c>
      <c r="K37" s="3" t="s">
        <v>317</v>
      </c>
      <c r="L37" s="3">
        <f t="shared" si="8"/>
        <v>96</v>
      </c>
      <c r="M37" s="5" t="s">
        <v>332</v>
      </c>
      <c r="N37" s="5" t="s">
        <v>69</v>
      </c>
      <c r="O37" s="5" t="s">
        <v>101</v>
      </c>
      <c r="P37" s="5" t="s">
        <v>111</v>
      </c>
      <c r="Q37" s="5" t="str">
        <f t="shared" si="9"/>
        <v>Bowmore</v>
      </c>
      <c r="S37" s="5" t="s">
        <v>428</v>
      </c>
      <c r="T37" s="6">
        <v>31</v>
      </c>
      <c r="U37" s="5" t="s">
        <v>429</v>
      </c>
      <c r="V37" s="7">
        <v>26367.52</v>
      </c>
      <c r="W37" s="5" t="s">
        <v>75</v>
      </c>
      <c r="X37" s="5">
        <v>1</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c r="AP37" s="5">
        <v>1</v>
      </c>
      <c r="AQ37" s="5">
        <v>1</v>
      </c>
      <c r="AR37" s="5">
        <v>1</v>
      </c>
      <c r="AS37" s="5">
        <v>1</v>
      </c>
      <c r="AT37" s="5">
        <v>1</v>
      </c>
      <c r="AU37" s="5">
        <v>1</v>
      </c>
      <c r="AV37" s="5">
        <v>1</v>
      </c>
      <c r="AW37" s="5">
        <v>1</v>
      </c>
      <c r="AX37" s="5">
        <v>1</v>
      </c>
      <c r="AY37" s="5">
        <v>1</v>
      </c>
      <c r="AZ37" s="5">
        <v>1</v>
      </c>
      <c r="BA37" s="5">
        <v>1</v>
      </c>
      <c r="BB37" s="5">
        <v>1</v>
      </c>
      <c r="BC37" s="5">
        <v>1</v>
      </c>
      <c r="BD37" s="5">
        <v>1</v>
      </c>
      <c r="BE37" s="5">
        <v>1</v>
      </c>
      <c r="BF37" s="5">
        <v>1</v>
      </c>
      <c r="BG37" s="5">
        <v>1</v>
      </c>
      <c r="BH37" s="5">
        <v>1</v>
      </c>
    </row>
    <row r="38" spans="1:60">
      <c r="A38" s="3" t="s">
        <v>147</v>
      </c>
      <c r="B38" s="3" t="s">
        <v>453</v>
      </c>
      <c r="C38" s="3" t="s">
        <v>454</v>
      </c>
      <c r="E38" s="3" t="s">
        <v>455</v>
      </c>
      <c r="F38" s="27">
        <f t="shared" si="5"/>
        <v>40</v>
      </c>
      <c r="G38" s="3" t="s">
        <v>456</v>
      </c>
      <c r="H38" s="3">
        <f t="shared" si="6"/>
        <v>375</v>
      </c>
      <c r="I38" s="3" t="s">
        <v>446</v>
      </c>
      <c r="J38" s="3">
        <f t="shared" si="7"/>
        <v>94.71</v>
      </c>
      <c r="K38" s="3" t="s">
        <v>259</v>
      </c>
      <c r="L38" s="3">
        <f t="shared" si="8"/>
        <v>23</v>
      </c>
      <c r="M38" s="5" t="s">
        <v>457</v>
      </c>
      <c r="N38" s="5" t="s">
        <v>69</v>
      </c>
      <c r="O38" s="5" t="s">
        <v>101</v>
      </c>
      <c r="P38" s="5" t="s">
        <v>111</v>
      </c>
      <c r="Q38" s="5" t="str">
        <f t="shared" si="9"/>
        <v>Bowmore</v>
      </c>
      <c r="T38" s="6"/>
      <c r="U38" s="5" t="s">
        <v>458</v>
      </c>
      <c r="V38" s="7">
        <v>5747.13</v>
      </c>
      <c r="W38" s="5" t="s">
        <v>75</v>
      </c>
      <c r="X38" s="5">
        <v>1</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c r="AP38" s="5">
        <v>1</v>
      </c>
      <c r="AQ38" s="5">
        <v>1</v>
      </c>
      <c r="AR38" s="5">
        <v>1</v>
      </c>
      <c r="AS38" s="5">
        <v>1</v>
      </c>
      <c r="AT38" s="5">
        <v>1</v>
      </c>
      <c r="AU38" s="5">
        <v>1</v>
      </c>
      <c r="AV38" s="5">
        <v>1</v>
      </c>
      <c r="AW38" s="5">
        <v>1</v>
      </c>
      <c r="AX38" s="5">
        <v>1</v>
      </c>
      <c r="AY38" s="5">
        <v>1</v>
      </c>
      <c r="AZ38" s="5">
        <v>1</v>
      </c>
      <c r="BA38" s="5">
        <v>1</v>
      </c>
      <c r="BB38" s="5">
        <v>1</v>
      </c>
      <c r="BC38" s="5">
        <v>1</v>
      </c>
      <c r="BD38" s="5">
        <v>1</v>
      </c>
      <c r="BE38" s="5">
        <v>1</v>
      </c>
      <c r="BF38" s="5">
        <v>1</v>
      </c>
      <c r="BG38" s="5">
        <v>1</v>
      </c>
      <c r="BH38" s="5">
        <v>1</v>
      </c>
    </row>
    <row r="39" spans="1:60">
      <c r="A39" s="3" t="s">
        <v>459</v>
      </c>
      <c r="B39" s="3" t="s">
        <v>460</v>
      </c>
      <c r="C39" s="3" t="s">
        <v>461</v>
      </c>
      <c r="D39" s="3">
        <v>38</v>
      </c>
      <c r="E39" s="3" t="s">
        <v>462</v>
      </c>
      <c r="F39" s="27">
        <f t="shared" si="5"/>
        <v>40.1</v>
      </c>
      <c r="G39" s="3" t="s">
        <v>80</v>
      </c>
      <c r="H39" s="3">
        <f t="shared" si="6"/>
        <v>700</v>
      </c>
      <c r="I39" s="3" t="s">
        <v>463</v>
      </c>
      <c r="J39" s="3">
        <f t="shared" si="7"/>
        <v>94.68</v>
      </c>
      <c r="K39" s="3" t="s">
        <v>366</v>
      </c>
      <c r="L39" s="3">
        <f t="shared" si="8"/>
        <v>37</v>
      </c>
      <c r="M39" s="5" t="s">
        <v>464</v>
      </c>
      <c r="N39" s="5" t="s">
        <v>69</v>
      </c>
      <c r="O39" s="5" t="s">
        <v>101</v>
      </c>
      <c r="P39" s="5" t="s">
        <v>111</v>
      </c>
      <c r="Q39" s="5" t="str">
        <f t="shared" si="9"/>
        <v>Bowmore</v>
      </c>
      <c r="S39" s="5" t="s">
        <v>465</v>
      </c>
      <c r="T39" s="6">
        <v>38</v>
      </c>
      <c r="U39" s="5" t="s">
        <v>466</v>
      </c>
      <c r="V39" s="7">
        <v>26486.19</v>
      </c>
      <c r="W39" s="5" t="s">
        <v>75</v>
      </c>
      <c r="X39" s="5">
        <v>1</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c r="AP39" s="5">
        <v>1</v>
      </c>
      <c r="AQ39" s="5">
        <v>1</v>
      </c>
      <c r="AR39" s="5">
        <v>1</v>
      </c>
      <c r="AS39" s="5">
        <v>1</v>
      </c>
      <c r="AT39" s="5">
        <v>1</v>
      </c>
      <c r="AU39" s="5">
        <v>1</v>
      </c>
      <c r="AV39" s="5">
        <v>1</v>
      </c>
      <c r="AW39" s="5">
        <v>1</v>
      </c>
      <c r="AX39" s="5">
        <v>1</v>
      </c>
      <c r="AY39" s="5">
        <v>1</v>
      </c>
      <c r="AZ39" s="5">
        <v>1</v>
      </c>
      <c r="BA39" s="5">
        <v>1</v>
      </c>
      <c r="BB39" s="5">
        <v>1</v>
      </c>
      <c r="BC39" s="5">
        <v>1</v>
      </c>
      <c r="BD39" s="5">
        <v>1</v>
      </c>
      <c r="BE39" s="5">
        <v>1</v>
      </c>
      <c r="BF39" s="5">
        <v>1</v>
      </c>
      <c r="BG39" s="5">
        <v>1</v>
      </c>
      <c r="BH39" s="5">
        <v>1</v>
      </c>
    </row>
    <row r="40" spans="1:60">
      <c r="A40" s="3" t="s">
        <v>508</v>
      </c>
      <c r="B40" s="3" t="s">
        <v>397</v>
      </c>
      <c r="C40" s="3" t="s">
        <v>509</v>
      </c>
      <c r="E40" s="3" t="s">
        <v>510</v>
      </c>
      <c r="F40" s="27">
        <f t="shared" si="5"/>
        <v>57.8</v>
      </c>
      <c r="G40" s="3" t="s">
        <v>65</v>
      </c>
      <c r="H40" s="3">
        <f t="shared" si="6"/>
        <v>750</v>
      </c>
      <c r="I40" s="3" t="s">
        <v>502</v>
      </c>
      <c r="J40" s="3">
        <f t="shared" si="7"/>
        <v>94.62</v>
      </c>
      <c r="K40" s="3" t="s">
        <v>297</v>
      </c>
      <c r="L40" s="3">
        <f t="shared" si="8"/>
        <v>31</v>
      </c>
      <c r="M40" s="5" t="s">
        <v>401</v>
      </c>
      <c r="N40" s="5" t="s">
        <v>69</v>
      </c>
      <c r="O40" s="5" t="s">
        <v>101</v>
      </c>
      <c r="P40" s="5" t="s">
        <v>111</v>
      </c>
      <c r="Q40" s="5" t="str">
        <f t="shared" si="9"/>
        <v>Bowmore</v>
      </c>
      <c r="R40" s="5" t="s">
        <v>72</v>
      </c>
      <c r="T40" s="6"/>
      <c r="U40" s="5" t="s">
        <v>511</v>
      </c>
      <c r="V40" s="7">
        <v>1250</v>
      </c>
      <c r="W40" s="5" t="s">
        <v>75</v>
      </c>
      <c r="X40" s="5">
        <v>1</v>
      </c>
      <c r="Y40" s="5">
        <v>1</v>
      </c>
      <c r="Z40" s="5">
        <v>1</v>
      </c>
      <c r="AA40" s="5">
        <v>1</v>
      </c>
      <c r="AB40" s="5">
        <v>1</v>
      </c>
      <c r="AC40" s="5">
        <v>1</v>
      </c>
      <c r="AD40" s="5">
        <v>1</v>
      </c>
      <c r="AE40" s="5">
        <v>1</v>
      </c>
      <c r="AF40" s="5">
        <v>1</v>
      </c>
      <c r="AG40" s="5">
        <v>1</v>
      </c>
      <c r="AH40" s="5">
        <v>1</v>
      </c>
      <c r="AI40" s="5">
        <v>1</v>
      </c>
      <c r="AJ40" s="5">
        <v>1</v>
      </c>
      <c r="AK40" s="5">
        <v>1</v>
      </c>
      <c r="AL40" s="5">
        <v>1</v>
      </c>
      <c r="AM40" s="5">
        <v>1</v>
      </c>
      <c r="AN40" s="5">
        <v>1</v>
      </c>
      <c r="AO40" s="5">
        <v>1</v>
      </c>
      <c r="AP40" s="5">
        <v>1</v>
      </c>
      <c r="AQ40" s="5">
        <v>1</v>
      </c>
      <c r="AR40" s="5">
        <v>1</v>
      </c>
      <c r="AS40" s="5">
        <v>1</v>
      </c>
      <c r="AT40" s="5">
        <v>1</v>
      </c>
      <c r="AU40" s="5">
        <v>1</v>
      </c>
      <c r="AV40" s="5">
        <v>1</v>
      </c>
      <c r="AW40" s="5">
        <v>1</v>
      </c>
      <c r="AX40" s="5">
        <v>1</v>
      </c>
      <c r="AY40" s="5">
        <v>1</v>
      </c>
      <c r="AZ40" s="5">
        <v>1</v>
      </c>
      <c r="BA40" s="5">
        <v>1</v>
      </c>
      <c r="BB40" s="5">
        <v>1</v>
      </c>
      <c r="BC40" s="5">
        <v>1</v>
      </c>
      <c r="BD40" s="5">
        <v>1</v>
      </c>
      <c r="BE40" s="5">
        <v>1</v>
      </c>
      <c r="BF40" s="5">
        <v>1</v>
      </c>
      <c r="BG40" s="5">
        <v>1</v>
      </c>
      <c r="BH40" s="5">
        <v>1</v>
      </c>
    </row>
    <row r="41" spans="1:60">
      <c r="A41" s="3" t="s">
        <v>549</v>
      </c>
      <c r="B41" s="3" t="s">
        <v>550</v>
      </c>
      <c r="C41" s="3" t="s">
        <v>551</v>
      </c>
      <c r="D41" s="3">
        <v>50</v>
      </c>
      <c r="E41" s="3" t="s">
        <v>552</v>
      </c>
      <c r="F41" s="27">
        <f t="shared" si="5"/>
        <v>40.9</v>
      </c>
      <c r="G41" s="3" t="s">
        <v>80</v>
      </c>
      <c r="H41" s="3">
        <f t="shared" si="6"/>
        <v>700</v>
      </c>
      <c r="I41" s="3" t="s">
        <v>553</v>
      </c>
      <c r="J41" s="3">
        <f t="shared" si="7"/>
        <v>94.57</v>
      </c>
      <c r="K41" s="3" t="s">
        <v>259</v>
      </c>
      <c r="L41" s="3">
        <f t="shared" si="8"/>
        <v>23</v>
      </c>
      <c r="M41" s="5" t="s">
        <v>216</v>
      </c>
      <c r="N41" s="5" t="s">
        <v>69</v>
      </c>
      <c r="O41" s="5" t="s">
        <v>101</v>
      </c>
      <c r="P41" s="5" t="s">
        <v>111</v>
      </c>
      <c r="Q41" s="5" t="str">
        <f t="shared" si="9"/>
        <v>Bowmore</v>
      </c>
      <c r="S41" s="5" t="s">
        <v>300</v>
      </c>
      <c r="T41" s="6">
        <v>50</v>
      </c>
      <c r="U41" s="5" t="s">
        <v>554</v>
      </c>
      <c r="V41" s="7">
        <v>88990.2</v>
      </c>
      <c r="W41" s="5" t="s">
        <v>75</v>
      </c>
      <c r="X41" s="5">
        <v>1</v>
      </c>
      <c r="Y41" s="5">
        <v>1</v>
      </c>
      <c r="Z41" s="5">
        <v>1</v>
      </c>
      <c r="AA41" s="5">
        <v>1</v>
      </c>
      <c r="AB41" s="5">
        <v>1</v>
      </c>
      <c r="AC41" s="5">
        <v>1</v>
      </c>
      <c r="AD41" s="5">
        <v>1</v>
      </c>
      <c r="AE41" s="5">
        <v>1</v>
      </c>
      <c r="AF41" s="5">
        <v>1</v>
      </c>
      <c r="AG41" s="5">
        <v>1</v>
      </c>
      <c r="AH41" s="5">
        <v>1</v>
      </c>
      <c r="AI41" s="5">
        <v>1</v>
      </c>
      <c r="AJ41" s="5">
        <v>1</v>
      </c>
      <c r="AK41" s="5">
        <v>1</v>
      </c>
      <c r="AL41" s="5">
        <v>1</v>
      </c>
      <c r="AM41" s="5">
        <v>1</v>
      </c>
      <c r="AN41" s="5">
        <v>1</v>
      </c>
      <c r="AO41" s="5">
        <v>1</v>
      </c>
      <c r="AP41" s="5">
        <v>1</v>
      </c>
      <c r="AQ41" s="5">
        <v>1</v>
      </c>
      <c r="AR41" s="5">
        <v>1</v>
      </c>
      <c r="AS41" s="5">
        <v>1</v>
      </c>
      <c r="AT41" s="5">
        <v>1</v>
      </c>
      <c r="AU41" s="5">
        <v>1</v>
      </c>
      <c r="AV41" s="5">
        <v>1</v>
      </c>
      <c r="AW41" s="5">
        <v>1</v>
      </c>
      <c r="AX41" s="5">
        <v>1</v>
      </c>
      <c r="AY41" s="5">
        <v>1</v>
      </c>
      <c r="AZ41" s="5">
        <v>1</v>
      </c>
      <c r="BA41" s="5">
        <v>1</v>
      </c>
      <c r="BB41" s="5">
        <v>1</v>
      </c>
      <c r="BC41" s="5">
        <v>1</v>
      </c>
      <c r="BD41" s="5">
        <v>1</v>
      </c>
      <c r="BE41" s="5">
        <v>1</v>
      </c>
      <c r="BF41" s="5">
        <v>1</v>
      </c>
      <c r="BG41" s="5">
        <v>1</v>
      </c>
      <c r="BH41" s="5">
        <v>1</v>
      </c>
    </row>
    <row r="42" spans="1:60">
      <c r="A42" s="3" t="s">
        <v>503</v>
      </c>
      <c r="B42" s="3" t="s">
        <v>712</v>
      </c>
      <c r="C42" s="3" t="s">
        <v>713</v>
      </c>
      <c r="D42" s="3">
        <v>43</v>
      </c>
      <c r="E42" s="3" t="s">
        <v>714</v>
      </c>
      <c r="F42" s="27">
        <f t="shared" si="5"/>
        <v>43.2</v>
      </c>
      <c r="G42" s="3" t="s">
        <v>80</v>
      </c>
      <c r="H42" s="3">
        <f t="shared" si="6"/>
        <v>700</v>
      </c>
      <c r="I42" s="3" t="s">
        <v>715</v>
      </c>
      <c r="J42" s="3">
        <f t="shared" si="7"/>
        <v>94.26</v>
      </c>
      <c r="K42" s="3" t="s">
        <v>411</v>
      </c>
      <c r="L42" s="3">
        <f t="shared" si="8"/>
        <v>44</v>
      </c>
      <c r="M42" s="5" t="s">
        <v>716</v>
      </c>
      <c r="N42" s="5" t="s">
        <v>69</v>
      </c>
      <c r="O42" s="5" t="s">
        <v>101</v>
      </c>
      <c r="P42" s="5" t="s">
        <v>111</v>
      </c>
      <c r="Q42" s="5" t="str">
        <f t="shared" si="9"/>
        <v>Bowmore</v>
      </c>
      <c r="S42" s="5" t="s">
        <v>310</v>
      </c>
      <c r="T42" s="6">
        <v>43</v>
      </c>
      <c r="U42" s="5" t="s">
        <v>717</v>
      </c>
      <c r="V42" s="7">
        <v>7117.69</v>
      </c>
      <c r="W42" s="5" t="s">
        <v>75</v>
      </c>
      <c r="X42" s="5">
        <v>1</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c r="AP42" s="5">
        <v>1</v>
      </c>
      <c r="AQ42" s="5">
        <v>1</v>
      </c>
      <c r="AR42" s="5">
        <v>1</v>
      </c>
      <c r="AS42" s="5">
        <v>1</v>
      </c>
      <c r="AT42" s="5">
        <v>1</v>
      </c>
      <c r="AU42" s="5">
        <v>1</v>
      </c>
      <c r="AV42" s="5">
        <v>1</v>
      </c>
      <c r="AW42" s="5">
        <v>1</v>
      </c>
      <c r="AX42" s="5">
        <v>1</v>
      </c>
      <c r="AY42" s="5">
        <v>1</v>
      </c>
      <c r="AZ42" s="5">
        <v>1</v>
      </c>
      <c r="BA42" s="5">
        <v>1</v>
      </c>
      <c r="BB42" s="5">
        <v>1</v>
      </c>
      <c r="BC42" s="5">
        <v>1</v>
      </c>
      <c r="BD42" s="5">
        <v>1</v>
      </c>
      <c r="BE42" s="5">
        <v>1</v>
      </c>
      <c r="BF42" s="5">
        <v>1</v>
      </c>
      <c r="BG42" s="5">
        <v>1</v>
      </c>
      <c r="BH42" s="5">
        <v>1</v>
      </c>
    </row>
    <row r="43" spans="1:60">
      <c r="A43" s="3" t="s">
        <v>61</v>
      </c>
      <c r="B43" s="3" t="s">
        <v>62</v>
      </c>
      <c r="C43" s="3" t="s">
        <v>63</v>
      </c>
      <c r="D43" s="3">
        <v>15</v>
      </c>
      <c r="E43" s="3" t="s">
        <v>64</v>
      </c>
      <c r="F43" s="27">
        <f t="shared" si="5"/>
        <v>57</v>
      </c>
      <c r="G43" s="3" t="s">
        <v>65</v>
      </c>
      <c r="H43" s="3">
        <f t="shared" si="6"/>
        <v>750</v>
      </c>
      <c r="I43" s="3" t="s">
        <v>66</v>
      </c>
      <c r="J43" s="3">
        <f t="shared" si="7"/>
        <v>96.34</v>
      </c>
      <c r="K43" s="3" t="s">
        <v>67</v>
      </c>
      <c r="L43" s="3">
        <f t="shared" si="8"/>
        <v>66</v>
      </c>
      <c r="M43" s="5" t="s">
        <v>68</v>
      </c>
      <c r="N43" s="5" t="s">
        <v>69</v>
      </c>
      <c r="O43" s="5" t="s">
        <v>70</v>
      </c>
      <c r="P43" s="5" t="s">
        <v>71</v>
      </c>
      <c r="Q43" s="5" t="str">
        <f t="shared" si="9"/>
        <v>R. W. Duthie &amp; Co. (RWD)</v>
      </c>
      <c r="R43" s="5" t="s">
        <v>72</v>
      </c>
      <c r="S43" s="5" t="s">
        <v>73</v>
      </c>
      <c r="T43" s="6">
        <v>15</v>
      </c>
      <c r="U43" s="5" t="s">
        <v>74</v>
      </c>
      <c r="V43" s="7">
        <v>46833.33</v>
      </c>
      <c r="W43" s="5" t="s">
        <v>75</v>
      </c>
      <c r="X43" s="5">
        <v>1</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c r="AP43" s="5">
        <v>1</v>
      </c>
      <c r="AQ43" s="5">
        <v>1</v>
      </c>
      <c r="AR43" s="5">
        <v>1</v>
      </c>
      <c r="AS43" s="5">
        <v>1</v>
      </c>
      <c r="AT43" s="5">
        <v>1</v>
      </c>
      <c r="AU43" s="5">
        <v>1</v>
      </c>
      <c r="AV43" s="5">
        <v>1</v>
      </c>
      <c r="AW43" s="5">
        <v>1</v>
      </c>
      <c r="AX43" s="5">
        <v>1</v>
      </c>
      <c r="AY43" s="5">
        <v>1</v>
      </c>
      <c r="AZ43" s="5">
        <v>1</v>
      </c>
      <c r="BA43" s="5">
        <v>1</v>
      </c>
      <c r="BB43" s="5">
        <v>1</v>
      </c>
      <c r="BC43" s="5">
        <v>1</v>
      </c>
      <c r="BD43" s="5">
        <v>1</v>
      </c>
      <c r="BE43" s="5">
        <v>1</v>
      </c>
      <c r="BF43" s="5">
        <v>1</v>
      </c>
      <c r="BG43" s="5">
        <v>1</v>
      </c>
      <c r="BH43" s="5">
        <v>1</v>
      </c>
    </row>
    <row r="44" spans="1:60">
      <c r="A44" s="3" t="s">
        <v>76</v>
      </c>
      <c r="B44" s="3" t="s">
        <v>77</v>
      </c>
      <c r="C44" s="3" t="s">
        <v>78</v>
      </c>
      <c r="E44" s="3" t="s">
        <v>79</v>
      </c>
      <c r="F44" s="27">
        <f t="shared" si="5"/>
        <v>57.1</v>
      </c>
      <c r="G44" s="3" t="s">
        <v>80</v>
      </c>
      <c r="H44" s="3">
        <f t="shared" si="6"/>
        <v>700</v>
      </c>
      <c r="I44" s="3" t="s">
        <v>81</v>
      </c>
      <c r="J44" s="3">
        <f t="shared" si="7"/>
        <v>96.18</v>
      </c>
      <c r="K44" s="3" t="s">
        <v>82</v>
      </c>
      <c r="L44" s="3">
        <f t="shared" si="8"/>
        <v>41</v>
      </c>
      <c r="M44" s="5" t="s">
        <v>83</v>
      </c>
      <c r="N44" s="5" t="s">
        <v>69</v>
      </c>
      <c r="O44" s="5" t="s">
        <v>70</v>
      </c>
      <c r="P44" s="5" t="s">
        <v>71</v>
      </c>
      <c r="Q44" s="5" t="str">
        <f t="shared" si="9"/>
        <v>R. W. Duthie &amp; Co. (RWD)</v>
      </c>
      <c r="T44" s="6"/>
      <c r="U44" s="5" t="s">
        <v>84</v>
      </c>
      <c r="V44" s="7">
        <v>8999</v>
      </c>
      <c r="W44" s="5" t="s">
        <v>75</v>
      </c>
      <c r="X44" s="5">
        <v>1</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c r="AP44" s="5">
        <v>1</v>
      </c>
      <c r="AQ44" s="5">
        <v>1</v>
      </c>
      <c r="AR44" s="5">
        <v>1</v>
      </c>
      <c r="AS44" s="5">
        <v>1</v>
      </c>
      <c r="AT44" s="5">
        <v>1</v>
      </c>
      <c r="AU44" s="5">
        <v>1</v>
      </c>
      <c r="AV44" s="5">
        <v>1</v>
      </c>
      <c r="AW44" s="5">
        <v>1</v>
      </c>
      <c r="AX44" s="5">
        <v>1</v>
      </c>
      <c r="AY44" s="5">
        <v>1</v>
      </c>
      <c r="AZ44" s="5">
        <v>1</v>
      </c>
      <c r="BA44" s="5">
        <v>1</v>
      </c>
      <c r="BB44" s="5">
        <v>1</v>
      </c>
      <c r="BC44" s="5">
        <v>1</v>
      </c>
      <c r="BD44" s="5">
        <v>1</v>
      </c>
      <c r="BE44" s="5">
        <v>1</v>
      </c>
      <c r="BF44" s="5">
        <v>1</v>
      </c>
      <c r="BG44" s="5">
        <v>1</v>
      </c>
      <c r="BH44" s="5">
        <v>1</v>
      </c>
    </row>
    <row r="45" spans="1:60">
      <c r="A45" s="3" t="s">
        <v>259</v>
      </c>
      <c r="B45" s="3" t="s">
        <v>77</v>
      </c>
      <c r="C45" s="3" t="s">
        <v>260</v>
      </c>
      <c r="E45" s="3" t="s">
        <v>261</v>
      </c>
      <c r="F45" s="27">
        <f t="shared" si="5"/>
        <v>54</v>
      </c>
      <c r="G45" s="3" t="s">
        <v>65</v>
      </c>
      <c r="H45" s="3">
        <f t="shared" si="6"/>
        <v>750</v>
      </c>
      <c r="I45" s="3" t="s">
        <v>262</v>
      </c>
      <c r="J45" s="3">
        <f t="shared" si="7"/>
        <v>95.04</v>
      </c>
      <c r="K45" s="3" t="s">
        <v>263</v>
      </c>
      <c r="L45" s="3">
        <f t="shared" si="8"/>
        <v>75</v>
      </c>
      <c r="M45" s="5" t="s">
        <v>83</v>
      </c>
      <c r="N45" s="5" t="s">
        <v>69</v>
      </c>
      <c r="O45" s="5" t="s">
        <v>70</v>
      </c>
      <c r="P45" s="5" t="s">
        <v>71</v>
      </c>
      <c r="Q45" s="5" t="str">
        <f t="shared" si="9"/>
        <v>R. W. Duthie &amp; Co. (RWD)</v>
      </c>
      <c r="S45" s="5" t="s">
        <v>264</v>
      </c>
      <c r="T45" s="6">
        <v>16</v>
      </c>
      <c r="U45" s="5" t="s">
        <v>265</v>
      </c>
      <c r="V45" s="7">
        <v>2365</v>
      </c>
      <c r="W45" s="5" t="s">
        <v>75</v>
      </c>
      <c r="X45" s="5">
        <v>1</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c r="AP45" s="5">
        <v>1</v>
      </c>
      <c r="AQ45" s="5">
        <v>1</v>
      </c>
      <c r="AR45" s="5">
        <v>1</v>
      </c>
      <c r="AS45" s="5">
        <v>1</v>
      </c>
      <c r="AT45" s="5">
        <v>1</v>
      </c>
      <c r="AU45" s="5">
        <v>1</v>
      </c>
      <c r="AV45" s="5">
        <v>1</v>
      </c>
      <c r="AW45" s="5">
        <v>1</v>
      </c>
      <c r="AX45" s="5">
        <v>1</v>
      </c>
      <c r="AY45" s="5">
        <v>1</v>
      </c>
      <c r="AZ45" s="5">
        <v>1</v>
      </c>
      <c r="BA45" s="5">
        <v>1</v>
      </c>
      <c r="BB45" s="5">
        <v>1</v>
      </c>
      <c r="BC45" s="5">
        <v>1</v>
      </c>
      <c r="BD45" s="5">
        <v>1</v>
      </c>
      <c r="BE45" s="5">
        <v>1</v>
      </c>
      <c r="BF45" s="5">
        <v>1</v>
      </c>
      <c r="BG45" s="5">
        <v>1</v>
      </c>
      <c r="BH45" s="5">
        <v>1</v>
      </c>
    </row>
    <row r="46" spans="1:60">
      <c r="A46" s="3" t="s">
        <v>621</v>
      </c>
      <c r="B46" s="3" t="s">
        <v>622</v>
      </c>
      <c r="C46" s="3" t="s">
        <v>623</v>
      </c>
      <c r="D46" s="3">
        <v>27</v>
      </c>
      <c r="E46" s="3" t="s">
        <v>624</v>
      </c>
      <c r="F46" s="27">
        <f t="shared" si="5"/>
        <v>57.4</v>
      </c>
      <c r="G46" s="3" t="s">
        <v>80</v>
      </c>
      <c r="H46" s="3">
        <f t="shared" si="6"/>
        <v>700</v>
      </c>
      <c r="I46" s="3" t="s">
        <v>625</v>
      </c>
      <c r="J46" s="3">
        <f t="shared" si="7"/>
        <v>94.45</v>
      </c>
      <c r="K46" s="3" t="s">
        <v>626</v>
      </c>
      <c r="L46" s="3">
        <f t="shared" si="8"/>
        <v>147</v>
      </c>
      <c r="M46" s="5" t="s">
        <v>627</v>
      </c>
      <c r="N46" s="5" t="s">
        <v>69</v>
      </c>
      <c r="O46" s="5" t="s">
        <v>70</v>
      </c>
      <c r="P46" s="5" t="s">
        <v>111</v>
      </c>
      <c r="Q46" s="5" t="str">
        <f t="shared" si="9"/>
        <v>Laphroaig</v>
      </c>
      <c r="R46" s="5" t="s">
        <v>628</v>
      </c>
      <c r="S46" s="5" t="s">
        <v>177</v>
      </c>
      <c r="T46" s="6">
        <v>27</v>
      </c>
      <c r="U46" s="5" t="s">
        <v>629</v>
      </c>
      <c r="V46" s="7">
        <v>7033.73</v>
      </c>
      <c r="W46" s="5" t="s">
        <v>75</v>
      </c>
      <c r="X46" s="5">
        <v>1</v>
      </c>
      <c r="Y46" s="5">
        <v>1</v>
      </c>
      <c r="Z46" s="5">
        <v>1</v>
      </c>
      <c r="AA46" s="5">
        <v>1</v>
      </c>
      <c r="AB46" s="5">
        <v>1</v>
      </c>
      <c r="AC46" s="5">
        <v>1</v>
      </c>
      <c r="AD46" s="5">
        <v>1</v>
      </c>
      <c r="AE46" s="5">
        <v>1</v>
      </c>
      <c r="AF46" s="5">
        <v>1</v>
      </c>
      <c r="AG46" s="5">
        <v>1</v>
      </c>
      <c r="AH46" s="5">
        <v>1</v>
      </c>
      <c r="AI46" s="5">
        <v>1</v>
      </c>
      <c r="AJ46" s="5">
        <v>1</v>
      </c>
      <c r="AK46" s="5">
        <v>1</v>
      </c>
      <c r="AL46" s="5">
        <v>1</v>
      </c>
      <c r="AM46" s="5">
        <v>1</v>
      </c>
      <c r="AN46" s="5">
        <v>1</v>
      </c>
      <c r="AO46" s="5">
        <v>1</v>
      </c>
      <c r="AP46" s="5">
        <v>1</v>
      </c>
      <c r="AQ46" s="5">
        <v>1</v>
      </c>
      <c r="AR46" s="5">
        <v>1</v>
      </c>
      <c r="AS46" s="5">
        <v>1</v>
      </c>
      <c r="AT46" s="5">
        <v>1</v>
      </c>
      <c r="AU46" s="5">
        <v>1</v>
      </c>
      <c r="AV46" s="5">
        <v>1</v>
      </c>
      <c r="AW46" s="5">
        <v>1</v>
      </c>
      <c r="AX46" s="5">
        <v>1</v>
      </c>
      <c r="AY46" s="5">
        <v>1</v>
      </c>
      <c r="AZ46" s="5">
        <v>1</v>
      </c>
      <c r="BA46" s="5">
        <v>1</v>
      </c>
      <c r="BB46" s="5">
        <v>1</v>
      </c>
      <c r="BC46" s="5">
        <v>1</v>
      </c>
      <c r="BD46" s="5">
        <v>1</v>
      </c>
      <c r="BE46" s="5">
        <v>1</v>
      </c>
      <c r="BF46" s="5">
        <v>1</v>
      </c>
      <c r="BG46" s="5">
        <v>1</v>
      </c>
      <c r="BH46" s="5">
        <v>1</v>
      </c>
    </row>
    <row r="47" spans="1:60">
      <c r="A47" s="3" t="s">
        <v>641</v>
      </c>
      <c r="B47" s="3" t="s">
        <v>642</v>
      </c>
      <c r="C47" s="3" t="s">
        <v>643</v>
      </c>
      <c r="D47" s="3">
        <v>31</v>
      </c>
      <c r="E47" s="3" t="s">
        <v>644</v>
      </c>
      <c r="F47" s="27">
        <f t="shared" si="5"/>
        <v>49.7</v>
      </c>
      <c r="G47" s="3" t="s">
        <v>80</v>
      </c>
      <c r="H47" s="3">
        <f t="shared" si="6"/>
        <v>700</v>
      </c>
      <c r="I47" s="3" t="s">
        <v>633</v>
      </c>
      <c r="J47" s="3">
        <f t="shared" si="7"/>
        <v>94.44</v>
      </c>
      <c r="K47" s="3" t="s">
        <v>239</v>
      </c>
      <c r="L47" s="3">
        <f t="shared" si="8"/>
        <v>105</v>
      </c>
      <c r="M47" s="5" t="s">
        <v>645</v>
      </c>
      <c r="N47" s="5" t="s">
        <v>69</v>
      </c>
      <c r="O47" s="5" t="s">
        <v>70</v>
      </c>
      <c r="P47" s="5" t="s">
        <v>111</v>
      </c>
      <c r="Q47" s="5" t="str">
        <f t="shared" si="9"/>
        <v>Laphroaig</v>
      </c>
      <c r="T47" s="6">
        <v>31</v>
      </c>
      <c r="U47" s="5" t="s">
        <v>646</v>
      </c>
      <c r="V47" s="7">
        <v>14629.44</v>
      </c>
      <c r="W47" s="5" t="s">
        <v>75</v>
      </c>
      <c r="X47" s="5">
        <v>1</v>
      </c>
      <c r="Y47" s="5">
        <v>1</v>
      </c>
      <c r="Z47" s="5">
        <v>1</v>
      </c>
      <c r="AA47" s="5">
        <v>1</v>
      </c>
      <c r="AB47" s="5">
        <v>1</v>
      </c>
      <c r="AC47" s="5">
        <v>1</v>
      </c>
      <c r="AD47" s="5">
        <v>1</v>
      </c>
      <c r="AE47" s="5">
        <v>1</v>
      </c>
      <c r="AF47" s="5">
        <v>1</v>
      </c>
      <c r="AG47" s="5">
        <v>1</v>
      </c>
      <c r="AH47" s="5">
        <v>1</v>
      </c>
      <c r="AI47" s="5">
        <v>1</v>
      </c>
      <c r="AJ47" s="5">
        <v>1</v>
      </c>
      <c r="AK47" s="5">
        <v>1</v>
      </c>
      <c r="AL47" s="5">
        <v>1</v>
      </c>
      <c r="AM47" s="5">
        <v>1</v>
      </c>
      <c r="AN47" s="5">
        <v>1</v>
      </c>
      <c r="AO47" s="5">
        <v>1</v>
      </c>
      <c r="AP47" s="5">
        <v>1</v>
      </c>
      <c r="AQ47" s="5">
        <v>1</v>
      </c>
      <c r="AR47" s="5">
        <v>1</v>
      </c>
      <c r="AS47" s="5">
        <v>1</v>
      </c>
      <c r="AT47" s="5">
        <v>1</v>
      </c>
      <c r="AU47" s="5">
        <v>1</v>
      </c>
      <c r="AV47" s="5">
        <v>1</v>
      </c>
      <c r="AW47" s="5">
        <v>1</v>
      </c>
      <c r="AX47" s="5">
        <v>1</v>
      </c>
      <c r="AY47" s="5">
        <v>1</v>
      </c>
      <c r="AZ47" s="5">
        <v>1</v>
      </c>
      <c r="BA47" s="5">
        <v>1</v>
      </c>
      <c r="BB47" s="5">
        <v>1</v>
      </c>
      <c r="BC47" s="5">
        <v>1</v>
      </c>
      <c r="BD47" s="5">
        <v>1</v>
      </c>
      <c r="BE47" s="5">
        <v>1</v>
      </c>
      <c r="BF47" s="5">
        <v>1</v>
      </c>
      <c r="BG47" s="5">
        <v>1</v>
      </c>
      <c r="BH47" s="5">
        <v>1</v>
      </c>
    </row>
    <row r="48" spans="1:60">
      <c r="A48" s="3" t="s">
        <v>159</v>
      </c>
      <c r="B48" s="3" t="s">
        <v>160</v>
      </c>
      <c r="C48" s="3" t="s">
        <v>161</v>
      </c>
      <c r="D48" s="3">
        <v>65</v>
      </c>
      <c r="E48" s="3" t="s">
        <v>162</v>
      </c>
      <c r="F48" s="27">
        <f t="shared" si="5"/>
        <v>46.3</v>
      </c>
      <c r="G48" s="3" t="s">
        <v>80</v>
      </c>
      <c r="H48" s="3">
        <f t="shared" si="6"/>
        <v>700</v>
      </c>
      <c r="I48" s="3" t="s">
        <v>163</v>
      </c>
      <c r="J48" s="3">
        <f t="shared" si="7"/>
        <v>95.31</v>
      </c>
      <c r="K48" s="3" t="s">
        <v>164</v>
      </c>
      <c r="L48" s="3">
        <f t="shared" si="8"/>
        <v>19</v>
      </c>
      <c r="M48" s="5" t="s">
        <v>165</v>
      </c>
      <c r="N48" s="5" t="s">
        <v>69</v>
      </c>
      <c r="O48" s="5" t="s">
        <v>166</v>
      </c>
      <c r="P48" s="5" t="s">
        <v>111</v>
      </c>
      <c r="Q48" s="5" t="str">
        <f t="shared" si="9"/>
        <v>Macallan</v>
      </c>
      <c r="R48" s="5" t="s">
        <v>167</v>
      </c>
      <c r="S48" s="5" t="s">
        <v>168</v>
      </c>
      <c r="T48" s="6">
        <v>65</v>
      </c>
      <c r="U48" s="5" t="s">
        <v>169</v>
      </c>
      <c r="V48" s="7">
        <v>86072.83</v>
      </c>
      <c r="W48" s="5" t="s">
        <v>75</v>
      </c>
      <c r="X48" s="5">
        <v>1</v>
      </c>
      <c r="Y48" s="5">
        <v>1</v>
      </c>
      <c r="Z48" s="5">
        <v>1</v>
      </c>
      <c r="AA48" s="5">
        <v>1</v>
      </c>
      <c r="AB48" s="5">
        <v>1</v>
      </c>
      <c r="AC48" s="5">
        <v>1</v>
      </c>
      <c r="AD48" s="5">
        <v>1</v>
      </c>
      <c r="AE48" s="5">
        <v>1</v>
      </c>
      <c r="AF48" s="5">
        <v>1</v>
      </c>
      <c r="AG48" s="5">
        <v>1</v>
      </c>
      <c r="AH48" s="5">
        <v>1</v>
      </c>
      <c r="AI48" s="5">
        <v>1</v>
      </c>
      <c r="AJ48" s="5">
        <v>1</v>
      </c>
      <c r="AK48" s="5">
        <v>1</v>
      </c>
      <c r="AL48" s="5">
        <v>1</v>
      </c>
      <c r="AM48" s="5">
        <v>1</v>
      </c>
      <c r="AN48" s="5">
        <v>1</v>
      </c>
      <c r="AO48" s="5">
        <v>1</v>
      </c>
      <c r="AP48" s="5">
        <v>1</v>
      </c>
      <c r="AQ48" s="5">
        <v>1</v>
      </c>
      <c r="AR48" s="5">
        <v>1</v>
      </c>
      <c r="AS48" s="5">
        <v>1</v>
      </c>
      <c r="AT48" s="5">
        <v>1</v>
      </c>
      <c r="AU48" s="5">
        <v>1</v>
      </c>
      <c r="AV48" s="5">
        <v>1</v>
      </c>
      <c r="AW48" s="5">
        <v>1</v>
      </c>
      <c r="AX48" s="5">
        <v>1</v>
      </c>
      <c r="AY48" s="5">
        <v>1</v>
      </c>
      <c r="AZ48" s="5">
        <v>1</v>
      </c>
      <c r="BA48" s="5">
        <v>1</v>
      </c>
      <c r="BB48" s="5">
        <v>1</v>
      </c>
      <c r="BC48" s="5">
        <v>1</v>
      </c>
      <c r="BD48" s="5">
        <v>1</v>
      </c>
      <c r="BE48" s="5">
        <v>1</v>
      </c>
      <c r="BF48" s="5">
        <v>1</v>
      </c>
      <c r="BG48" s="5">
        <v>1</v>
      </c>
      <c r="BH48" s="5">
        <v>1</v>
      </c>
    </row>
    <row r="49" spans="1:60">
      <c r="A49" s="3" t="s">
        <v>242</v>
      </c>
      <c r="B49" s="3" t="s">
        <v>243</v>
      </c>
      <c r="C49" s="3" t="s">
        <v>244</v>
      </c>
      <c r="E49" s="3" t="s">
        <v>245</v>
      </c>
      <c r="F49" s="27">
        <f t="shared" si="5"/>
        <v>48.8</v>
      </c>
      <c r="G49" s="3" t="s">
        <v>80</v>
      </c>
      <c r="H49" s="3">
        <f t="shared" si="6"/>
        <v>700</v>
      </c>
      <c r="I49" s="3" t="s">
        <v>246</v>
      </c>
      <c r="J49" s="3">
        <f t="shared" si="7"/>
        <v>95.06</v>
      </c>
      <c r="K49" s="3" t="s">
        <v>247</v>
      </c>
      <c r="L49" s="3">
        <f t="shared" si="8"/>
        <v>34</v>
      </c>
      <c r="M49" s="5" t="s">
        <v>248</v>
      </c>
      <c r="N49" s="5" t="s">
        <v>69</v>
      </c>
      <c r="O49" s="5" t="s">
        <v>166</v>
      </c>
      <c r="P49" s="5" t="s">
        <v>111</v>
      </c>
      <c r="Q49" s="5" t="str">
        <f t="shared" si="9"/>
        <v>Macallan</v>
      </c>
      <c r="R49" s="5" t="s">
        <v>92</v>
      </c>
      <c r="T49" s="6"/>
      <c r="U49" s="5" t="s">
        <v>249</v>
      </c>
      <c r="V49" s="7">
        <v>26695</v>
      </c>
      <c r="W49" s="5" t="s">
        <v>75</v>
      </c>
      <c r="X49" s="5">
        <v>1</v>
      </c>
      <c r="Y49" s="5">
        <v>1</v>
      </c>
      <c r="Z49" s="5">
        <v>1</v>
      </c>
      <c r="AA49" s="5">
        <v>1</v>
      </c>
      <c r="AB49" s="5">
        <v>1</v>
      </c>
      <c r="AC49" s="5">
        <v>1</v>
      </c>
      <c r="AD49" s="5">
        <v>1</v>
      </c>
      <c r="AE49" s="5">
        <v>1</v>
      </c>
      <c r="AF49" s="5">
        <v>1</v>
      </c>
      <c r="AG49" s="5">
        <v>1</v>
      </c>
      <c r="AH49" s="5">
        <v>1</v>
      </c>
      <c r="AI49" s="5">
        <v>1</v>
      </c>
      <c r="AJ49" s="5">
        <v>1</v>
      </c>
      <c r="AK49" s="5">
        <v>1</v>
      </c>
      <c r="AL49" s="5">
        <v>1</v>
      </c>
      <c r="AM49" s="5">
        <v>1</v>
      </c>
      <c r="AN49" s="5">
        <v>1</v>
      </c>
      <c r="AO49" s="5">
        <v>1</v>
      </c>
      <c r="AP49" s="5">
        <v>1</v>
      </c>
      <c r="AQ49" s="5">
        <v>1</v>
      </c>
      <c r="AR49" s="5">
        <v>1</v>
      </c>
      <c r="AS49" s="5">
        <v>1</v>
      </c>
      <c r="AT49" s="5">
        <v>1</v>
      </c>
      <c r="AU49" s="5">
        <v>1</v>
      </c>
      <c r="AV49" s="5">
        <v>1</v>
      </c>
      <c r="AW49" s="5">
        <v>1</v>
      </c>
      <c r="AX49" s="5">
        <v>1</v>
      </c>
      <c r="AY49" s="5">
        <v>1</v>
      </c>
      <c r="AZ49" s="5">
        <v>1</v>
      </c>
      <c r="BA49" s="5">
        <v>1</v>
      </c>
      <c r="BB49" s="5">
        <v>1</v>
      </c>
      <c r="BC49" s="5">
        <v>1</v>
      </c>
      <c r="BD49" s="5">
        <v>1</v>
      </c>
      <c r="BE49" s="5">
        <v>1</v>
      </c>
      <c r="BF49" s="5">
        <v>1</v>
      </c>
      <c r="BG49" s="5">
        <v>1</v>
      </c>
      <c r="BH49" s="5">
        <v>1</v>
      </c>
    </row>
    <row r="50" spans="1:60">
      <c r="A50" s="3" t="s">
        <v>154</v>
      </c>
      <c r="B50" s="3" t="s">
        <v>353</v>
      </c>
      <c r="C50" s="3" t="s">
        <v>354</v>
      </c>
      <c r="D50" s="3">
        <v>29</v>
      </c>
      <c r="E50" s="3" t="s">
        <v>355</v>
      </c>
      <c r="F50" s="27">
        <f t="shared" si="5"/>
        <v>58.4</v>
      </c>
      <c r="G50" s="3" t="s">
        <v>80</v>
      </c>
      <c r="H50" s="3">
        <f t="shared" si="6"/>
        <v>700</v>
      </c>
      <c r="I50" s="3" t="s">
        <v>339</v>
      </c>
      <c r="J50" s="3">
        <f t="shared" si="7"/>
        <v>94.89</v>
      </c>
      <c r="K50" s="3" t="s">
        <v>356</v>
      </c>
      <c r="L50" s="3">
        <f t="shared" si="8"/>
        <v>40</v>
      </c>
      <c r="M50" s="5" t="s">
        <v>357</v>
      </c>
      <c r="N50" s="5" t="s">
        <v>69</v>
      </c>
      <c r="O50" s="5" t="s">
        <v>166</v>
      </c>
      <c r="P50" s="5" t="s">
        <v>111</v>
      </c>
      <c r="Q50" s="5" t="str">
        <f t="shared" si="9"/>
        <v>Macallan</v>
      </c>
      <c r="S50" s="5" t="s">
        <v>333</v>
      </c>
      <c r="T50" s="6">
        <v>29</v>
      </c>
      <c r="U50" s="5" t="s">
        <v>358</v>
      </c>
      <c r="V50" s="7">
        <v>18241</v>
      </c>
      <c r="W50" s="5" t="s">
        <v>75</v>
      </c>
      <c r="X50" s="5">
        <v>1</v>
      </c>
      <c r="Y50" s="5">
        <v>1</v>
      </c>
      <c r="Z50" s="5">
        <v>1</v>
      </c>
      <c r="AA50" s="5">
        <v>1</v>
      </c>
      <c r="AB50" s="5">
        <v>1</v>
      </c>
      <c r="AC50" s="5">
        <v>1</v>
      </c>
      <c r="AD50" s="5">
        <v>1</v>
      </c>
      <c r="AE50" s="5">
        <v>1</v>
      </c>
      <c r="AF50" s="5">
        <v>1</v>
      </c>
      <c r="AG50" s="5">
        <v>1</v>
      </c>
      <c r="AH50" s="5">
        <v>1</v>
      </c>
      <c r="AI50" s="5">
        <v>1</v>
      </c>
      <c r="AJ50" s="5">
        <v>1</v>
      </c>
      <c r="AK50" s="5">
        <v>1</v>
      </c>
      <c r="AL50" s="5">
        <v>1</v>
      </c>
      <c r="AM50" s="5">
        <v>1</v>
      </c>
      <c r="AN50" s="5">
        <v>1</v>
      </c>
      <c r="AO50" s="5">
        <v>1</v>
      </c>
      <c r="AP50" s="5">
        <v>1</v>
      </c>
      <c r="AQ50" s="5">
        <v>1</v>
      </c>
      <c r="AR50" s="5">
        <v>1</v>
      </c>
      <c r="AS50" s="5">
        <v>1</v>
      </c>
      <c r="AT50" s="5">
        <v>1</v>
      </c>
      <c r="AU50" s="5">
        <v>1</v>
      </c>
      <c r="AV50" s="5">
        <v>1</v>
      </c>
      <c r="AW50" s="5">
        <v>1</v>
      </c>
      <c r="AX50" s="5">
        <v>1</v>
      </c>
      <c r="AY50" s="5">
        <v>1</v>
      </c>
      <c r="AZ50" s="5">
        <v>1</v>
      </c>
      <c r="BA50" s="5">
        <v>1</v>
      </c>
      <c r="BB50" s="5">
        <v>1</v>
      </c>
      <c r="BC50" s="5">
        <v>1</v>
      </c>
      <c r="BD50" s="5">
        <v>1</v>
      </c>
      <c r="BE50" s="5">
        <v>1</v>
      </c>
      <c r="BF50" s="5">
        <v>1</v>
      </c>
      <c r="BG50" s="5">
        <v>1</v>
      </c>
      <c r="BH50" s="5">
        <v>1</v>
      </c>
    </row>
    <row r="51" spans="1:60">
      <c r="A51" s="3" t="s">
        <v>356</v>
      </c>
      <c r="B51" s="3" t="s">
        <v>388</v>
      </c>
      <c r="C51" s="3" t="s">
        <v>389</v>
      </c>
      <c r="D51" s="3">
        <v>25</v>
      </c>
      <c r="E51" s="3" t="s">
        <v>146</v>
      </c>
      <c r="F51" s="27">
        <f t="shared" si="5"/>
        <v>43</v>
      </c>
      <c r="G51" s="3" t="s">
        <v>65</v>
      </c>
      <c r="H51" s="3">
        <f t="shared" si="6"/>
        <v>750</v>
      </c>
      <c r="I51" s="3" t="s">
        <v>390</v>
      </c>
      <c r="J51" s="3">
        <f t="shared" si="7"/>
        <v>94.84</v>
      </c>
      <c r="K51" s="3" t="s">
        <v>247</v>
      </c>
      <c r="L51" s="3">
        <f t="shared" si="8"/>
        <v>34</v>
      </c>
      <c r="M51" s="5" t="s">
        <v>391</v>
      </c>
      <c r="N51" s="5" t="s">
        <v>69</v>
      </c>
      <c r="O51" s="5" t="s">
        <v>166</v>
      </c>
      <c r="P51" s="5" t="s">
        <v>111</v>
      </c>
      <c r="Q51" s="5" t="str">
        <f t="shared" si="9"/>
        <v>Macallan</v>
      </c>
      <c r="S51" s="5" t="s">
        <v>123</v>
      </c>
      <c r="T51" s="6">
        <v>25</v>
      </c>
      <c r="U51" s="5" t="s">
        <v>392</v>
      </c>
      <c r="V51" s="7">
        <v>7599</v>
      </c>
      <c r="W51" s="5" t="s">
        <v>75</v>
      </c>
      <c r="X51" s="5">
        <v>1</v>
      </c>
      <c r="Y51" s="5">
        <v>1</v>
      </c>
      <c r="Z51" s="5">
        <v>1</v>
      </c>
      <c r="AA51" s="5">
        <v>1</v>
      </c>
      <c r="AB51" s="5">
        <v>1</v>
      </c>
      <c r="AC51" s="5">
        <v>1</v>
      </c>
      <c r="AD51" s="5">
        <v>1</v>
      </c>
      <c r="AE51" s="5">
        <v>1</v>
      </c>
      <c r="AF51" s="5">
        <v>1</v>
      </c>
      <c r="AG51" s="5">
        <v>1</v>
      </c>
      <c r="AH51" s="5">
        <v>1</v>
      </c>
      <c r="AI51" s="5">
        <v>1</v>
      </c>
      <c r="AJ51" s="5">
        <v>1</v>
      </c>
      <c r="AK51" s="5">
        <v>1</v>
      </c>
      <c r="AL51" s="5">
        <v>1</v>
      </c>
      <c r="AM51" s="5">
        <v>1</v>
      </c>
      <c r="AN51" s="5">
        <v>1</v>
      </c>
      <c r="AO51" s="5">
        <v>1</v>
      </c>
      <c r="AP51" s="5">
        <v>1</v>
      </c>
      <c r="AQ51" s="5">
        <v>1</v>
      </c>
      <c r="AR51" s="5">
        <v>1</v>
      </c>
      <c r="AS51" s="5">
        <v>1</v>
      </c>
      <c r="AT51" s="5">
        <v>1</v>
      </c>
      <c r="AU51" s="5">
        <v>1</v>
      </c>
      <c r="AV51" s="5">
        <v>1</v>
      </c>
      <c r="AW51" s="5">
        <v>1</v>
      </c>
      <c r="AX51" s="5">
        <v>1</v>
      </c>
      <c r="AY51" s="5">
        <v>1</v>
      </c>
      <c r="AZ51" s="5">
        <v>1</v>
      </c>
      <c r="BA51" s="5">
        <v>1</v>
      </c>
      <c r="BB51" s="5">
        <v>1</v>
      </c>
      <c r="BC51" s="5">
        <v>1</v>
      </c>
      <c r="BD51" s="5">
        <v>1</v>
      </c>
      <c r="BE51" s="5">
        <v>1</v>
      </c>
      <c r="BF51" s="5">
        <v>1</v>
      </c>
      <c r="BG51" s="5">
        <v>1</v>
      </c>
      <c r="BH51" s="5">
        <v>1</v>
      </c>
    </row>
    <row r="52" spans="1:60">
      <c r="A52" s="3" t="s">
        <v>418</v>
      </c>
      <c r="B52" s="3" t="s">
        <v>419</v>
      </c>
      <c r="C52" s="3" t="s">
        <v>420</v>
      </c>
      <c r="D52" s="3">
        <v>15</v>
      </c>
      <c r="E52" s="3" t="s">
        <v>421</v>
      </c>
      <c r="F52" s="27">
        <f t="shared" si="5"/>
        <v>45.8</v>
      </c>
      <c r="G52" s="3" t="s">
        <v>65</v>
      </c>
      <c r="H52" s="3">
        <f t="shared" si="6"/>
        <v>750</v>
      </c>
      <c r="I52" s="3" t="s">
        <v>414</v>
      </c>
      <c r="J52" s="3">
        <f t="shared" si="7"/>
        <v>94.81</v>
      </c>
      <c r="K52" s="3" t="s">
        <v>346</v>
      </c>
      <c r="L52" s="3">
        <f t="shared" si="8"/>
        <v>33</v>
      </c>
      <c r="M52" s="5" t="s">
        <v>422</v>
      </c>
      <c r="N52" s="5" t="s">
        <v>69</v>
      </c>
      <c r="O52" s="5" t="s">
        <v>166</v>
      </c>
      <c r="P52" s="5" t="s">
        <v>111</v>
      </c>
      <c r="Q52" s="5" t="str">
        <f t="shared" si="9"/>
        <v>Macallan</v>
      </c>
      <c r="R52" s="5" t="s">
        <v>92</v>
      </c>
      <c r="S52" s="5" t="s">
        <v>73</v>
      </c>
      <c r="T52" s="6">
        <v>15</v>
      </c>
      <c r="U52" s="5" t="s">
        <v>423</v>
      </c>
      <c r="V52" s="7">
        <v>10226.76</v>
      </c>
      <c r="W52" s="5" t="s">
        <v>75</v>
      </c>
      <c r="X52" s="5">
        <v>1</v>
      </c>
      <c r="Y52" s="5">
        <v>1</v>
      </c>
      <c r="Z52" s="5">
        <v>1</v>
      </c>
      <c r="AA52" s="5">
        <v>1</v>
      </c>
      <c r="AB52" s="5">
        <v>1</v>
      </c>
      <c r="AC52" s="5">
        <v>1</v>
      </c>
      <c r="AD52" s="5">
        <v>1</v>
      </c>
      <c r="AE52" s="5">
        <v>1</v>
      </c>
      <c r="AF52" s="5">
        <v>1</v>
      </c>
      <c r="AG52" s="5">
        <v>1</v>
      </c>
      <c r="AH52" s="5">
        <v>1</v>
      </c>
      <c r="AI52" s="5">
        <v>1</v>
      </c>
      <c r="AJ52" s="5">
        <v>1</v>
      </c>
      <c r="AK52" s="5">
        <v>1</v>
      </c>
      <c r="AL52" s="5">
        <v>1</v>
      </c>
      <c r="AM52" s="5">
        <v>1</v>
      </c>
      <c r="AN52" s="5">
        <v>1</v>
      </c>
      <c r="AO52" s="5">
        <v>1</v>
      </c>
      <c r="AP52" s="5">
        <v>1</v>
      </c>
      <c r="AQ52" s="5">
        <v>1</v>
      </c>
      <c r="AR52" s="5">
        <v>1</v>
      </c>
      <c r="AS52" s="5">
        <v>1</v>
      </c>
      <c r="AT52" s="5">
        <v>1</v>
      </c>
      <c r="AU52" s="5">
        <v>1</v>
      </c>
      <c r="AV52" s="5">
        <v>1</v>
      </c>
      <c r="AW52" s="5">
        <v>1</v>
      </c>
      <c r="AX52" s="5">
        <v>1</v>
      </c>
      <c r="AY52" s="5">
        <v>1</v>
      </c>
      <c r="AZ52" s="5">
        <v>1</v>
      </c>
      <c r="BA52" s="5">
        <v>1</v>
      </c>
      <c r="BB52" s="5">
        <v>1</v>
      </c>
      <c r="BC52" s="5">
        <v>1</v>
      </c>
      <c r="BD52" s="5">
        <v>1</v>
      </c>
      <c r="BE52" s="5">
        <v>1</v>
      </c>
      <c r="BF52" s="5">
        <v>1</v>
      </c>
      <c r="BG52" s="5">
        <v>1</v>
      </c>
      <c r="BH52" s="5">
        <v>1</v>
      </c>
    </row>
    <row r="53" spans="1:60">
      <c r="A53" s="3" t="s">
        <v>483</v>
      </c>
      <c r="B53" s="3" t="s">
        <v>484</v>
      </c>
      <c r="C53" s="3" t="s">
        <v>485</v>
      </c>
      <c r="E53" s="3" t="s">
        <v>486</v>
      </c>
      <c r="F53" s="27">
        <f t="shared" si="5"/>
        <v>54.9</v>
      </c>
      <c r="G53" s="3" t="s">
        <v>80</v>
      </c>
      <c r="H53" s="3">
        <f t="shared" si="6"/>
        <v>700</v>
      </c>
      <c r="I53" s="3" t="s">
        <v>480</v>
      </c>
      <c r="J53" s="3">
        <f t="shared" si="7"/>
        <v>94.64</v>
      </c>
      <c r="K53" s="3" t="s">
        <v>359</v>
      </c>
      <c r="L53" s="3">
        <f t="shared" si="8"/>
        <v>36</v>
      </c>
      <c r="M53" s="5" t="s">
        <v>487</v>
      </c>
      <c r="N53" s="5" t="s">
        <v>69</v>
      </c>
      <c r="O53" s="5" t="s">
        <v>166</v>
      </c>
      <c r="P53" s="5" t="s">
        <v>111</v>
      </c>
      <c r="Q53" s="5" t="str">
        <f t="shared" si="9"/>
        <v>Macallan</v>
      </c>
      <c r="R53" s="5" t="s">
        <v>488</v>
      </c>
      <c r="T53" s="6"/>
      <c r="U53" s="5" t="s">
        <v>489</v>
      </c>
      <c r="V53" s="7">
        <v>41400</v>
      </c>
      <c r="W53" s="5" t="s">
        <v>75</v>
      </c>
      <c r="X53" s="5">
        <v>1</v>
      </c>
      <c r="Y53" s="5">
        <v>1</v>
      </c>
      <c r="Z53" s="5">
        <v>1</v>
      </c>
      <c r="AA53" s="5">
        <v>1</v>
      </c>
      <c r="AB53" s="5">
        <v>1</v>
      </c>
      <c r="AC53" s="5">
        <v>1</v>
      </c>
      <c r="AD53" s="5">
        <v>1</v>
      </c>
      <c r="AE53" s="5">
        <v>1</v>
      </c>
      <c r="AF53" s="5">
        <v>1</v>
      </c>
      <c r="AG53" s="5">
        <v>1</v>
      </c>
      <c r="AH53" s="5">
        <v>1</v>
      </c>
      <c r="AI53" s="5">
        <v>1</v>
      </c>
      <c r="AJ53" s="5">
        <v>1</v>
      </c>
      <c r="AK53" s="5">
        <v>1</v>
      </c>
      <c r="AL53" s="5">
        <v>1</v>
      </c>
      <c r="AM53" s="5">
        <v>1</v>
      </c>
      <c r="AN53" s="5">
        <v>1</v>
      </c>
      <c r="AO53" s="5">
        <v>1</v>
      </c>
      <c r="AP53" s="5">
        <v>1</v>
      </c>
      <c r="AQ53" s="5">
        <v>1</v>
      </c>
      <c r="AR53" s="5">
        <v>1</v>
      </c>
      <c r="AS53" s="5">
        <v>1</v>
      </c>
      <c r="AT53" s="5">
        <v>1</v>
      </c>
      <c r="AU53" s="5">
        <v>1</v>
      </c>
      <c r="AV53" s="5">
        <v>1</v>
      </c>
      <c r="AW53" s="5">
        <v>1</v>
      </c>
      <c r="AX53" s="5">
        <v>1</v>
      </c>
      <c r="AY53" s="5">
        <v>1</v>
      </c>
      <c r="AZ53" s="5">
        <v>1</v>
      </c>
      <c r="BA53" s="5">
        <v>1</v>
      </c>
      <c r="BB53" s="5">
        <v>1</v>
      </c>
      <c r="BC53" s="5">
        <v>1</v>
      </c>
      <c r="BD53" s="5">
        <v>1</v>
      </c>
      <c r="BE53" s="5">
        <v>1</v>
      </c>
      <c r="BF53" s="5">
        <v>1</v>
      </c>
      <c r="BG53" s="5">
        <v>1</v>
      </c>
      <c r="BH53" s="5">
        <v>1</v>
      </c>
    </row>
    <row r="54" spans="1:60">
      <c r="A54" s="3" t="s">
        <v>576</v>
      </c>
      <c r="B54" s="3" t="s">
        <v>353</v>
      </c>
      <c r="C54" s="3" t="s">
        <v>594</v>
      </c>
      <c r="D54" s="3">
        <v>29</v>
      </c>
      <c r="E54" s="3" t="s">
        <v>595</v>
      </c>
      <c r="F54" s="27">
        <f t="shared" si="5"/>
        <v>49.2</v>
      </c>
      <c r="G54" s="3" t="s">
        <v>65</v>
      </c>
      <c r="H54" s="3">
        <f t="shared" si="6"/>
        <v>750</v>
      </c>
      <c r="I54" s="3" t="s">
        <v>596</v>
      </c>
      <c r="J54" s="3">
        <f t="shared" si="7"/>
        <v>94.54</v>
      </c>
      <c r="K54" s="3" t="s">
        <v>319</v>
      </c>
      <c r="L54" s="3">
        <f t="shared" si="8"/>
        <v>30</v>
      </c>
      <c r="M54" s="5" t="s">
        <v>357</v>
      </c>
      <c r="N54" s="5" t="s">
        <v>69</v>
      </c>
      <c r="O54" s="5" t="s">
        <v>166</v>
      </c>
      <c r="P54" s="5" t="s">
        <v>111</v>
      </c>
      <c r="Q54" s="5" t="str">
        <f t="shared" si="9"/>
        <v>Macallan</v>
      </c>
      <c r="S54" s="5" t="s">
        <v>333</v>
      </c>
      <c r="T54" s="6">
        <v>29</v>
      </c>
      <c r="V54" s="7"/>
      <c r="X54" s="5">
        <v>1</v>
      </c>
      <c r="Y54" s="5">
        <v>1</v>
      </c>
      <c r="Z54" s="5">
        <v>1</v>
      </c>
      <c r="AA54" s="5">
        <v>1</v>
      </c>
      <c r="AB54" s="5">
        <v>1</v>
      </c>
      <c r="AC54" s="5">
        <v>1</v>
      </c>
      <c r="AD54" s="5">
        <v>1</v>
      </c>
      <c r="AE54" s="5">
        <v>1</v>
      </c>
      <c r="AF54" s="5">
        <v>1</v>
      </c>
      <c r="AG54" s="5">
        <v>1</v>
      </c>
      <c r="AH54" s="5">
        <v>1</v>
      </c>
      <c r="AI54" s="5">
        <v>1</v>
      </c>
      <c r="AJ54" s="5">
        <v>1</v>
      </c>
      <c r="AK54" s="5">
        <v>1</v>
      </c>
      <c r="AL54" s="5">
        <v>1</v>
      </c>
      <c r="AM54" s="5">
        <v>1</v>
      </c>
      <c r="AN54" s="5">
        <v>1</v>
      </c>
      <c r="AO54" s="5">
        <v>1</v>
      </c>
      <c r="AP54" s="5">
        <v>1</v>
      </c>
      <c r="AQ54" s="5">
        <v>1</v>
      </c>
      <c r="AR54" s="5">
        <v>1</v>
      </c>
      <c r="AS54" s="5">
        <v>1</v>
      </c>
      <c r="AT54" s="5">
        <v>1</v>
      </c>
      <c r="AU54" s="5">
        <v>1</v>
      </c>
      <c r="AV54" s="5">
        <v>1</v>
      </c>
      <c r="AW54" s="5">
        <v>1</v>
      </c>
      <c r="AX54" s="5">
        <v>1</v>
      </c>
      <c r="AY54" s="5">
        <v>1</v>
      </c>
      <c r="AZ54" s="5">
        <v>1</v>
      </c>
      <c r="BA54" s="5">
        <v>1</v>
      </c>
      <c r="BB54" s="5">
        <v>1</v>
      </c>
      <c r="BC54" s="5">
        <v>1</v>
      </c>
      <c r="BD54" s="5">
        <v>1</v>
      </c>
      <c r="BE54" s="5">
        <v>1</v>
      </c>
      <c r="BF54" s="5">
        <v>1</v>
      </c>
      <c r="BG54" s="5">
        <v>1</v>
      </c>
      <c r="BH54" s="5">
        <v>1</v>
      </c>
    </row>
    <row r="55" spans="1:60">
      <c r="A55" s="3" t="s">
        <v>666</v>
      </c>
      <c r="B55" s="3" t="s">
        <v>667</v>
      </c>
      <c r="C55" s="3" t="s">
        <v>668</v>
      </c>
      <c r="D55" s="3">
        <v>30</v>
      </c>
      <c r="E55" s="3" t="s">
        <v>669</v>
      </c>
      <c r="F55" s="27">
        <f t="shared" si="5"/>
        <v>55.9</v>
      </c>
      <c r="G55" s="3" t="s">
        <v>670</v>
      </c>
      <c r="H55" s="3">
        <f t="shared" si="6"/>
        <v>50</v>
      </c>
      <c r="I55" s="3" t="s">
        <v>671</v>
      </c>
      <c r="J55" s="3">
        <f t="shared" si="7"/>
        <v>94.38</v>
      </c>
      <c r="K55" s="3" t="s">
        <v>196</v>
      </c>
      <c r="L55" s="3">
        <f t="shared" si="8"/>
        <v>15</v>
      </c>
      <c r="M55" s="5" t="s">
        <v>672</v>
      </c>
      <c r="N55" s="5" t="s">
        <v>69</v>
      </c>
      <c r="O55" s="5" t="s">
        <v>166</v>
      </c>
      <c r="P55" s="5" t="s">
        <v>111</v>
      </c>
      <c r="Q55" s="5" t="str">
        <f t="shared" si="9"/>
        <v>Macallan</v>
      </c>
      <c r="S55" s="5" t="s">
        <v>506</v>
      </c>
      <c r="T55" s="6">
        <v>30</v>
      </c>
      <c r="U55" s="5" t="s">
        <v>673</v>
      </c>
      <c r="V55" s="7">
        <v>20519.310000000001</v>
      </c>
      <c r="W55" s="5" t="s">
        <v>75</v>
      </c>
      <c r="X55" s="5">
        <v>1</v>
      </c>
      <c r="Y55" s="5">
        <v>1</v>
      </c>
      <c r="Z55" s="5">
        <v>1</v>
      </c>
      <c r="AA55" s="5">
        <v>1</v>
      </c>
      <c r="AB55" s="5">
        <v>1</v>
      </c>
      <c r="AC55" s="5">
        <v>1</v>
      </c>
      <c r="AD55" s="5">
        <v>1</v>
      </c>
      <c r="AE55" s="5">
        <v>1</v>
      </c>
      <c r="AF55" s="5">
        <v>1</v>
      </c>
      <c r="AG55" s="5">
        <v>1</v>
      </c>
      <c r="AH55" s="5">
        <v>1</v>
      </c>
      <c r="AI55" s="5">
        <v>1</v>
      </c>
      <c r="AJ55" s="5">
        <v>1</v>
      </c>
      <c r="AK55" s="5">
        <v>1</v>
      </c>
      <c r="AL55" s="5">
        <v>1</v>
      </c>
      <c r="AM55" s="5">
        <v>1</v>
      </c>
      <c r="AN55" s="5">
        <v>1</v>
      </c>
      <c r="AO55" s="5">
        <v>1</v>
      </c>
      <c r="AP55" s="5">
        <v>1</v>
      </c>
      <c r="AQ55" s="5">
        <v>1</v>
      </c>
      <c r="AR55" s="5">
        <v>1</v>
      </c>
      <c r="AS55" s="5">
        <v>1</v>
      </c>
      <c r="AT55" s="5">
        <v>1</v>
      </c>
      <c r="AU55" s="5">
        <v>1</v>
      </c>
      <c r="AV55" s="5">
        <v>1</v>
      </c>
      <c r="AW55" s="5">
        <v>1</v>
      </c>
      <c r="AX55" s="5">
        <v>1</v>
      </c>
      <c r="AY55" s="5">
        <v>1</v>
      </c>
      <c r="AZ55" s="5">
        <v>1</v>
      </c>
      <c r="BA55" s="5">
        <v>1</v>
      </c>
      <c r="BB55" s="5">
        <v>1</v>
      </c>
      <c r="BC55" s="5">
        <v>1</v>
      </c>
      <c r="BD55" s="5">
        <v>1</v>
      </c>
      <c r="BE55" s="5">
        <v>1</v>
      </c>
      <c r="BF55" s="5">
        <v>1</v>
      </c>
      <c r="BG55" s="5">
        <v>1</v>
      </c>
      <c r="BH55" s="5">
        <v>1</v>
      </c>
    </row>
    <row r="56" spans="1:60">
      <c r="A56" s="3" t="s">
        <v>674</v>
      </c>
      <c r="B56" s="3" t="s">
        <v>675</v>
      </c>
      <c r="C56" s="3" t="s">
        <v>676</v>
      </c>
      <c r="D56" s="3">
        <v>25</v>
      </c>
      <c r="E56" s="3" t="s">
        <v>146</v>
      </c>
      <c r="F56" s="27">
        <f t="shared" si="5"/>
        <v>43</v>
      </c>
      <c r="G56" s="3" t="s">
        <v>65</v>
      </c>
      <c r="H56" s="3">
        <f t="shared" si="6"/>
        <v>750</v>
      </c>
      <c r="I56" s="3" t="s">
        <v>677</v>
      </c>
      <c r="J56" s="3">
        <f t="shared" si="7"/>
        <v>94.37</v>
      </c>
      <c r="K56" s="3" t="s">
        <v>319</v>
      </c>
      <c r="L56" s="3">
        <f t="shared" si="8"/>
        <v>30</v>
      </c>
      <c r="M56" s="5" t="s">
        <v>487</v>
      </c>
      <c r="N56" s="5" t="s">
        <v>69</v>
      </c>
      <c r="O56" s="5" t="s">
        <v>166</v>
      </c>
      <c r="P56" s="5" t="s">
        <v>111</v>
      </c>
      <c r="Q56" s="5" t="str">
        <f t="shared" si="9"/>
        <v>Macallan</v>
      </c>
      <c r="S56" s="5" t="s">
        <v>123</v>
      </c>
      <c r="T56" s="6">
        <v>25</v>
      </c>
      <c r="U56" s="5" t="s">
        <v>678</v>
      </c>
      <c r="V56" s="7">
        <v>1148</v>
      </c>
      <c r="W56" s="5" t="s">
        <v>75</v>
      </c>
      <c r="X56" s="5">
        <v>1</v>
      </c>
      <c r="Y56" s="5">
        <v>1</v>
      </c>
      <c r="Z56" s="5">
        <v>1</v>
      </c>
      <c r="AA56" s="5">
        <v>1</v>
      </c>
      <c r="AB56" s="5">
        <v>1</v>
      </c>
      <c r="AC56" s="5">
        <v>1</v>
      </c>
      <c r="AD56" s="5">
        <v>1</v>
      </c>
      <c r="AE56" s="5">
        <v>1</v>
      </c>
      <c r="AF56" s="5">
        <v>1</v>
      </c>
      <c r="AG56" s="5">
        <v>1</v>
      </c>
      <c r="AH56" s="5">
        <v>1</v>
      </c>
      <c r="AI56" s="5">
        <v>1</v>
      </c>
      <c r="AJ56" s="5">
        <v>1</v>
      </c>
      <c r="AK56" s="5">
        <v>1</v>
      </c>
      <c r="AL56" s="5">
        <v>1</v>
      </c>
      <c r="AM56" s="5">
        <v>1</v>
      </c>
      <c r="AN56" s="5">
        <v>1</v>
      </c>
      <c r="AO56" s="5">
        <v>1</v>
      </c>
      <c r="AP56" s="5">
        <v>1</v>
      </c>
      <c r="AQ56" s="5">
        <v>1</v>
      </c>
      <c r="AR56" s="5">
        <v>1</v>
      </c>
      <c r="AS56" s="5">
        <v>1</v>
      </c>
      <c r="AT56" s="5">
        <v>1</v>
      </c>
      <c r="AU56" s="5">
        <v>1</v>
      </c>
      <c r="AV56" s="5">
        <v>1</v>
      </c>
      <c r="AW56" s="5">
        <v>1</v>
      </c>
      <c r="AX56" s="5">
        <v>1</v>
      </c>
      <c r="AY56" s="5">
        <v>1</v>
      </c>
      <c r="AZ56" s="5">
        <v>1</v>
      </c>
      <c r="BA56" s="5">
        <v>1</v>
      </c>
      <c r="BB56" s="5">
        <v>1</v>
      </c>
      <c r="BC56" s="5">
        <v>1</v>
      </c>
      <c r="BD56" s="5">
        <v>1</v>
      </c>
      <c r="BE56" s="5">
        <v>1</v>
      </c>
      <c r="BF56" s="5">
        <v>1</v>
      </c>
      <c r="BG56" s="5">
        <v>1</v>
      </c>
      <c r="BH56" s="5">
        <v>1</v>
      </c>
    </row>
    <row r="57" spans="1:60">
      <c r="A57" s="3" t="s">
        <v>655</v>
      </c>
      <c r="B57" s="3" t="s">
        <v>679</v>
      </c>
      <c r="C57" s="3" t="s">
        <v>680</v>
      </c>
      <c r="E57" s="3" t="s">
        <v>146</v>
      </c>
      <c r="F57" s="27">
        <f t="shared" si="5"/>
        <v>43</v>
      </c>
      <c r="G57" s="3" t="s">
        <v>65</v>
      </c>
      <c r="H57" s="3">
        <f t="shared" si="6"/>
        <v>750</v>
      </c>
      <c r="I57" s="3" t="s">
        <v>681</v>
      </c>
      <c r="J57" s="3">
        <f t="shared" si="7"/>
        <v>94.33</v>
      </c>
      <c r="K57" s="3" t="s">
        <v>235</v>
      </c>
      <c r="L57" s="3">
        <f t="shared" si="8"/>
        <v>20</v>
      </c>
      <c r="M57" s="5" t="s">
        <v>682</v>
      </c>
      <c r="N57" s="5" t="s">
        <v>69</v>
      </c>
      <c r="O57" s="5" t="s">
        <v>166</v>
      </c>
      <c r="P57" s="5" t="s">
        <v>111</v>
      </c>
      <c r="Q57" s="5" t="str">
        <f t="shared" si="9"/>
        <v>Macallan</v>
      </c>
      <c r="T57" s="6"/>
      <c r="U57" s="5" t="s">
        <v>683</v>
      </c>
      <c r="V57" s="7">
        <v>39211.35</v>
      </c>
      <c r="W57" s="5" t="s">
        <v>75</v>
      </c>
      <c r="X57" s="5">
        <v>1</v>
      </c>
      <c r="Y57" s="5">
        <v>1</v>
      </c>
      <c r="Z57" s="5">
        <v>1</v>
      </c>
      <c r="AA57" s="5">
        <v>1</v>
      </c>
      <c r="AB57" s="5">
        <v>1</v>
      </c>
      <c r="AC57" s="5">
        <v>1</v>
      </c>
      <c r="AD57" s="5">
        <v>1</v>
      </c>
      <c r="AE57" s="5">
        <v>1</v>
      </c>
      <c r="AF57" s="5">
        <v>1</v>
      </c>
      <c r="AG57" s="5">
        <v>1</v>
      </c>
      <c r="AH57" s="5">
        <v>1</v>
      </c>
      <c r="AI57" s="5">
        <v>1</v>
      </c>
      <c r="AJ57" s="5">
        <v>1</v>
      </c>
      <c r="AK57" s="5">
        <v>1</v>
      </c>
      <c r="AL57" s="5">
        <v>1</v>
      </c>
      <c r="AM57" s="5">
        <v>1</v>
      </c>
      <c r="AN57" s="5">
        <v>1</v>
      </c>
      <c r="AO57" s="5">
        <v>1</v>
      </c>
      <c r="AP57" s="5">
        <v>1</v>
      </c>
      <c r="AQ57" s="5">
        <v>1</v>
      </c>
      <c r="AR57" s="5">
        <v>1</v>
      </c>
      <c r="AS57" s="5">
        <v>1</v>
      </c>
      <c r="AT57" s="5">
        <v>1</v>
      </c>
      <c r="AU57" s="5">
        <v>1</v>
      </c>
      <c r="AV57" s="5">
        <v>1</v>
      </c>
      <c r="AW57" s="5">
        <v>1</v>
      </c>
      <c r="AX57" s="5">
        <v>1</v>
      </c>
      <c r="AY57" s="5">
        <v>1</v>
      </c>
      <c r="AZ57" s="5">
        <v>1</v>
      </c>
      <c r="BA57" s="5">
        <v>1</v>
      </c>
      <c r="BB57" s="5">
        <v>1</v>
      </c>
      <c r="BC57" s="5">
        <v>1</v>
      </c>
      <c r="BD57" s="5">
        <v>1</v>
      </c>
      <c r="BE57" s="5">
        <v>1</v>
      </c>
      <c r="BF57" s="5">
        <v>1</v>
      </c>
      <c r="BG57" s="5">
        <v>1</v>
      </c>
      <c r="BH57" s="5">
        <v>1</v>
      </c>
    </row>
    <row r="58" spans="1:60">
      <c r="A58" s="3" t="s">
        <v>99</v>
      </c>
      <c r="B58" s="3" t="s">
        <v>708</v>
      </c>
      <c r="C58" s="3" t="s">
        <v>709</v>
      </c>
      <c r="D58" s="3">
        <v>15</v>
      </c>
      <c r="E58" s="3" t="s">
        <v>421</v>
      </c>
      <c r="F58" s="27">
        <f t="shared" si="5"/>
        <v>45.8</v>
      </c>
      <c r="G58" s="3" t="s">
        <v>65</v>
      </c>
      <c r="H58" s="3">
        <f t="shared" si="6"/>
        <v>750</v>
      </c>
      <c r="I58" s="3" t="s">
        <v>704</v>
      </c>
      <c r="J58" s="3">
        <f t="shared" si="7"/>
        <v>94.29</v>
      </c>
      <c r="K58" s="3" t="s">
        <v>312</v>
      </c>
      <c r="L58" s="3">
        <f t="shared" si="8"/>
        <v>29</v>
      </c>
      <c r="M58" s="5" t="s">
        <v>710</v>
      </c>
      <c r="N58" s="5" t="s">
        <v>69</v>
      </c>
      <c r="O58" s="5" t="s">
        <v>166</v>
      </c>
      <c r="P58" s="5" t="s">
        <v>111</v>
      </c>
      <c r="Q58" s="5" t="str">
        <f t="shared" si="9"/>
        <v>Macallan</v>
      </c>
      <c r="S58" s="5" t="s">
        <v>73</v>
      </c>
      <c r="T58" s="6">
        <v>15</v>
      </c>
      <c r="U58" s="5" t="s">
        <v>711</v>
      </c>
      <c r="V58" s="7">
        <v>4550</v>
      </c>
      <c r="W58" s="5" t="s">
        <v>75</v>
      </c>
      <c r="X58" s="5">
        <v>1</v>
      </c>
      <c r="Y58" s="5">
        <v>1</v>
      </c>
      <c r="Z58" s="5">
        <v>1</v>
      </c>
      <c r="AA58" s="5">
        <v>1</v>
      </c>
      <c r="AB58" s="5">
        <v>1</v>
      </c>
      <c r="AC58" s="5">
        <v>1</v>
      </c>
      <c r="AD58" s="5">
        <v>1</v>
      </c>
      <c r="AE58" s="5">
        <v>1</v>
      </c>
      <c r="AF58" s="5">
        <v>1</v>
      </c>
      <c r="AG58" s="5">
        <v>1</v>
      </c>
      <c r="AH58" s="5">
        <v>1</v>
      </c>
      <c r="AI58" s="5">
        <v>1</v>
      </c>
      <c r="AJ58" s="5">
        <v>1</v>
      </c>
      <c r="AK58" s="5">
        <v>1</v>
      </c>
      <c r="AL58" s="5">
        <v>1</v>
      </c>
      <c r="AM58" s="5">
        <v>1</v>
      </c>
      <c r="AN58" s="5">
        <v>1</v>
      </c>
      <c r="AO58" s="5">
        <v>1</v>
      </c>
      <c r="AP58" s="5">
        <v>1</v>
      </c>
      <c r="AQ58" s="5">
        <v>1</v>
      </c>
      <c r="AR58" s="5">
        <v>1</v>
      </c>
      <c r="AS58" s="5">
        <v>1</v>
      </c>
      <c r="AT58" s="5">
        <v>1</v>
      </c>
      <c r="AU58" s="5">
        <v>1</v>
      </c>
      <c r="AV58" s="5">
        <v>1</v>
      </c>
      <c r="AW58" s="5">
        <v>1</v>
      </c>
      <c r="AX58" s="5">
        <v>1</v>
      </c>
      <c r="AY58" s="5">
        <v>1</v>
      </c>
      <c r="AZ58" s="5">
        <v>1</v>
      </c>
      <c r="BA58" s="5">
        <v>1</v>
      </c>
      <c r="BB58" s="5">
        <v>1</v>
      </c>
      <c r="BC58" s="5">
        <v>1</v>
      </c>
      <c r="BD58" s="5">
        <v>1</v>
      </c>
      <c r="BE58" s="5">
        <v>1</v>
      </c>
      <c r="BF58" s="5">
        <v>1</v>
      </c>
      <c r="BG58" s="5">
        <v>1</v>
      </c>
      <c r="BH58" s="5">
        <v>1</v>
      </c>
    </row>
    <row r="59" spans="1:60">
      <c r="A59" s="3" t="s">
        <v>317</v>
      </c>
      <c r="B59" s="3" t="s">
        <v>484</v>
      </c>
      <c r="C59" s="3" t="s">
        <v>723</v>
      </c>
      <c r="D59" s="3">
        <v>31</v>
      </c>
      <c r="E59" s="3" t="s">
        <v>724</v>
      </c>
      <c r="F59" s="27">
        <f t="shared" si="5"/>
        <v>52.4</v>
      </c>
      <c r="G59" s="3" t="s">
        <v>65</v>
      </c>
      <c r="H59" s="3">
        <f t="shared" si="6"/>
        <v>750</v>
      </c>
      <c r="I59" s="3" t="s">
        <v>715</v>
      </c>
      <c r="J59" s="3">
        <f t="shared" si="7"/>
        <v>94.26</v>
      </c>
      <c r="K59" s="3" t="s">
        <v>242</v>
      </c>
      <c r="L59" s="3">
        <f t="shared" si="8"/>
        <v>21</v>
      </c>
      <c r="M59" s="5" t="s">
        <v>487</v>
      </c>
      <c r="N59" s="5" t="s">
        <v>69</v>
      </c>
      <c r="O59" s="5" t="s">
        <v>166</v>
      </c>
      <c r="P59" s="5" t="s">
        <v>111</v>
      </c>
      <c r="Q59" s="5" t="str">
        <f t="shared" si="9"/>
        <v>Macallan</v>
      </c>
      <c r="S59" s="5" t="s">
        <v>428</v>
      </c>
      <c r="T59" s="6">
        <v>31</v>
      </c>
      <c r="V59" s="7"/>
      <c r="X59" s="5">
        <v>1</v>
      </c>
      <c r="Y59" s="5">
        <v>1</v>
      </c>
      <c r="Z59" s="5">
        <v>1</v>
      </c>
      <c r="AA59" s="5">
        <v>1</v>
      </c>
      <c r="AB59" s="5">
        <v>1</v>
      </c>
      <c r="AC59" s="5">
        <v>1</v>
      </c>
      <c r="AD59" s="5">
        <v>1</v>
      </c>
      <c r="AE59" s="5">
        <v>1</v>
      </c>
      <c r="AF59" s="5">
        <v>1</v>
      </c>
      <c r="AG59" s="5">
        <v>1</v>
      </c>
      <c r="AH59" s="5">
        <v>1</v>
      </c>
      <c r="AI59" s="5">
        <v>1</v>
      </c>
      <c r="AJ59" s="5">
        <v>1</v>
      </c>
      <c r="AK59" s="5">
        <v>1</v>
      </c>
      <c r="AL59" s="5">
        <v>1</v>
      </c>
      <c r="AM59" s="5">
        <v>1</v>
      </c>
      <c r="AN59" s="5">
        <v>1</v>
      </c>
      <c r="AO59" s="5">
        <v>1</v>
      </c>
      <c r="AP59" s="5">
        <v>1</v>
      </c>
      <c r="AQ59" s="5">
        <v>1</v>
      </c>
      <c r="AR59" s="5">
        <v>1</v>
      </c>
      <c r="AS59" s="5">
        <v>1</v>
      </c>
      <c r="AT59" s="5">
        <v>1</v>
      </c>
      <c r="AU59" s="5">
        <v>1</v>
      </c>
      <c r="AV59" s="5">
        <v>1</v>
      </c>
      <c r="AW59" s="5">
        <v>1</v>
      </c>
      <c r="AX59" s="5">
        <v>1</v>
      </c>
      <c r="AY59" s="5">
        <v>1</v>
      </c>
      <c r="AZ59" s="5">
        <v>1</v>
      </c>
      <c r="BA59" s="5">
        <v>1</v>
      </c>
      <c r="BB59" s="5">
        <v>1</v>
      </c>
      <c r="BC59" s="5">
        <v>1</v>
      </c>
      <c r="BD59" s="5">
        <v>1</v>
      </c>
      <c r="BE59" s="5">
        <v>1</v>
      </c>
      <c r="BF59" s="5">
        <v>1</v>
      </c>
      <c r="BG59" s="5">
        <v>1</v>
      </c>
      <c r="BH59" s="5">
        <v>1</v>
      </c>
    </row>
    <row r="60" spans="1:60">
      <c r="A60" s="3" t="s">
        <v>119</v>
      </c>
      <c r="B60" s="3" t="s">
        <v>736</v>
      </c>
      <c r="C60" s="3" t="s">
        <v>737</v>
      </c>
      <c r="E60" s="3" t="s">
        <v>455</v>
      </c>
      <c r="F60" s="27">
        <f t="shared" si="5"/>
        <v>40</v>
      </c>
      <c r="G60" s="3" t="s">
        <v>80</v>
      </c>
      <c r="H60" s="3">
        <f t="shared" si="6"/>
        <v>700</v>
      </c>
      <c r="I60" s="3" t="s">
        <v>733</v>
      </c>
      <c r="J60" s="3">
        <f t="shared" si="7"/>
        <v>94.25</v>
      </c>
      <c r="K60" s="3" t="s">
        <v>490</v>
      </c>
      <c r="L60" s="3">
        <f t="shared" si="8"/>
        <v>57</v>
      </c>
      <c r="M60" s="5" t="s">
        <v>738</v>
      </c>
      <c r="N60" s="5" t="s">
        <v>69</v>
      </c>
      <c r="O60" s="5" t="s">
        <v>166</v>
      </c>
      <c r="P60" s="5" t="s">
        <v>111</v>
      </c>
      <c r="Q60" s="5" t="str">
        <f t="shared" si="9"/>
        <v>Macallan</v>
      </c>
      <c r="T60" s="6"/>
      <c r="U60" s="5" t="s">
        <v>739</v>
      </c>
      <c r="V60" s="7">
        <v>7651.14</v>
      </c>
      <c r="W60" s="5" t="s">
        <v>75</v>
      </c>
      <c r="X60" s="5">
        <v>1</v>
      </c>
      <c r="Y60" s="5">
        <v>1</v>
      </c>
      <c r="Z60" s="5">
        <v>1</v>
      </c>
      <c r="AA60" s="5">
        <v>1</v>
      </c>
      <c r="AB60" s="5">
        <v>1</v>
      </c>
      <c r="AC60" s="5">
        <v>1</v>
      </c>
      <c r="AD60" s="5">
        <v>1</v>
      </c>
      <c r="AE60" s="5">
        <v>1</v>
      </c>
      <c r="AF60" s="5">
        <v>1</v>
      </c>
      <c r="AG60" s="5">
        <v>1</v>
      </c>
      <c r="AH60" s="5">
        <v>1</v>
      </c>
      <c r="AI60" s="5">
        <v>1</v>
      </c>
      <c r="AJ60" s="5">
        <v>1</v>
      </c>
      <c r="AK60" s="5">
        <v>1</v>
      </c>
      <c r="AL60" s="5">
        <v>1</v>
      </c>
      <c r="AM60" s="5">
        <v>1</v>
      </c>
      <c r="AN60" s="5">
        <v>1</v>
      </c>
      <c r="AO60" s="5">
        <v>1</v>
      </c>
      <c r="AP60" s="5">
        <v>1</v>
      </c>
      <c r="AQ60" s="5">
        <v>1</v>
      </c>
      <c r="AR60" s="5">
        <v>1</v>
      </c>
      <c r="AS60" s="5">
        <v>1</v>
      </c>
      <c r="AT60" s="5">
        <v>1</v>
      </c>
      <c r="AU60" s="5">
        <v>1</v>
      </c>
      <c r="AV60" s="5">
        <v>1</v>
      </c>
      <c r="AW60" s="5">
        <v>1</v>
      </c>
      <c r="AX60" s="5">
        <v>1</v>
      </c>
      <c r="AY60" s="5">
        <v>1</v>
      </c>
      <c r="AZ60" s="5">
        <v>1</v>
      </c>
      <c r="BA60" s="5">
        <v>1</v>
      </c>
      <c r="BB60" s="5">
        <v>1</v>
      </c>
      <c r="BC60" s="5">
        <v>1</v>
      </c>
      <c r="BD60" s="5">
        <v>1</v>
      </c>
      <c r="BE60" s="5">
        <v>1</v>
      </c>
      <c r="BF60" s="5">
        <v>1</v>
      </c>
      <c r="BG60" s="5">
        <v>1</v>
      </c>
      <c r="BH60" s="5">
        <v>1</v>
      </c>
    </row>
    <row r="61" spans="1:60">
      <c r="A61" s="3" t="s">
        <v>104</v>
      </c>
      <c r="B61" s="3" t="s">
        <v>105</v>
      </c>
      <c r="C61" s="3" t="s">
        <v>106</v>
      </c>
      <c r="D61" s="3">
        <v>12</v>
      </c>
      <c r="E61" s="3" t="s">
        <v>79</v>
      </c>
      <c r="F61" s="27">
        <f t="shared" si="5"/>
        <v>57.1</v>
      </c>
      <c r="G61" s="3" t="s">
        <v>65</v>
      </c>
      <c r="H61" s="3">
        <f t="shared" si="6"/>
        <v>750</v>
      </c>
      <c r="I61" s="3" t="s">
        <v>107</v>
      </c>
      <c r="J61" s="3">
        <f t="shared" si="7"/>
        <v>95.61</v>
      </c>
      <c r="K61" s="3" t="s">
        <v>108</v>
      </c>
      <c r="L61" s="3">
        <f t="shared" si="8"/>
        <v>141</v>
      </c>
      <c r="M61" s="5" t="s">
        <v>109</v>
      </c>
      <c r="N61" s="5" t="s">
        <v>69</v>
      </c>
      <c r="O61" s="5" t="s">
        <v>110</v>
      </c>
      <c r="P61" s="5" t="s">
        <v>111</v>
      </c>
      <c r="Q61" s="5" t="str">
        <f t="shared" si="9"/>
        <v>Springbank</v>
      </c>
      <c r="R61" s="5" t="s">
        <v>92</v>
      </c>
      <c r="S61" s="5" t="s">
        <v>112</v>
      </c>
      <c r="T61" s="6">
        <v>12</v>
      </c>
      <c r="U61" s="5" t="s">
        <v>113</v>
      </c>
      <c r="V61" s="7">
        <v>6373.75</v>
      </c>
      <c r="W61" s="5" t="s">
        <v>75</v>
      </c>
      <c r="X61" s="5">
        <v>1</v>
      </c>
      <c r="Y61" s="5">
        <v>1</v>
      </c>
      <c r="Z61" s="5">
        <v>1</v>
      </c>
      <c r="AA61" s="5">
        <v>1</v>
      </c>
      <c r="AB61" s="5">
        <v>1</v>
      </c>
      <c r="AC61" s="5">
        <v>1</v>
      </c>
      <c r="AD61" s="5">
        <v>1</v>
      </c>
      <c r="AE61" s="5">
        <v>1</v>
      </c>
      <c r="AF61" s="5">
        <v>1</v>
      </c>
      <c r="AG61" s="5">
        <v>1</v>
      </c>
      <c r="AH61" s="5">
        <v>1</v>
      </c>
      <c r="AI61" s="5">
        <v>1</v>
      </c>
      <c r="AJ61" s="5">
        <v>1</v>
      </c>
      <c r="AK61" s="5">
        <v>1</v>
      </c>
      <c r="AL61" s="5">
        <v>1</v>
      </c>
      <c r="AM61" s="5">
        <v>1</v>
      </c>
      <c r="AN61" s="5">
        <v>1</v>
      </c>
      <c r="AO61" s="5">
        <v>1</v>
      </c>
      <c r="AP61" s="5">
        <v>1</v>
      </c>
      <c r="AQ61" s="5">
        <v>1</v>
      </c>
      <c r="AR61" s="5">
        <v>1</v>
      </c>
      <c r="AS61" s="5">
        <v>1</v>
      </c>
      <c r="AT61" s="5">
        <v>1</v>
      </c>
      <c r="AU61" s="5">
        <v>1</v>
      </c>
      <c r="AV61" s="5">
        <v>1</v>
      </c>
      <c r="AW61" s="5">
        <v>1</v>
      </c>
      <c r="AX61" s="5">
        <v>1</v>
      </c>
      <c r="AY61" s="5">
        <v>1</v>
      </c>
      <c r="AZ61" s="5">
        <v>1</v>
      </c>
      <c r="BA61" s="5">
        <v>1</v>
      </c>
      <c r="BB61" s="5">
        <v>1</v>
      </c>
      <c r="BC61" s="5">
        <v>1</v>
      </c>
      <c r="BD61" s="5">
        <v>1</v>
      </c>
      <c r="BE61" s="5">
        <v>1</v>
      </c>
      <c r="BF61" s="5">
        <v>1</v>
      </c>
      <c r="BG61" s="5">
        <v>1</v>
      </c>
      <c r="BH61" s="5">
        <v>1</v>
      </c>
    </row>
    <row r="62" spans="1:60">
      <c r="A62" s="3" t="s">
        <v>125</v>
      </c>
      <c r="B62" s="3" t="s">
        <v>126</v>
      </c>
      <c r="C62" s="3" t="s">
        <v>127</v>
      </c>
      <c r="D62" s="3">
        <v>40</v>
      </c>
      <c r="E62" s="3" t="s">
        <v>128</v>
      </c>
      <c r="F62" s="27">
        <f t="shared" si="5"/>
        <v>54.4</v>
      </c>
      <c r="G62" s="3" t="s">
        <v>80</v>
      </c>
      <c r="H62" s="3">
        <f t="shared" si="6"/>
        <v>700</v>
      </c>
      <c r="I62" s="3" t="s">
        <v>129</v>
      </c>
      <c r="J62" s="3">
        <f t="shared" si="7"/>
        <v>95.39</v>
      </c>
      <c r="K62" s="3" t="s">
        <v>130</v>
      </c>
      <c r="L62" s="3">
        <f t="shared" si="8"/>
        <v>84</v>
      </c>
      <c r="M62" s="5" t="s">
        <v>131</v>
      </c>
      <c r="N62" s="5" t="s">
        <v>69</v>
      </c>
      <c r="O62" s="5" t="s">
        <v>110</v>
      </c>
      <c r="P62" s="5" t="s">
        <v>132</v>
      </c>
      <c r="Q62" s="5" t="str">
        <f t="shared" si="9"/>
        <v>Signatory Vintage (SV)</v>
      </c>
      <c r="S62" s="5" t="s">
        <v>133</v>
      </c>
      <c r="T62" s="6">
        <v>40</v>
      </c>
      <c r="U62" s="5" t="s">
        <v>134</v>
      </c>
      <c r="V62" s="7">
        <v>9840</v>
      </c>
      <c r="W62" s="5" t="s">
        <v>75</v>
      </c>
      <c r="X62" s="5">
        <v>1</v>
      </c>
      <c r="Y62" s="5">
        <v>1</v>
      </c>
      <c r="Z62" s="5">
        <v>1</v>
      </c>
      <c r="AA62" s="5">
        <v>1</v>
      </c>
      <c r="AB62" s="5">
        <v>1</v>
      </c>
      <c r="AC62" s="5">
        <v>1</v>
      </c>
      <c r="AD62" s="5">
        <v>1</v>
      </c>
      <c r="AE62" s="5">
        <v>1</v>
      </c>
      <c r="AF62" s="5">
        <v>1</v>
      </c>
      <c r="AG62" s="5">
        <v>1</v>
      </c>
      <c r="AH62" s="5">
        <v>1</v>
      </c>
      <c r="AI62" s="5">
        <v>1</v>
      </c>
      <c r="AJ62" s="5">
        <v>1</v>
      </c>
      <c r="AK62" s="5">
        <v>1</v>
      </c>
      <c r="AL62" s="5">
        <v>1</v>
      </c>
      <c r="AM62" s="5">
        <v>1</v>
      </c>
      <c r="AN62" s="5">
        <v>1</v>
      </c>
      <c r="AO62" s="5">
        <v>1</v>
      </c>
      <c r="AP62" s="5">
        <v>1</v>
      </c>
      <c r="AQ62" s="5">
        <v>1</v>
      </c>
      <c r="AR62" s="5">
        <v>1</v>
      </c>
      <c r="AS62" s="5">
        <v>1</v>
      </c>
      <c r="AT62" s="5">
        <v>1</v>
      </c>
      <c r="AU62" s="5">
        <v>1</v>
      </c>
      <c r="AV62" s="5">
        <v>1</v>
      </c>
      <c r="AW62" s="5">
        <v>1</v>
      </c>
      <c r="AX62" s="5">
        <v>1</v>
      </c>
      <c r="AY62" s="5">
        <v>1</v>
      </c>
      <c r="AZ62" s="5">
        <v>1</v>
      </c>
      <c r="BA62" s="5">
        <v>1</v>
      </c>
      <c r="BB62" s="5">
        <v>1</v>
      </c>
      <c r="BC62" s="5">
        <v>1</v>
      </c>
      <c r="BD62" s="5">
        <v>1</v>
      </c>
      <c r="BE62" s="5">
        <v>1</v>
      </c>
      <c r="BF62" s="5">
        <v>1</v>
      </c>
      <c r="BG62" s="5">
        <v>1</v>
      </c>
      <c r="BH62" s="5">
        <v>1</v>
      </c>
    </row>
    <row r="63" spans="1:60">
      <c r="A63" s="3" t="s">
        <v>82</v>
      </c>
      <c r="B63" s="3" t="s">
        <v>393</v>
      </c>
      <c r="C63" s="3" t="s">
        <v>394</v>
      </c>
      <c r="D63" s="3">
        <v>29</v>
      </c>
      <c r="E63" s="3" t="s">
        <v>209</v>
      </c>
      <c r="F63" s="27">
        <f t="shared" si="5"/>
        <v>46</v>
      </c>
      <c r="G63" s="3" t="s">
        <v>80</v>
      </c>
      <c r="H63" s="3">
        <f t="shared" si="6"/>
        <v>700</v>
      </c>
      <c r="I63" s="3" t="s">
        <v>390</v>
      </c>
      <c r="J63" s="3">
        <f t="shared" si="7"/>
        <v>94.84</v>
      </c>
      <c r="K63" s="3" t="s">
        <v>356</v>
      </c>
      <c r="L63" s="3">
        <f t="shared" si="8"/>
        <v>40</v>
      </c>
      <c r="M63" s="5" t="s">
        <v>395</v>
      </c>
      <c r="N63" s="5" t="s">
        <v>69</v>
      </c>
      <c r="O63" s="5" t="s">
        <v>110</v>
      </c>
      <c r="P63" s="5" t="s">
        <v>111</v>
      </c>
      <c r="Q63" s="5" t="str">
        <f t="shared" si="9"/>
        <v>Springbank</v>
      </c>
      <c r="S63" s="5" t="s">
        <v>333</v>
      </c>
      <c r="T63" s="6">
        <v>29</v>
      </c>
      <c r="U63" s="5" t="s">
        <v>396</v>
      </c>
      <c r="V63" s="7">
        <v>1850</v>
      </c>
      <c r="W63" s="5" t="s">
        <v>75</v>
      </c>
      <c r="X63" s="5">
        <v>1</v>
      </c>
      <c r="Y63" s="5">
        <v>1</v>
      </c>
      <c r="Z63" s="5">
        <v>1</v>
      </c>
      <c r="AA63" s="5">
        <v>1</v>
      </c>
      <c r="AB63" s="5">
        <v>1</v>
      </c>
      <c r="AC63" s="5">
        <v>1</v>
      </c>
      <c r="AD63" s="5">
        <v>1</v>
      </c>
      <c r="AE63" s="5">
        <v>1</v>
      </c>
      <c r="AF63" s="5">
        <v>1</v>
      </c>
      <c r="AG63" s="5">
        <v>1</v>
      </c>
      <c r="AH63" s="5">
        <v>1</v>
      </c>
      <c r="AI63" s="5">
        <v>1</v>
      </c>
      <c r="AJ63" s="5">
        <v>1</v>
      </c>
      <c r="AK63" s="5">
        <v>1</v>
      </c>
      <c r="AL63" s="5">
        <v>1</v>
      </c>
      <c r="AM63" s="5">
        <v>1</v>
      </c>
      <c r="AN63" s="5">
        <v>1</v>
      </c>
      <c r="AO63" s="5">
        <v>1</v>
      </c>
      <c r="AP63" s="5">
        <v>1</v>
      </c>
      <c r="AQ63" s="5">
        <v>1</v>
      </c>
      <c r="AR63" s="5">
        <v>1</v>
      </c>
      <c r="AS63" s="5">
        <v>1</v>
      </c>
      <c r="AT63" s="5">
        <v>1</v>
      </c>
      <c r="AU63" s="5">
        <v>1</v>
      </c>
      <c r="AV63" s="5">
        <v>1</v>
      </c>
      <c r="AW63" s="5">
        <v>1</v>
      </c>
      <c r="AX63" s="5">
        <v>1</v>
      </c>
      <c r="AY63" s="5">
        <v>1</v>
      </c>
      <c r="AZ63" s="5">
        <v>1</v>
      </c>
      <c r="BA63" s="5">
        <v>1</v>
      </c>
      <c r="BB63" s="5">
        <v>1</v>
      </c>
      <c r="BC63" s="5">
        <v>1</v>
      </c>
      <c r="BD63" s="5">
        <v>1</v>
      </c>
      <c r="BE63" s="5">
        <v>1</v>
      </c>
      <c r="BF63" s="5">
        <v>1</v>
      </c>
      <c r="BG63" s="5">
        <v>1</v>
      </c>
      <c r="BH63" s="5">
        <v>1</v>
      </c>
    </row>
    <row r="64" spans="1:60">
      <c r="A64" s="3" t="s">
        <v>174</v>
      </c>
      <c r="B64" s="3" t="s">
        <v>403</v>
      </c>
      <c r="C64" s="3" t="s">
        <v>404</v>
      </c>
      <c r="D64" s="3">
        <v>24</v>
      </c>
      <c r="E64" s="3" t="s">
        <v>405</v>
      </c>
      <c r="F64" s="27">
        <f t="shared" si="5"/>
        <v>58.1</v>
      </c>
      <c r="G64" s="3" t="s">
        <v>65</v>
      </c>
      <c r="H64" s="3">
        <f t="shared" si="6"/>
        <v>750</v>
      </c>
      <c r="I64" s="3" t="s">
        <v>406</v>
      </c>
      <c r="J64" s="3">
        <f t="shared" si="7"/>
        <v>94.82</v>
      </c>
      <c r="K64" s="3" t="s">
        <v>407</v>
      </c>
      <c r="L64" s="3">
        <f t="shared" si="8"/>
        <v>79</v>
      </c>
      <c r="M64" s="5" t="s">
        <v>408</v>
      </c>
      <c r="N64" s="5" t="s">
        <v>69</v>
      </c>
      <c r="O64" s="5" t="s">
        <v>110</v>
      </c>
      <c r="P64" s="5" t="s">
        <v>111</v>
      </c>
      <c r="Q64" s="5" t="str">
        <f t="shared" si="9"/>
        <v>Springbank</v>
      </c>
      <c r="S64" s="5" t="s">
        <v>409</v>
      </c>
      <c r="T64" s="6">
        <v>24</v>
      </c>
      <c r="U64" s="5" t="s">
        <v>410</v>
      </c>
      <c r="V64" s="7">
        <v>10492</v>
      </c>
      <c r="W64" s="5" t="s">
        <v>75</v>
      </c>
      <c r="X64" s="5">
        <v>1</v>
      </c>
      <c r="Y64" s="5">
        <v>1</v>
      </c>
      <c r="Z64" s="5">
        <v>1</v>
      </c>
      <c r="AA64" s="5">
        <v>1</v>
      </c>
      <c r="AB64" s="5">
        <v>1</v>
      </c>
      <c r="AC64" s="5">
        <v>1</v>
      </c>
      <c r="AD64" s="5">
        <v>1</v>
      </c>
      <c r="AE64" s="5">
        <v>1</v>
      </c>
      <c r="AF64" s="5">
        <v>1</v>
      </c>
      <c r="AG64" s="5">
        <v>1</v>
      </c>
      <c r="AH64" s="5">
        <v>1</v>
      </c>
      <c r="AI64" s="5">
        <v>1</v>
      </c>
      <c r="AJ64" s="5">
        <v>1</v>
      </c>
      <c r="AK64" s="5">
        <v>1</v>
      </c>
      <c r="AL64" s="5">
        <v>1</v>
      </c>
      <c r="AM64" s="5">
        <v>1</v>
      </c>
      <c r="AN64" s="5">
        <v>1</v>
      </c>
      <c r="AO64" s="5">
        <v>1</v>
      </c>
      <c r="AP64" s="5">
        <v>1</v>
      </c>
      <c r="AQ64" s="5">
        <v>1</v>
      </c>
      <c r="AR64" s="5">
        <v>1</v>
      </c>
      <c r="AS64" s="5">
        <v>1</v>
      </c>
      <c r="AT64" s="5">
        <v>1</v>
      </c>
      <c r="AU64" s="5">
        <v>1</v>
      </c>
      <c r="AV64" s="5">
        <v>1</v>
      </c>
      <c r="AW64" s="5">
        <v>1</v>
      </c>
      <c r="AX64" s="5">
        <v>1</v>
      </c>
      <c r="AY64" s="5">
        <v>1</v>
      </c>
      <c r="AZ64" s="5">
        <v>1</v>
      </c>
      <c r="BA64" s="5">
        <v>1</v>
      </c>
      <c r="BB64" s="5">
        <v>1</v>
      </c>
      <c r="BC64" s="5">
        <v>1</v>
      </c>
      <c r="BD64" s="5">
        <v>1</v>
      </c>
      <c r="BE64" s="5">
        <v>1</v>
      </c>
      <c r="BF64" s="5">
        <v>1</v>
      </c>
      <c r="BG64" s="5">
        <v>1</v>
      </c>
      <c r="BH64" s="5">
        <v>1</v>
      </c>
    </row>
    <row r="65" spans="1:60">
      <c r="A65" s="3" t="s">
        <v>271</v>
      </c>
      <c r="B65" s="3" t="s">
        <v>718</v>
      </c>
      <c r="C65" s="3" t="s">
        <v>719</v>
      </c>
      <c r="D65" s="3">
        <v>35</v>
      </c>
      <c r="E65" s="3" t="s">
        <v>209</v>
      </c>
      <c r="F65" s="27">
        <f t="shared" si="5"/>
        <v>46</v>
      </c>
      <c r="G65" s="3" t="s">
        <v>80</v>
      </c>
      <c r="H65" s="3">
        <f t="shared" si="6"/>
        <v>700</v>
      </c>
      <c r="I65" s="3" t="s">
        <v>715</v>
      </c>
      <c r="J65" s="3">
        <f t="shared" si="7"/>
        <v>94.26</v>
      </c>
      <c r="K65" s="3" t="s">
        <v>720</v>
      </c>
      <c r="L65" s="3">
        <f t="shared" si="8"/>
        <v>101</v>
      </c>
      <c r="M65" s="5" t="s">
        <v>721</v>
      </c>
      <c r="N65" s="5" t="s">
        <v>69</v>
      </c>
      <c r="O65" s="5" t="s">
        <v>110</v>
      </c>
      <c r="P65" s="5" t="s">
        <v>111</v>
      </c>
      <c r="Q65" s="5" t="str">
        <f t="shared" si="9"/>
        <v>Springbank</v>
      </c>
      <c r="S65" s="5" t="s">
        <v>344</v>
      </c>
      <c r="T65" s="6">
        <v>35</v>
      </c>
      <c r="U65" s="5" t="s">
        <v>722</v>
      </c>
      <c r="V65" s="7">
        <v>6411.22</v>
      </c>
      <c r="W65" s="5" t="s">
        <v>75</v>
      </c>
      <c r="X65" s="5">
        <v>1</v>
      </c>
      <c r="Y65" s="5">
        <v>1</v>
      </c>
      <c r="Z65" s="5">
        <v>1</v>
      </c>
      <c r="AA65" s="5">
        <v>1</v>
      </c>
      <c r="AB65" s="5">
        <v>1</v>
      </c>
      <c r="AC65" s="5">
        <v>1</v>
      </c>
      <c r="AD65" s="5">
        <v>1</v>
      </c>
      <c r="AE65" s="5">
        <v>1</v>
      </c>
      <c r="AF65" s="5">
        <v>1</v>
      </c>
      <c r="AG65" s="5">
        <v>1</v>
      </c>
      <c r="AH65" s="5">
        <v>1</v>
      </c>
      <c r="AI65" s="5">
        <v>1</v>
      </c>
      <c r="AJ65" s="5">
        <v>1</v>
      </c>
      <c r="AK65" s="5">
        <v>1</v>
      </c>
      <c r="AL65" s="5">
        <v>1</v>
      </c>
      <c r="AM65" s="5">
        <v>1</v>
      </c>
      <c r="AN65" s="5">
        <v>1</v>
      </c>
      <c r="AO65" s="5">
        <v>1</v>
      </c>
      <c r="AP65" s="5">
        <v>1</v>
      </c>
      <c r="AQ65" s="5">
        <v>1</v>
      </c>
      <c r="AR65" s="5">
        <v>1</v>
      </c>
      <c r="AS65" s="5">
        <v>1</v>
      </c>
      <c r="AT65" s="5">
        <v>1</v>
      </c>
      <c r="AU65" s="5">
        <v>1</v>
      </c>
      <c r="AV65" s="5">
        <v>1</v>
      </c>
      <c r="AW65" s="5">
        <v>1</v>
      </c>
      <c r="AX65" s="5">
        <v>1</v>
      </c>
      <c r="AY65" s="5">
        <v>1</v>
      </c>
      <c r="AZ65" s="5">
        <v>1</v>
      </c>
      <c r="BA65" s="5">
        <v>1</v>
      </c>
      <c r="BB65" s="5">
        <v>1</v>
      </c>
      <c r="BC65" s="5">
        <v>1</v>
      </c>
      <c r="BD65" s="5">
        <v>1</v>
      </c>
      <c r="BE65" s="5">
        <v>1</v>
      </c>
      <c r="BF65" s="5">
        <v>1</v>
      </c>
      <c r="BG65" s="5">
        <v>1</v>
      </c>
      <c r="BH65" s="5">
        <v>1</v>
      </c>
    </row>
    <row r="66" spans="1:60">
      <c r="V66" s="7">
        <f>MIN(V2:V65)</f>
        <v>1148</v>
      </c>
    </row>
    <row r="67" spans="1:60">
      <c r="V67" s="7">
        <f>MAX(V2:V65)</f>
        <v>88990.2</v>
      </c>
    </row>
  </sheetData>
  <sortState xmlns:xlrd2="http://schemas.microsoft.com/office/spreadsheetml/2017/richdata2" ref="A2:BH67">
    <sortCondition ref="O1:O6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B455-0F25-471B-A0F6-F1A4E8F06974}">
  <sheetPr codeName="XLSTAT_20201115_163236_1"/>
  <dimension ref="B1:G63"/>
  <sheetViews>
    <sheetView topLeftCell="A24" zoomScaleNormal="100" workbookViewId="0"/>
  </sheetViews>
  <sheetFormatPr defaultRowHeight="15.6"/>
  <cols>
    <col min="1" max="1" width="4.75" customWidth="1"/>
  </cols>
  <sheetData>
    <row r="1" spans="2:5">
      <c r="B1" t="s">
        <v>772</v>
      </c>
    </row>
    <row r="2" spans="2:5">
      <c r="B2" t="s">
        <v>773</v>
      </c>
    </row>
    <row r="3" spans="2:5">
      <c r="B3" t="s">
        <v>774</v>
      </c>
    </row>
    <row r="4" spans="2:5" ht="34.15" customHeight="1"/>
    <row r="5" spans="2:5" ht="15.6" customHeight="1">
      <c r="B5" s="44"/>
    </row>
    <row r="8" spans="2:5">
      <c r="B8" t="s">
        <v>756</v>
      </c>
    </row>
    <row r="9" spans="2:5" ht="16.149999999999999" thickBot="1"/>
    <row r="10" spans="2:5" ht="31.15" customHeight="1">
      <c r="B10" s="46" t="s">
        <v>757</v>
      </c>
      <c r="C10" s="47" t="s">
        <v>775</v>
      </c>
      <c r="D10" s="47" t="s">
        <v>776</v>
      </c>
      <c r="E10" s="47" t="s">
        <v>777</v>
      </c>
    </row>
    <row r="11" spans="2:5">
      <c r="B11" s="56" t="s">
        <v>759</v>
      </c>
      <c r="C11" s="65">
        <v>20</v>
      </c>
      <c r="D11" s="65">
        <v>21</v>
      </c>
      <c r="E11" s="65">
        <v>13</v>
      </c>
    </row>
    <row r="12" spans="2:5">
      <c r="B12" s="45" t="s">
        <v>760</v>
      </c>
      <c r="C12" s="53">
        <v>94.25</v>
      </c>
      <c r="D12" s="53">
        <v>94.26</v>
      </c>
      <c r="E12" s="53">
        <v>94.25</v>
      </c>
    </row>
    <row r="13" spans="2:5">
      <c r="B13" s="45" t="s">
        <v>761</v>
      </c>
      <c r="C13" s="53">
        <v>95.41</v>
      </c>
      <c r="D13" s="53">
        <v>96.08</v>
      </c>
      <c r="E13" s="53">
        <v>95.31</v>
      </c>
    </row>
    <row r="14" spans="2:5">
      <c r="B14" s="45" t="s">
        <v>762</v>
      </c>
      <c r="C14" s="53">
        <v>94.397500000000008</v>
      </c>
      <c r="D14" s="53">
        <v>94.79</v>
      </c>
      <c r="E14" s="53">
        <v>94.33</v>
      </c>
    </row>
    <row r="15" spans="2:5">
      <c r="B15" s="45" t="s">
        <v>763</v>
      </c>
      <c r="C15" s="53">
        <v>94.44</v>
      </c>
      <c r="D15" s="53">
        <v>94.89</v>
      </c>
      <c r="E15" s="53">
        <v>94.54</v>
      </c>
    </row>
    <row r="16" spans="2:5">
      <c r="B16" s="45" t="s">
        <v>764</v>
      </c>
      <c r="C16" s="53">
        <v>94.59</v>
      </c>
      <c r="D16" s="53">
        <v>95.02</v>
      </c>
      <c r="E16" s="53">
        <v>94.84</v>
      </c>
    </row>
    <row r="17" spans="2:5">
      <c r="B17" s="45" t="s">
        <v>765</v>
      </c>
      <c r="C17" s="53">
        <v>94.548500000000018</v>
      </c>
      <c r="D17" s="53">
        <v>94.930476190476213</v>
      </c>
      <c r="E17" s="53">
        <v>94.613076923076918</v>
      </c>
    </row>
    <row r="18" spans="2:5">
      <c r="B18" s="45" t="s">
        <v>766</v>
      </c>
      <c r="C18" s="53">
        <v>8.738184210526577E-2</v>
      </c>
      <c r="D18" s="53">
        <v>0.12842476190476773</v>
      </c>
      <c r="E18" s="53">
        <v>0.11773974358974297</v>
      </c>
    </row>
    <row r="19" spans="2:5">
      <c r="B19" s="45" t="s">
        <v>767</v>
      </c>
      <c r="C19" s="53">
        <v>0.29560419838910573</v>
      </c>
      <c r="D19" s="53">
        <v>0.35836400754647185</v>
      </c>
      <c r="E19" s="53">
        <v>0.34313225378816103</v>
      </c>
    </row>
    <row r="20" spans="2:5">
      <c r="B20" s="45" t="s">
        <v>768</v>
      </c>
      <c r="C20" s="53">
        <v>94.410152976576583</v>
      </c>
      <c r="D20" s="53">
        <v>94.767350850005982</v>
      </c>
      <c r="E20" s="53">
        <v>94.4057241776365</v>
      </c>
    </row>
    <row r="21" spans="2:5" ht="16.149999999999999" thickBot="1">
      <c r="B21" s="49" t="s">
        <v>769</v>
      </c>
      <c r="C21" s="54">
        <v>94.686847023423454</v>
      </c>
      <c r="D21" s="54">
        <v>95.093601530946444</v>
      </c>
      <c r="E21" s="54">
        <v>94.820429668517335</v>
      </c>
    </row>
    <row r="24" spans="2:5">
      <c r="B24" t="s">
        <v>770</v>
      </c>
    </row>
    <row r="42" spans="2:7">
      <c r="G42" t="s">
        <v>749</v>
      </c>
    </row>
    <row r="45" spans="2:7">
      <c r="B45" t="s">
        <v>771</v>
      </c>
    </row>
    <row r="63" spans="7:7">
      <c r="G63" t="s">
        <v>749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97281" r:id="rId3" name="DD725004">
              <controlPr defaultSize="0" autoFill="0" autoPict="0" macro="[0]!GoToResultsNew1511202016323786">
                <anchor moveWithCells="1">
                  <from>
                    <xdr:col>1</xdr:col>
                    <xdr:colOff>0</xdr:colOff>
                    <xdr:row>4</xdr:row>
                    <xdr:rowOff>0</xdr:rowOff>
                  </from>
                  <to>
                    <xdr:col>4</xdr:col>
                    <xdr:colOff>7620</xdr:colOff>
                    <xdr:row>5</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Bryce E Bowles</cp:lastModifiedBy>
  <cp:revision/>
  <dcterms:created xsi:type="dcterms:W3CDTF">2020-03-03T02:07:26Z</dcterms:created>
  <dcterms:modified xsi:type="dcterms:W3CDTF">2021-11-13T16:55:14Z</dcterms:modified>
  <cp:category/>
  <cp:contentStatus/>
</cp:coreProperties>
</file>