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Bryce\Research\scutellariaMetabolites\data\hplc\raw_data\"/>
    </mc:Choice>
  </mc:AlternateContent>
  <xr:revisionPtr revIDLastSave="0" documentId="13_ncr:1_{E1C36E74-29DC-4BDA-A259-83CCD9EFF5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pigenin feeding" sheetId="1" r:id="rId1"/>
    <sheet name="isoscutellarin rerun" sheetId="2" r:id="rId2"/>
    <sheet name="infil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3" l="1"/>
  <c r="Q22" i="3"/>
  <c r="R22" i="3"/>
  <c r="S22" i="3"/>
  <c r="P26" i="3"/>
  <c r="Q26" i="3"/>
  <c r="R26" i="3"/>
  <c r="S26" i="3"/>
  <c r="P30" i="3"/>
  <c r="Q30" i="3"/>
  <c r="R30" i="3"/>
  <c r="S30" i="3"/>
  <c r="O30" i="3"/>
  <c r="O22" i="3"/>
  <c r="O26" i="3"/>
  <c r="S19" i="3"/>
  <c r="P19" i="3"/>
  <c r="Q19" i="3"/>
  <c r="R19" i="3"/>
  <c r="O19" i="3"/>
  <c r="M15" i="3"/>
  <c r="J15" i="3"/>
  <c r="K15" i="3"/>
  <c r="L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5" i="3"/>
  <c r="J30" i="1"/>
  <c r="K30" i="1"/>
  <c r="L30" i="1"/>
  <c r="M30" i="1"/>
  <c r="I30" i="1"/>
  <c r="M15" i="1"/>
  <c r="J15" i="1"/>
  <c r="J28" i="1" s="1"/>
  <c r="K15" i="1"/>
  <c r="K28" i="1" s="1"/>
  <c r="L15" i="1"/>
  <c r="L28" i="1" s="1"/>
  <c r="J16" i="1"/>
  <c r="K16" i="1"/>
  <c r="L16" i="1"/>
  <c r="M16" i="1"/>
  <c r="M28" i="1" s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K29" i="1" s="1"/>
  <c r="L21" i="1"/>
  <c r="L29" i="1" s="1"/>
  <c r="M21" i="1"/>
  <c r="J22" i="1"/>
  <c r="K22" i="1"/>
  <c r="L22" i="1"/>
  <c r="M22" i="1"/>
  <c r="J23" i="1"/>
  <c r="J29" i="1" s="1"/>
  <c r="K23" i="1"/>
  <c r="L23" i="1"/>
  <c r="M23" i="1"/>
  <c r="M29" i="1" s="1"/>
  <c r="J24" i="1"/>
  <c r="K24" i="1"/>
  <c r="L24" i="1"/>
  <c r="M24" i="1"/>
  <c r="J25" i="1"/>
  <c r="K25" i="1"/>
  <c r="L25" i="1"/>
  <c r="M25" i="1"/>
  <c r="J26" i="1"/>
  <c r="K26" i="1"/>
  <c r="L26" i="1"/>
  <c r="M26" i="1"/>
  <c r="I26" i="1"/>
  <c r="I16" i="1"/>
  <c r="I17" i="1"/>
  <c r="I18" i="1"/>
  <c r="I19" i="1"/>
  <c r="I20" i="1"/>
  <c r="I21" i="1"/>
  <c r="I22" i="1"/>
  <c r="I23" i="1"/>
  <c r="I29" i="1" s="1"/>
  <c r="I24" i="1"/>
  <c r="I25" i="1"/>
  <c r="I15" i="1"/>
  <c r="I28" i="1" s="1"/>
  <c r="C29" i="1"/>
  <c r="C28" i="1"/>
  <c r="E28" i="1"/>
  <c r="F28" i="1"/>
  <c r="B28" i="1"/>
  <c r="E29" i="1"/>
  <c r="F29" i="1"/>
  <c r="B29" i="1"/>
  <c r="D29" i="1"/>
  <c r="D28" i="1"/>
</calcChain>
</file>

<file path=xl/sharedStrings.xml><?xml version="1.0" encoding="utf-8"?>
<sst xmlns="http://schemas.openxmlformats.org/spreadsheetml/2006/main" count="129" uniqueCount="98">
  <si>
    <t>injectionName</t>
  </si>
  <si>
    <t>apigeninG</t>
  </si>
  <si>
    <t>isoscutellarin</t>
  </si>
  <si>
    <t>scutellarein</t>
  </si>
  <si>
    <t>scutellarin</t>
  </si>
  <si>
    <t>apigenin</t>
  </si>
  <si>
    <t>mix1_0.5</t>
  </si>
  <si>
    <t>mix1_5</t>
  </si>
  <si>
    <t>mix1_25</t>
  </si>
  <si>
    <t>mix1_100</t>
  </si>
  <si>
    <t>mix2_0.5</t>
  </si>
  <si>
    <t>mix2_5</t>
  </si>
  <si>
    <t>mix2_25</t>
  </si>
  <si>
    <t>mix2_100</t>
  </si>
  <si>
    <t>scutellarin_0.5</t>
  </si>
  <si>
    <t>scutellarin_5</t>
  </si>
  <si>
    <t>scutellarin_25</t>
  </si>
  <si>
    <t>scutellarin_100</t>
  </si>
  <si>
    <t>wash</t>
  </si>
  <si>
    <t>A1</t>
  </si>
  <si>
    <t>A2</t>
  </si>
  <si>
    <t>A3</t>
  </si>
  <si>
    <t>A4</t>
  </si>
  <si>
    <t>A5</t>
  </si>
  <si>
    <t>A6</t>
  </si>
  <si>
    <t>C1</t>
  </si>
  <si>
    <t>C2</t>
  </si>
  <si>
    <t>C3</t>
  </si>
  <si>
    <t>C4</t>
  </si>
  <si>
    <t>C5</t>
  </si>
  <si>
    <t>C6</t>
  </si>
  <si>
    <t>BAR-1-R</t>
  </si>
  <si>
    <t>BAR-2-R</t>
  </si>
  <si>
    <t>BAR-3-R</t>
  </si>
  <si>
    <t>BAR-1-S</t>
  </si>
  <si>
    <t>BAR-2-S</t>
  </si>
  <si>
    <t>BAR-3-S</t>
  </si>
  <si>
    <t>BAR-1-L</t>
  </si>
  <si>
    <t>BAR-2-L</t>
  </si>
  <si>
    <t>BAR-3-L</t>
  </si>
  <si>
    <t>BAI-1-R</t>
  </si>
  <si>
    <t>BAI-2-R</t>
  </si>
  <si>
    <t>BAI-3-R</t>
  </si>
  <si>
    <t>BAI-1-S</t>
  </si>
  <si>
    <t>BAI-2-S</t>
  </si>
  <si>
    <t>BAI-3-S</t>
  </si>
  <si>
    <t>BAI-1-L</t>
  </si>
  <si>
    <t>BAI-2-L</t>
  </si>
  <si>
    <t>BAI-3-L</t>
  </si>
  <si>
    <t>RAC-1-R</t>
  </si>
  <si>
    <t>RAC-2-R</t>
  </si>
  <si>
    <t>RAC-3-R</t>
  </si>
  <si>
    <t>RAC-1-S</t>
  </si>
  <si>
    <t>RAC-2-S</t>
  </si>
  <si>
    <t>RAC-3-S</t>
  </si>
  <si>
    <t>RAC-1-L</t>
  </si>
  <si>
    <t>RAC-2-L</t>
  </si>
  <si>
    <t>RAC-3-L</t>
  </si>
  <si>
    <t>apigenin fed avg</t>
  </si>
  <si>
    <t>control avg</t>
  </si>
  <si>
    <t>unknown reference 1</t>
  </si>
  <si>
    <t>BAR RTO-1</t>
  </si>
  <si>
    <t>BAR RTO-2</t>
  </si>
  <si>
    <t>BAR RTO-3</t>
  </si>
  <si>
    <t>BAR RTO-4</t>
  </si>
  <si>
    <t>BAR RTO-5</t>
  </si>
  <si>
    <t>BAR GFP-1</t>
  </si>
  <si>
    <t>BAR GFP-2</t>
  </si>
  <si>
    <t>BAR GFP-3</t>
  </si>
  <si>
    <t>BAI RTO-1</t>
  </si>
  <si>
    <t>BAI RTO-2</t>
  </si>
  <si>
    <t>BAI RTO-3</t>
  </si>
  <si>
    <t>BAI RTO-4</t>
  </si>
  <si>
    <t>BAI GFP-1</t>
  </si>
  <si>
    <t>BAI GFP-2</t>
  </si>
  <si>
    <t>BAI GFP-3</t>
  </si>
  <si>
    <t>BAI GFP-4</t>
  </si>
  <si>
    <t>Ben RTO-A1</t>
  </si>
  <si>
    <t>Ben RTO-A2</t>
  </si>
  <si>
    <t>Ben RTO-A3</t>
  </si>
  <si>
    <t>Ben RTO-A4</t>
  </si>
  <si>
    <t>Ben GFP-A1</t>
  </si>
  <si>
    <t>Ben GFP-A2</t>
  </si>
  <si>
    <t>Ben GFP-A3</t>
  </si>
  <si>
    <t>Ben GFP-A4</t>
  </si>
  <si>
    <t>Ben RTO-C1</t>
  </si>
  <si>
    <t>Ben RTO-C2</t>
  </si>
  <si>
    <t>Ben RTO-C3</t>
  </si>
  <si>
    <t>Ben RTO-C4</t>
  </si>
  <si>
    <t>Ben GFP-C1</t>
  </si>
  <si>
    <t>Ben GFP-C2</t>
  </si>
  <si>
    <t>Ben GFP-C3</t>
  </si>
  <si>
    <t>Ben GFP-C4</t>
  </si>
  <si>
    <t>scutellarin_S</t>
  </si>
  <si>
    <t>apigeninG_S</t>
  </si>
  <si>
    <t>isoscutellarin_S</t>
  </si>
  <si>
    <t>scutellarein_S</t>
  </si>
  <si>
    <t>apigenin_S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</si>
</sst>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M1" sqref="I1:M1"/>
    </sheetView>
  </sheetViews>
  <sheetFormatPr defaultRowHeight="15" x14ac:dyDescent="0.25"/>
  <cols>
    <col min="1" max="1" width="16.7109375" customWidth="1"/>
    <col min="2" max="6" width="12.7109375" customWidth="1"/>
    <col min="7" max="7" width="23.140625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60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</row>
    <row r="2" spans="1:13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0.58450000000000002</v>
      </c>
      <c r="G2">
        <v>0</v>
      </c>
    </row>
    <row r="3" spans="1:13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5.2381000000000002</v>
      </c>
      <c r="G3">
        <v>0</v>
      </c>
    </row>
    <row r="4" spans="1:13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14.862399999999999</v>
      </c>
      <c r="G4">
        <v>0</v>
      </c>
    </row>
    <row r="5" spans="1:13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107.2448</v>
      </c>
      <c r="G5">
        <v>0</v>
      </c>
    </row>
    <row r="6" spans="1:13" x14ac:dyDescent="0.25">
      <c r="A6" t="s">
        <v>10</v>
      </c>
      <c r="B6">
        <v>0</v>
      </c>
      <c r="C6">
        <v>0.46610000000000001</v>
      </c>
      <c r="D6">
        <v>0.51849999999999996</v>
      </c>
      <c r="E6">
        <v>0.22650000000000001</v>
      </c>
      <c r="F6">
        <v>0</v>
      </c>
      <c r="G6">
        <v>0</v>
      </c>
    </row>
    <row r="7" spans="1:13" x14ac:dyDescent="0.25">
      <c r="A7" t="s">
        <v>11</v>
      </c>
      <c r="B7">
        <v>0</v>
      </c>
      <c r="C7">
        <v>2.4399000000000002</v>
      </c>
      <c r="D7">
        <v>2.7572000000000001</v>
      </c>
      <c r="E7">
        <v>2.8995000000000002</v>
      </c>
      <c r="F7">
        <v>0</v>
      </c>
      <c r="G7">
        <v>0</v>
      </c>
    </row>
    <row r="8" spans="1:13" x14ac:dyDescent="0.25">
      <c r="A8" t="s">
        <v>12</v>
      </c>
      <c r="B8">
        <v>0</v>
      </c>
      <c r="C8">
        <v>14.8858</v>
      </c>
      <c r="D8">
        <v>16.797499999999999</v>
      </c>
      <c r="E8">
        <v>29.678899999999999</v>
      </c>
      <c r="F8">
        <v>0</v>
      </c>
      <c r="G8">
        <v>0</v>
      </c>
    </row>
    <row r="9" spans="1:13" x14ac:dyDescent="0.25">
      <c r="A9" t="s">
        <v>13</v>
      </c>
      <c r="B9">
        <v>0</v>
      </c>
      <c r="C9">
        <v>81.906000000000006</v>
      </c>
      <c r="D9">
        <v>90.577600000000004</v>
      </c>
      <c r="E9">
        <v>161.4102</v>
      </c>
      <c r="F9">
        <v>0</v>
      </c>
      <c r="G9">
        <v>0</v>
      </c>
    </row>
    <row r="10" spans="1:13" x14ac:dyDescent="0.25">
      <c r="A10" t="s">
        <v>14</v>
      </c>
      <c r="B10">
        <v>3.0099999999999998E-2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3" x14ac:dyDescent="0.25">
      <c r="A11" t="s">
        <v>15</v>
      </c>
      <c r="B11">
        <v>5.96E-2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3" x14ac:dyDescent="0.25">
      <c r="A12" t="s">
        <v>16</v>
      </c>
      <c r="B12">
        <v>10.8269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3" x14ac:dyDescent="0.25">
      <c r="A13" t="s">
        <v>17</v>
      </c>
      <c r="B13">
        <v>87.772199999999998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3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3" x14ac:dyDescent="0.25">
      <c r="A15" t="s">
        <v>19</v>
      </c>
      <c r="B15">
        <v>37.097000000000001</v>
      </c>
      <c r="C15">
        <v>1.0565</v>
      </c>
      <c r="D15">
        <v>1.9839</v>
      </c>
      <c r="E15">
        <v>3.5406</v>
      </c>
      <c r="F15">
        <v>1.7627999999999999</v>
      </c>
      <c r="G15">
        <v>3.4828000000000001</v>
      </c>
      <c r="I15">
        <f>B15/$G15</f>
        <v>10.651487309061675</v>
      </c>
      <c r="J15">
        <f t="shared" ref="J15:M26" si="0">C15/$G15</f>
        <v>0.30334788101527504</v>
      </c>
      <c r="K15">
        <f t="shared" si="0"/>
        <v>0.5696278856092799</v>
      </c>
      <c r="L15">
        <f t="shared" si="0"/>
        <v>1.0165958424256345</v>
      </c>
      <c r="M15">
        <f>F15/$G15</f>
        <v>0.50614448145170543</v>
      </c>
    </row>
    <row r="16" spans="1:13" x14ac:dyDescent="0.25">
      <c r="A16" t="s">
        <v>20</v>
      </c>
      <c r="B16">
        <v>77.122699999999995</v>
      </c>
      <c r="C16">
        <v>1.7228000000000001</v>
      </c>
      <c r="D16">
        <v>1.9775</v>
      </c>
      <c r="E16">
        <v>7.4981</v>
      </c>
      <c r="F16">
        <v>3.5106000000000002</v>
      </c>
      <c r="G16">
        <v>16.312100000000001</v>
      </c>
      <c r="I16">
        <f t="shared" ref="I16:I25" si="1">B16/$G16</f>
        <v>4.7279442867564558</v>
      </c>
      <c r="J16">
        <f t="shared" si="0"/>
        <v>0.10561485032583175</v>
      </c>
      <c r="K16">
        <f t="shared" si="0"/>
        <v>0.12122902630562588</v>
      </c>
      <c r="L16">
        <f t="shared" si="0"/>
        <v>0.45966491132349602</v>
      </c>
      <c r="M16">
        <f t="shared" si="0"/>
        <v>0.21521447269205068</v>
      </c>
    </row>
    <row r="17" spans="1:13" x14ac:dyDescent="0.25">
      <c r="A17" t="s">
        <v>21</v>
      </c>
      <c r="B17">
        <v>83.290599999999998</v>
      </c>
      <c r="C17">
        <v>1.6669</v>
      </c>
      <c r="D17">
        <v>2.4039999999999999</v>
      </c>
      <c r="E17">
        <v>5.5805999999999996</v>
      </c>
      <c r="F17">
        <v>2.9988000000000001</v>
      </c>
      <c r="G17">
        <v>10.321099999999999</v>
      </c>
      <c r="I17">
        <f t="shared" si="1"/>
        <v>8.069934406216392</v>
      </c>
      <c r="J17">
        <f t="shared" si="0"/>
        <v>0.16150410324480918</v>
      </c>
      <c r="K17">
        <f t="shared" si="0"/>
        <v>0.23292090959296974</v>
      </c>
      <c r="L17">
        <f t="shared" si="0"/>
        <v>0.54069818139539394</v>
      </c>
      <c r="M17">
        <f t="shared" si="0"/>
        <v>0.29055042582670454</v>
      </c>
    </row>
    <row r="18" spans="1:13" x14ac:dyDescent="0.25">
      <c r="A18" t="s">
        <v>22</v>
      </c>
      <c r="B18">
        <v>39.412799999999997</v>
      </c>
      <c r="C18">
        <v>1.1413</v>
      </c>
      <c r="D18">
        <v>2.9701</v>
      </c>
      <c r="E18">
        <v>5.4275000000000002</v>
      </c>
      <c r="F18">
        <v>2.6189</v>
      </c>
      <c r="G18">
        <v>4.9310999999999998</v>
      </c>
      <c r="I18">
        <f t="shared" si="1"/>
        <v>7.99269939770031</v>
      </c>
      <c r="J18">
        <f t="shared" si="0"/>
        <v>0.23144937235099675</v>
      </c>
      <c r="K18">
        <f t="shared" si="0"/>
        <v>0.60231996917523478</v>
      </c>
      <c r="L18">
        <f t="shared" si="0"/>
        <v>1.1006671939323884</v>
      </c>
      <c r="M18">
        <f t="shared" si="0"/>
        <v>0.531098537851595</v>
      </c>
    </row>
    <row r="19" spans="1:13" x14ac:dyDescent="0.25">
      <c r="A19" t="s">
        <v>23</v>
      </c>
      <c r="B19">
        <v>42.407899999999998</v>
      </c>
      <c r="C19">
        <v>1.9829000000000001</v>
      </c>
      <c r="D19">
        <v>2.6263000000000001</v>
      </c>
      <c r="E19">
        <v>2.7004000000000001</v>
      </c>
      <c r="F19">
        <v>3.6236999999999999</v>
      </c>
      <c r="G19">
        <v>4.9554</v>
      </c>
      <c r="I19">
        <f t="shared" si="1"/>
        <v>8.5579166162166516</v>
      </c>
      <c r="J19">
        <f t="shared" si="0"/>
        <v>0.40014933204181297</v>
      </c>
      <c r="K19">
        <f t="shared" si="0"/>
        <v>0.52998748839649679</v>
      </c>
      <c r="L19">
        <f t="shared" si="0"/>
        <v>0.54494087258344437</v>
      </c>
      <c r="M19">
        <f t="shared" si="0"/>
        <v>0.73126286475360214</v>
      </c>
    </row>
    <row r="20" spans="1:13" x14ac:dyDescent="0.25">
      <c r="A20" t="s">
        <v>24</v>
      </c>
      <c r="B20">
        <v>69.646199999999993</v>
      </c>
      <c r="C20">
        <v>1.0331999999999999</v>
      </c>
      <c r="D20">
        <v>2.9516</v>
      </c>
      <c r="E20">
        <v>6.2690999999999999</v>
      </c>
      <c r="F20">
        <v>3.7505000000000002</v>
      </c>
      <c r="G20">
        <v>17.125399999999999</v>
      </c>
      <c r="I20">
        <f t="shared" si="1"/>
        <v>4.066836395062305</v>
      </c>
      <c r="J20">
        <f t="shared" si="0"/>
        <v>6.033143751386829E-2</v>
      </c>
      <c r="K20">
        <f t="shared" si="0"/>
        <v>0.17235217863524357</v>
      </c>
      <c r="L20">
        <f t="shared" si="0"/>
        <v>0.36607028157006555</v>
      </c>
      <c r="M20">
        <f t="shared" si="0"/>
        <v>0.21900218389059528</v>
      </c>
    </row>
    <row r="21" spans="1:13" x14ac:dyDescent="0.25">
      <c r="A21" t="s">
        <v>25</v>
      </c>
      <c r="B21">
        <v>66.988600000000005</v>
      </c>
      <c r="C21">
        <v>0.72960000000000003</v>
      </c>
      <c r="D21">
        <v>4.1153000000000004</v>
      </c>
      <c r="E21">
        <v>8.9917999999999996</v>
      </c>
      <c r="F21">
        <v>3.0962000000000001</v>
      </c>
      <c r="G21">
        <v>8.9419000000000004</v>
      </c>
      <c r="I21">
        <f t="shared" si="1"/>
        <v>7.4915398293427575</v>
      </c>
      <c r="J21">
        <f t="shared" si="0"/>
        <v>8.1593397376396509E-2</v>
      </c>
      <c r="K21">
        <f t="shared" si="0"/>
        <v>0.46022657377067516</v>
      </c>
      <c r="L21">
        <f t="shared" si="0"/>
        <v>1.0055804694751673</v>
      </c>
      <c r="M21">
        <f t="shared" si="0"/>
        <v>0.34625750679385814</v>
      </c>
    </row>
    <row r="22" spans="1:13" x14ac:dyDescent="0.25">
      <c r="A22" t="s">
        <v>26</v>
      </c>
      <c r="B22">
        <v>74.724999999999994</v>
      </c>
      <c r="C22">
        <v>0.8417</v>
      </c>
      <c r="D22">
        <v>3.0104000000000002</v>
      </c>
      <c r="E22">
        <v>6.1673999999999998</v>
      </c>
      <c r="F22">
        <v>2.5226999999999999</v>
      </c>
      <c r="G22">
        <v>12.8475</v>
      </c>
      <c r="I22">
        <f t="shared" si="1"/>
        <v>5.8163066744502814</v>
      </c>
      <c r="J22">
        <f t="shared" si="0"/>
        <v>6.5514691574236228E-2</v>
      </c>
      <c r="K22">
        <f t="shared" si="0"/>
        <v>0.2343179606927418</v>
      </c>
      <c r="L22">
        <f t="shared" si="0"/>
        <v>0.48004670169293634</v>
      </c>
      <c r="M22">
        <f t="shared" si="0"/>
        <v>0.19635726795096323</v>
      </c>
    </row>
    <row r="23" spans="1:13" x14ac:dyDescent="0.25">
      <c r="A23" t="s">
        <v>27</v>
      </c>
      <c r="B23">
        <v>73.671700000000001</v>
      </c>
      <c r="C23">
        <v>0.85040000000000004</v>
      </c>
      <c r="D23">
        <v>2.2665999999999999</v>
      </c>
      <c r="E23">
        <v>6.9741999999999997</v>
      </c>
      <c r="F23">
        <v>2.42</v>
      </c>
      <c r="G23">
        <v>11.6355</v>
      </c>
      <c r="I23">
        <f t="shared" si="1"/>
        <v>6.3316316445361176</v>
      </c>
      <c r="J23">
        <f t="shared" si="0"/>
        <v>7.3086674401615745E-2</v>
      </c>
      <c r="K23">
        <f t="shared" si="0"/>
        <v>0.19480039534184176</v>
      </c>
      <c r="L23">
        <f t="shared" si="0"/>
        <v>0.59938979846160456</v>
      </c>
      <c r="M23">
        <f t="shared" si="0"/>
        <v>0.2079841863263289</v>
      </c>
    </row>
    <row r="24" spans="1:13" x14ac:dyDescent="0.25">
      <c r="A24" t="s">
        <v>28</v>
      </c>
      <c r="B24">
        <v>72.547799999999995</v>
      </c>
      <c r="C24">
        <v>1.2163999999999999</v>
      </c>
      <c r="D24">
        <v>3.0316999999999998</v>
      </c>
      <c r="E24">
        <v>7.3353999999999999</v>
      </c>
      <c r="F24">
        <v>2.8473000000000002</v>
      </c>
      <c r="G24">
        <v>11.510999999999999</v>
      </c>
      <c r="I24">
        <f t="shared" si="1"/>
        <v>6.3024758926244457</v>
      </c>
      <c r="J24">
        <f t="shared" si="0"/>
        <v>0.10567283467987143</v>
      </c>
      <c r="K24">
        <f t="shared" si="0"/>
        <v>0.26337416384328033</v>
      </c>
      <c r="L24">
        <f t="shared" si="0"/>
        <v>0.63725132481973767</v>
      </c>
      <c r="M24">
        <f t="shared" si="0"/>
        <v>0.24735470419598649</v>
      </c>
    </row>
    <row r="25" spans="1:13" x14ac:dyDescent="0.25">
      <c r="A25" t="s">
        <v>29</v>
      </c>
      <c r="B25">
        <v>50.923000000000002</v>
      </c>
      <c r="C25">
        <v>0.87009999999999998</v>
      </c>
      <c r="D25">
        <v>1.6020000000000001</v>
      </c>
      <c r="E25">
        <v>4.3140999999999998</v>
      </c>
      <c r="F25">
        <v>2.1055999999999999</v>
      </c>
      <c r="G25">
        <v>12.7806</v>
      </c>
      <c r="I25">
        <f t="shared" si="1"/>
        <v>3.9843982285651691</v>
      </c>
      <c r="J25">
        <f t="shared" si="0"/>
        <v>6.8079745864826374E-2</v>
      </c>
      <c r="K25">
        <f t="shared" si="0"/>
        <v>0.12534622787662553</v>
      </c>
      <c r="L25">
        <f t="shared" si="0"/>
        <v>0.33755066272318984</v>
      </c>
      <c r="M25">
        <f t="shared" si="0"/>
        <v>0.16474969876218643</v>
      </c>
    </row>
    <row r="26" spans="1:13" x14ac:dyDescent="0.25">
      <c r="A26" t="s">
        <v>30</v>
      </c>
      <c r="B26">
        <v>58.135899999999999</v>
      </c>
      <c r="C26">
        <v>0.71619999999999995</v>
      </c>
      <c r="D26">
        <v>1.8440000000000001</v>
      </c>
      <c r="E26">
        <v>7.4476000000000004</v>
      </c>
      <c r="F26">
        <v>2.5834000000000001</v>
      </c>
      <c r="G26">
        <v>7.8396999999999997</v>
      </c>
      <c r="I26">
        <f>B26/$G26</f>
        <v>7.4155771266757657</v>
      </c>
      <c r="J26">
        <f t="shared" si="0"/>
        <v>9.1355536563899123E-2</v>
      </c>
      <c r="K26">
        <f t="shared" si="0"/>
        <v>0.23521308213324491</v>
      </c>
      <c r="L26">
        <f t="shared" si="0"/>
        <v>0.94998533107134209</v>
      </c>
      <c r="M26">
        <f t="shared" si="0"/>
        <v>0.32952791560901568</v>
      </c>
    </row>
    <row r="28" spans="1:13" x14ac:dyDescent="0.25">
      <c r="A28" t="s">
        <v>58</v>
      </c>
      <c r="B28">
        <f>AVERAGE(B15:B20)</f>
        <v>58.162866666666652</v>
      </c>
      <c r="C28">
        <f>AVERAGE(C15:C20)</f>
        <v>1.4339333333333333</v>
      </c>
      <c r="D28">
        <f>AVERAGE(D15:D20)</f>
        <v>2.4855666666666667</v>
      </c>
      <c r="E28">
        <f>AVERAGE(E15:E20)</f>
        <v>5.1693833333333332</v>
      </c>
      <c r="F28">
        <f t="shared" ref="F28:J28" si="2">AVERAGE(F15:F20)</f>
        <v>3.0442166666666668</v>
      </c>
      <c r="I28">
        <f>AVERAGE(I15:I20)</f>
        <v>7.344469735168965</v>
      </c>
      <c r="J28">
        <f t="shared" si="2"/>
        <v>0.21039949608209899</v>
      </c>
      <c r="K28">
        <f t="shared" ref="K28:M28" si="3">AVERAGE(K15:K20)</f>
        <v>0.3714062429524751</v>
      </c>
      <c r="L28">
        <f t="shared" si="3"/>
        <v>0.67143954720507049</v>
      </c>
      <c r="M28">
        <f t="shared" si="3"/>
        <v>0.41554549441104216</v>
      </c>
    </row>
    <row r="29" spans="1:13" x14ac:dyDescent="0.25">
      <c r="A29" t="s">
        <v>59</v>
      </c>
      <c r="B29">
        <f>AVERAGE(B21:B26)</f>
        <v>66.165333333333322</v>
      </c>
      <c r="C29">
        <f>AVERAGE(C21:C26)</f>
        <v>0.87073333333333325</v>
      </c>
      <c r="D29">
        <f>AVERAGE(D21:D26)</f>
        <v>2.645</v>
      </c>
      <c r="E29">
        <f>AVERAGE(E21:E26)</f>
        <v>6.8717499999999996</v>
      </c>
      <c r="F29">
        <f t="shared" ref="F29" si="4">AVERAGE(F21:F26)</f>
        <v>2.5958666666666672</v>
      </c>
      <c r="I29">
        <f>AVERAGE(I21:I26)</f>
        <v>6.2236548993657559</v>
      </c>
      <c r="J29">
        <f>AVERAGE(J21:J26)</f>
        <v>8.0883813410140906E-2</v>
      </c>
      <c r="K29">
        <f>AVERAGE(K21:K26)</f>
        <v>0.25221306727640158</v>
      </c>
      <c r="L29">
        <f>AVERAGE(L21:L26)</f>
        <v>0.66830071470732966</v>
      </c>
      <c r="M29">
        <f>AVERAGE(M21:M26)</f>
        <v>0.24870521327305647</v>
      </c>
    </row>
    <row r="30" spans="1:13" x14ac:dyDescent="0.25">
      <c r="I30">
        <f>_xlfn.T.TEST(I15:I20,I21:I26,2,3)</f>
        <v>0.35729744134915981</v>
      </c>
      <c r="J30">
        <f t="shared" ref="J30:M30" si="5">_xlfn.T.TEST(J15:J20,J21:J26,2,3)</f>
        <v>5.4808899389987308E-2</v>
      </c>
      <c r="K30">
        <f t="shared" si="5"/>
        <v>0.27160312705492667</v>
      </c>
      <c r="L30">
        <f t="shared" si="5"/>
        <v>0.98521946251666237</v>
      </c>
      <c r="M30">
        <f t="shared" si="5"/>
        <v>0.11126986111542789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tabSelected="1" workbookViewId="0">
      <selection activeCell="B21" sqref="B21:B2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10</v>
      </c>
      <c r="B2">
        <v>0.51849999999999996</v>
      </c>
    </row>
    <row r="3" spans="1:2" x14ac:dyDescent="0.25">
      <c r="A3" t="s">
        <v>11</v>
      </c>
      <c r="B3">
        <v>2.7572000000000001</v>
      </c>
    </row>
    <row r="4" spans="1:2" x14ac:dyDescent="0.25">
      <c r="A4" t="s">
        <v>12</v>
      </c>
      <c r="B4">
        <v>16.797499999999999</v>
      </c>
    </row>
    <row r="5" spans="1:2" x14ac:dyDescent="0.25">
      <c r="A5" t="s">
        <v>13</v>
      </c>
      <c r="B5">
        <v>90.577600000000004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v>0</v>
      </c>
    </row>
    <row r="8" spans="1:2" x14ac:dyDescent="0.25">
      <c r="A8" t="s">
        <v>33</v>
      </c>
      <c r="B8">
        <v>0</v>
      </c>
    </row>
    <row r="9" spans="1:2" x14ac:dyDescent="0.25">
      <c r="A9" t="s">
        <v>34</v>
      </c>
      <c r="B9">
        <v>2.7162000000000002</v>
      </c>
    </row>
    <row r="10" spans="1:2" x14ac:dyDescent="0.25">
      <c r="A10" t="s">
        <v>35</v>
      </c>
      <c r="B10">
        <v>4.3067000000000002</v>
      </c>
    </row>
    <row r="11" spans="1:2" x14ac:dyDescent="0.25">
      <c r="A11" t="s">
        <v>36</v>
      </c>
      <c r="B11">
        <v>4.66</v>
      </c>
    </row>
    <row r="12" spans="1:2" x14ac:dyDescent="0.25">
      <c r="A12" t="s">
        <v>37</v>
      </c>
      <c r="B12">
        <v>1.7690999999999999</v>
      </c>
    </row>
    <row r="13" spans="1:2" x14ac:dyDescent="0.25">
      <c r="A13" t="s">
        <v>38</v>
      </c>
      <c r="B13">
        <v>3.3045</v>
      </c>
    </row>
    <row r="14" spans="1:2" x14ac:dyDescent="0.25">
      <c r="A14" t="s">
        <v>39</v>
      </c>
      <c r="B14">
        <v>1.9442999999999999</v>
      </c>
    </row>
    <row r="15" spans="1:2" x14ac:dyDescent="0.25">
      <c r="A15" t="s">
        <v>40</v>
      </c>
      <c r="B15">
        <v>0</v>
      </c>
    </row>
    <row r="16" spans="1:2" x14ac:dyDescent="0.25">
      <c r="A16" t="s">
        <v>41</v>
      </c>
      <c r="B16">
        <v>0</v>
      </c>
    </row>
    <row r="17" spans="1:2" x14ac:dyDescent="0.25">
      <c r="A17" t="s">
        <v>42</v>
      </c>
      <c r="B17">
        <v>0</v>
      </c>
    </row>
    <row r="18" spans="1:2" x14ac:dyDescent="0.25">
      <c r="A18" t="s">
        <v>43</v>
      </c>
      <c r="B18">
        <v>3.3466999999999998</v>
      </c>
    </row>
    <row r="19" spans="1:2" x14ac:dyDescent="0.25">
      <c r="A19" t="s">
        <v>44</v>
      </c>
      <c r="B19">
        <v>1.4374</v>
      </c>
    </row>
    <row r="20" spans="1:2" x14ac:dyDescent="0.25">
      <c r="A20" t="s">
        <v>45</v>
      </c>
      <c r="B20">
        <v>1.7138</v>
      </c>
    </row>
    <row r="21" spans="1:2" x14ac:dyDescent="0.25">
      <c r="A21" t="s">
        <v>46</v>
      </c>
      <c r="B21">
        <v>7.51E-2</v>
      </c>
    </row>
    <row r="22" spans="1:2" x14ac:dyDescent="0.25">
      <c r="A22" t="s">
        <v>47</v>
      </c>
      <c r="B22">
        <v>2.9399999999999999E-2</v>
      </c>
    </row>
    <row r="23" spans="1:2" x14ac:dyDescent="0.25">
      <c r="A23" t="s">
        <v>48</v>
      </c>
      <c r="B23">
        <v>0.20269999999999999</v>
      </c>
    </row>
    <row r="24" spans="1:2" x14ac:dyDescent="0.25">
      <c r="A24" t="s">
        <v>49</v>
      </c>
      <c r="B24">
        <v>0</v>
      </c>
    </row>
    <row r="25" spans="1:2" x14ac:dyDescent="0.25">
      <c r="A25" t="s">
        <v>50</v>
      </c>
      <c r="B25">
        <v>0</v>
      </c>
    </row>
    <row r="26" spans="1:2" x14ac:dyDescent="0.25">
      <c r="A26" t="s">
        <v>51</v>
      </c>
      <c r="B26">
        <v>0</v>
      </c>
    </row>
    <row r="27" spans="1:2" x14ac:dyDescent="0.25">
      <c r="A27" t="s">
        <v>52</v>
      </c>
      <c r="B27">
        <v>0</v>
      </c>
    </row>
    <row r="28" spans="1:2" x14ac:dyDescent="0.25">
      <c r="A28" t="s">
        <v>53</v>
      </c>
      <c r="B28">
        <v>0</v>
      </c>
    </row>
    <row r="29" spans="1:2" x14ac:dyDescent="0.25">
      <c r="A29" t="s">
        <v>54</v>
      </c>
      <c r="B29">
        <v>0</v>
      </c>
    </row>
    <row r="30" spans="1:2" x14ac:dyDescent="0.25">
      <c r="A30" t="s">
        <v>55</v>
      </c>
      <c r="B30">
        <v>0</v>
      </c>
    </row>
    <row r="31" spans="1:2" x14ac:dyDescent="0.25">
      <c r="A31" t="s">
        <v>56</v>
      </c>
      <c r="B31">
        <v>0</v>
      </c>
    </row>
    <row r="32" spans="1:2" x14ac:dyDescent="0.25">
      <c r="A32" t="s">
        <v>57</v>
      </c>
      <c r="B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workbookViewId="0">
      <selection activeCell="R29" sqref="R29"/>
    </sheetView>
  </sheetViews>
  <sheetFormatPr defaultRowHeight="15" x14ac:dyDescent="0.25"/>
  <cols>
    <col min="1" max="1" width="19.42578125" customWidth="1"/>
    <col min="2" max="6" width="15.28515625" customWidth="1"/>
    <col min="7" max="7" width="21.28515625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60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</row>
    <row r="2" spans="1:13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0.58450000000000002</v>
      </c>
      <c r="G2">
        <v>0</v>
      </c>
    </row>
    <row r="3" spans="1:13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5.2381000000000002</v>
      </c>
      <c r="G3">
        <v>0</v>
      </c>
    </row>
    <row r="4" spans="1:13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14.862399999999999</v>
      </c>
      <c r="G4">
        <v>0</v>
      </c>
    </row>
    <row r="5" spans="1:13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107.2448</v>
      </c>
      <c r="G5">
        <v>0</v>
      </c>
    </row>
    <row r="6" spans="1:13" x14ac:dyDescent="0.25">
      <c r="A6" t="s">
        <v>10</v>
      </c>
      <c r="B6">
        <v>0</v>
      </c>
      <c r="C6">
        <v>0.46610000000000001</v>
      </c>
      <c r="D6">
        <v>0.51849999999999996</v>
      </c>
      <c r="E6">
        <v>0.22650000000000001</v>
      </c>
      <c r="F6">
        <v>0</v>
      </c>
      <c r="G6">
        <v>0</v>
      </c>
    </row>
    <row r="7" spans="1:13" x14ac:dyDescent="0.25">
      <c r="A7" t="s">
        <v>11</v>
      </c>
      <c r="B7">
        <v>0</v>
      </c>
      <c r="C7">
        <v>2.4399000000000002</v>
      </c>
      <c r="D7">
        <v>2.7572000000000001</v>
      </c>
      <c r="E7">
        <v>2.8995000000000002</v>
      </c>
      <c r="F7">
        <v>0</v>
      </c>
      <c r="G7">
        <v>0</v>
      </c>
    </row>
    <row r="8" spans="1:13" x14ac:dyDescent="0.25">
      <c r="A8" t="s">
        <v>12</v>
      </c>
      <c r="B8">
        <v>0</v>
      </c>
      <c r="C8">
        <v>14.8858</v>
      </c>
      <c r="D8">
        <v>16.797499999999999</v>
      </c>
      <c r="E8">
        <v>29.678899999999999</v>
      </c>
      <c r="F8">
        <v>0</v>
      </c>
      <c r="G8">
        <v>0</v>
      </c>
    </row>
    <row r="9" spans="1:13" x14ac:dyDescent="0.25">
      <c r="A9" t="s">
        <v>13</v>
      </c>
      <c r="B9">
        <v>0</v>
      </c>
      <c r="C9">
        <v>81.906000000000006</v>
      </c>
      <c r="D9">
        <v>90.577600000000004</v>
      </c>
      <c r="E9">
        <v>161.4102</v>
      </c>
      <c r="F9">
        <v>0</v>
      </c>
      <c r="G9">
        <v>0</v>
      </c>
    </row>
    <row r="10" spans="1:13" x14ac:dyDescent="0.25">
      <c r="A10" t="s">
        <v>14</v>
      </c>
      <c r="B10">
        <v>3.0099999999999998E-2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3" x14ac:dyDescent="0.25">
      <c r="A11" t="s">
        <v>15</v>
      </c>
      <c r="B11">
        <v>5.96E-2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3" x14ac:dyDescent="0.25">
      <c r="A12" t="s">
        <v>16</v>
      </c>
      <c r="B12">
        <v>10.8269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3" x14ac:dyDescent="0.25">
      <c r="A13" t="s">
        <v>17</v>
      </c>
      <c r="B13">
        <v>87.772199999999998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3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3" x14ac:dyDescent="0.25">
      <c r="A15" t="s">
        <v>61</v>
      </c>
      <c r="B15">
        <v>7.9641000000000002</v>
      </c>
      <c r="C15">
        <v>0.90800000000000003</v>
      </c>
      <c r="D15">
        <v>3.8506999999999998</v>
      </c>
      <c r="E15">
        <v>2.8435000000000001</v>
      </c>
      <c r="F15">
        <v>1.5328999999999999</v>
      </c>
      <c r="G15">
        <v>15.7188</v>
      </c>
      <c r="I15">
        <f>B15/$G15</f>
        <v>0.50666081380258032</v>
      </c>
      <c r="J15">
        <f t="shared" ref="J15:M30" si="0">C15/$G15</f>
        <v>5.7765223808433214E-2</v>
      </c>
      <c r="K15">
        <f t="shared" si="0"/>
        <v>0.24497417105631472</v>
      </c>
      <c r="L15">
        <f t="shared" si="0"/>
        <v>0.18089803292872231</v>
      </c>
      <c r="M15">
        <f>F15/$G15</f>
        <v>9.7520166933862631E-2</v>
      </c>
    </row>
    <row r="16" spans="1:13" x14ac:dyDescent="0.25">
      <c r="A16" t="s">
        <v>62</v>
      </c>
      <c r="B16">
        <v>7.0532000000000004</v>
      </c>
      <c r="C16">
        <v>1.0445</v>
      </c>
      <c r="D16">
        <v>3.4386999999999999</v>
      </c>
      <c r="E16">
        <v>2.8645999999999998</v>
      </c>
      <c r="F16">
        <v>1.4948999999999999</v>
      </c>
      <c r="G16">
        <v>13.543799999999999</v>
      </c>
      <c r="I16">
        <f t="shared" ref="I16:I30" si="1">B16/$G16</f>
        <v>0.52076965105804873</v>
      </c>
      <c r="J16">
        <f t="shared" si="0"/>
        <v>7.7120158301215325E-2</v>
      </c>
      <c r="K16">
        <f t="shared" si="0"/>
        <v>0.25389477103914709</v>
      </c>
      <c r="L16">
        <f t="shared" si="0"/>
        <v>0.21150637191925456</v>
      </c>
      <c r="M16">
        <f t="shared" si="0"/>
        <v>0.11037522704115536</v>
      </c>
    </row>
    <row r="17" spans="1:19" x14ac:dyDescent="0.25">
      <c r="A17" t="s">
        <v>63</v>
      </c>
      <c r="B17">
        <v>7.6348000000000003</v>
      </c>
      <c r="C17">
        <v>1.0983000000000001</v>
      </c>
      <c r="D17">
        <v>2.7515000000000001</v>
      </c>
      <c r="E17">
        <v>3.6212</v>
      </c>
      <c r="F17">
        <v>1.7906</v>
      </c>
      <c r="G17">
        <v>16.152699999999999</v>
      </c>
      <c r="I17">
        <f t="shared" si="1"/>
        <v>0.47266401282757686</v>
      </c>
      <c r="J17">
        <f t="shared" si="0"/>
        <v>6.7994824394683254E-2</v>
      </c>
      <c r="K17">
        <f t="shared" si="0"/>
        <v>0.17034303862512151</v>
      </c>
      <c r="L17">
        <f t="shared" si="0"/>
        <v>0.22418543029957841</v>
      </c>
      <c r="M17">
        <f t="shared" si="0"/>
        <v>0.11085453205965566</v>
      </c>
    </row>
    <row r="18" spans="1:19" x14ac:dyDescent="0.25">
      <c r="A18" t="s">
        <v>64</v>
      </c>
      <c r="B18">
        <v>9.7105999999999995</v>
      </c>
      <c r="C18">
        <v>0.69489999999999996</v>
      </c>
      <c r="D18">
        <v>3.5592000000000001</v>
      </c>
      <c r="E18">
        <v>3.9693000000000001</v>
      </c>
      <c r="F18">
        <v>1.7744</v>
      </c>
      <c r="G18">
        <v>18.820699999999999</v>
      </c>
      <c r="I18">
        <f t="shared" si="1"/>
        <v>0.51595317921225037</v>
      </c>
      <c r="J18">
        <f t="shared" si="0"/>
        <v>3.6922112355013366E-2</v>
      </c>
      <c r="K18">
        <f t="shared" si="0"/>
        <v>0.18911092573602473</v>
      </c>
      <c r="L18">
        <f t="shared" si="0"/>
        <v>0.21090076352101678</v>
      </c>
      <c r="M18">
        <f t="shared" si="0"/>
        <v>9.4279171337941739E-2</v>
      </c>
    </row>
    <row r="19" spans="1:19" x14ac:dyDescent="0.25">
      <c r="A19" t="s">
        <v>65</v>
      </c>
      <c r="B19">
        <v>7.0712999999999999</v>
      </c>
      <c r="C19">
        <v>1.1548</v>
      </c>
      <c r="D19">
        <v>4.3559999999999999</v>
      </c>
      <c r="E19">
        <v>4.6292</v>
      </c>
      <c r="F19">
        <v>1.9915</v>
      </c>
      <c r="G19">
        <v>21.220600000000001</v>
      </c>
      <c r="I19">
        <f t="shared" si="1"/>
        <v>0.33322808968643675</v>
      </c>
      <c r="J19">
        <f t="shared" si="0"/>
        <v>5.4418819449025949E-2</v>
      </c>
      <c r="K19">
        <f t="shared" si="0"/>
        <v>0.20527223546930812</v>
      </c>
      <c r="L19">
        <f t="shared" si="0"/>
        <v>0.21814651800608842</v>
      </c>
      <c r="M19">
        <f t="shared" si="0"/>
        <v>9.3847487818440573E-2</v>
      </c>
      <c r="O19">
        <f>AVERAGE(I15:I19)</f>
        <v>0.46985514931737854</v>
      </c>
      <c r="P19">
        <f t="shared" ref="P19:R19" si="2">AVERAGE(J15:J19)</f>
        <v>5.8844227661674221E-2</v>
      </c>
      <c r="Q19">
        <f t="shared" si="2"/>
        <v>0.21271902838518325</v>
      </c>
      <c r="R19">
        <f t="shared" si="2"/>
        <v>0.20912742333493212</v>
      </c>
      <c r="S19">
        <f>AVERAGE(M15:M19)</f>
        <v>0.10137531703821119</v>
      </c>
    </row>
    <row r="20" spans="1:19" x14ac:dyDescent="0.25">
      <c r="A20" t="s">
        <v>66</v>
      </c>
      <c r="B20">
        <v>6.5835999999999997</v>
      </c>
      <c r="C20">
        <v>0.9829</v>
      </c>
      <c r="D20">
        <v>2.6355</v>
      </c>
      <c r="E20">
        <v>1.5826</v>
      </c>
      <c r="F20">
        <v>1.6048</v>
      </c>
      <c r="G20">
        <v>8.1260999999999992</v>
      </c>
      <c r="I20">
        <f t="shared" si="1"/>
        <v>0.81017954492314892</v>
      </c>
      <c r="J20">
        <f t="shared" si="0"/>
        <v>0.12095593211995916</v>
      </c>
      <c r="K20">
        <f t="shared" si="0"/>
        <v>0.3243253221102374</v>
      </c>
      <c r="L20">
        <f t="shared" si="0"/>
        <v>0.19475517160753622</v>
      </c>
      <c r="M20">
        <f t="shared" si="0"/>
        <v>0.19748710943749156</v>
      </c>
    </row>
    <row r="21" spans="1:19" x14ac:dyDescent="0.25">
      <c r="A21" t="s">
        <v>67</v>
      </c>
      <c r="B21">
        <v>8.8895</v>
      </c>
      <c r="C21">
        <v>1.3989</v>
      </c>
      <c r="D21">
        <v>3.5867</v>
      </c>
      <c r="E21">
        <v>2.0853999999999999</v>
      </c>
      <c r="F21">
        <v>1.5996999999999999</v>
      </c>
      <c r="G21">
        <v>14.684100000000001</v>
      </c>
      <c r="I21">
        <f t="shared" si="1"/>
        <v>0.60538269284464141</v>
      </c>
      <c r="J21">
        <f t="shared" si="0"/>
        <v>9.526630845608515E-2</v>
      </c>
      <c r="K21">
        <f t="shared" si="0"/>
        <v>0.24425739405206992</v>
      </c>
      <c r="L21">
        <f t="shared" si="0"/>
        <v>0.14201755640454641</v>
      </c>
      <c r="M21">
        <f t="shared" si="0"/>
        <v>0.1089409633549213</v>
      </c>
    </row>
    <row r="22" spans="1:19" x14ac:dyDescent="0.25">
      <c r="A22" t="s">
        <v>68</v>
      </c>
      <c r="B22">
        <v>10.5425</v>
      </c>
      <c r="C22">
        <v>1.0432999999999999</v>
      </c>
      <c r="D22">
        <v>2.5264000000000002</v>
      </c>
      <c r="E22">
        <v>2.2778</v>
      </c>
      <c r="F22">
        <v>1.4359</v>
      </c>
      <c r="G22">
        <v>10.308299999999999</v>
      </c>
      <c r="I22">
        <f t="shared" si="1"/>
        <v>1.0227195560858726</v>
      </c>
      <c r="J22">
        <f t="shared" si="0"/>
        <v>0.10120970480098561</v>
      </c>
      <c r="K22">
        <f t="shared" si="0"/>
        <v>0.24508405847714951</v>
      </c>
      <c r="L22">
        <f t="shared" si="0"/>
        <v>0.22096756982237617</v>
      </c>
      <c r="M22">
        <f t="shared" si="0"/>
        <v>0.13929551914476684</v>
      </c>
      <c r="O22">
        <f>AVERAGE(I20:I22)</f>
        <v>0.81276059795122091</v>
      </c>
      <c r="P22">
        <f t="shared" ref="P22:S22" si="3">AVERAGE(J20:J22)</f>
        <v>0.10581064845900996</v>
      </c>
      <c r="Q22">
        <f t="shared" si="3"/>
        <v>0.27122225821315232</v>
      </c>
      <c r="R22">
        <f t="shared" si="3"/>
        <v>0.18591343261148627</v>
      </c>
      <c r="S22">
        <f t="shared" si="3"/>
        <v>0.14857453064572657</v>
      </c>
    </row>
    <row r="23" spans="1:19" x14ac:dyDescent="0.25">
      <c r="A23" t="s">
        <v>69</v>
      </c>
      <c r="B23">
        <v>5.2077999999999998</v>
      </c>
      <c r="C23">
        <v>1.4983</v>
      </c>
      <c r="D23">
        <v>0</v>
      </c>
      <c r="E23">
        <v>0.92610000000000003</v>
      </c>
      <c r="F23">
        <v>0.64480000000000004</v>
      </c>
      <c r="G23">
        <v>5.0324</v>
      </c>
      <c r="I23">
        <f t="shared" si="1"/>
        <v>1.0348541451394959</v>
      </c>
      <c r="J23">
        <f t="shared" si="0"/>
        <v>0.29773070503139654</v>
      </c>
      <c r="K23">
        <f t="shared" si="0"/>
        <v>0</v>
      </c>
      <c r="L23">
        <f t="shared" si="0"/>
        <v>0.1840275017884111</v>
      </c>
      <c r="M23">
        <f t="shared" si="0"/>
        <v>0.12812971941817025</v>
      </c>
    </row>
    <row r="24" spans="1:19" x14ac:dyDescent="0.25">
      <c r="A24" t="s">
        <v>70</v>
      </c>
      <c r="B24">
        <v>10.3482</v>
      </c>
      <c r="C24">
        <v>3.4457</v>
      </c>
      <c r="D24">
        <v>0</v>
      </c>
      <c r="E24">
        <v>1.3236000000000001</v>
      </c>
      <c r="F24">
        <v>0.68300000000000005</v>
      </c>
      <c r="G24">
        <v>12.243399999999999</v>
      </c>
      <c r="I24">
        <f t="shared" si="1"/>
        <v>0.84520639691588939</v>
      </c>
      <c r="J24">
        <f t="shared" si="0"/>
        <v>0.281433262002385</v>
      </c>
      <c r="K24">
        <f t="shared" si="0"/>
        <v>0</v>
      </c>
      <c r="L24">
        <f t="shared" si="0"/>
        <v>0.10810722511720602</v>
      </c>
      <c r="M24">
        <f t="shared" si="0"/>
        <v>5.5785157717627466E-2</v>
      </c>
    </row>
    <row r="25" spans="1:19" x14ac:dyDescent="0.25">
      <c r="A25" t="s">
        <v>71</v>
      </c>
      <c r="B25">
        <v>9.9147999999999996</v>
      </c>
      <c r="C25">
        <v>4.9131</v>
      </c>
      <c r="D25">
        <v>0</v>
      </c>
      <c r="E25">
        <v>0.56459999999999999</v>
      </c>
      <c r="F25">
        <v>0.57040000000000002</v>
      </c>
      <c r="G25">
        <v>10.1088</v>
      </c>
      <c r="I25">
        <f t="shared" si="1"/>
        <v>0.98080880025324457</v>
      </c>
      <c r="J25">
        <f t="shared" si="0"/>
        <v>0.48602207977207973</v>
      </c>
      <c r="K25">
        <f t="shared" si="0"/>
        <v>0</v>
      </c>
      <c r="L25">
        <f t="shared" si="0"/>
        <v>5.5852326685660016E-2</v>
      </c>
      <c r="M25">
        <f t="shared" si="0"/>
        <v>5.6426084203861984E-2</v>
      </c>
    </row>
    <row r="26" spans="1:19" x14ac:dyDescent="0.25">
      <c r="A26" t="s">
        <v>72</v>
      </c>
      <c r="B26">
        <v>8.8215000000000003</v>
      </c>
      <c r="C26">
        <v>5.0827999999999998</v>
      </c>
      <c r="D26">
        <v>0</v>
      </c>
      <c r="E26">
        <v>0.74819999999999998</v>
      </c>
      <c r="F26">
        <v>0.66659999999999997</v>
      </c>
      <c r="G26">
        <v>11.164099999999999</v>
      </c>
      <c r="I26">
        <f t="shared" si="1"/>
        <v>0.79016669503139536</v>
      </c>
      <c r="J26">
        <f t="shared" si="0"/>
        <v>0.45528076602681811</v>
      </c>
      <c r="K26">
        <f t="shared" si="0"/>
        <v>0</v>
      </c>
      <c r="L26">
        <f t="shared" si="0"/>
        <v>6.7018389301421524E-2</v>
      </c>
      <c r="M26">
        <f t="shared" si="0"/>
        <v>5.970924660295053E-2</v>
      </c>
      <c r="O26">
        <f>AVERAGE(I23:I26)</f>
        <v>0.91275900933500631</v>
      </c>
      <c r="P26">
        <f t="shared" ref="P26:S26" si="4">AVERAGE(J23:J26)</f>
        <v>0.38011670320816987</v>
      </c>
      <c r="Q26">
        <f t="shared" si="4"/>
        <v>0</v>
      </c>
      <c r="R26">
        <f t="shared" si="4"/>
        <v>0.10375136072317467</v>
      </c>
      <c r="S26">
        <f t="shared" si="4"/>
        <v>7.5012551985652556E-2</v>
      </c>
    </row>
    <row r="27" spans="1:19" x14ac:dyDescent="0.25">
      <c r="A27" t="s">
        <v>73</v>
      </c>
      <c r="B27">
        <v>3.3249</v>
      </c>
      <c r="C27">
        <v>1.0860000000000001</v>
      </c>
      <c r="D27">
        <v>0</v>
      </c>
      <c r="E27">
        <v>1.8029999999999999</v>
      </c>
      <c r="F27">
        <v>0.54410000000000003</v>
      </c>
      <c r="G27">
        <v>3.18</v>
      </c>
      <c r="I27">
        <f t="shared" si="1"/>
        <v>1.0455660377358489</v>
      </c>
      <c r="J27">
        <f t="shared" si="0"/>
        <v>0.34150943396226413</v>
      </c>
      <c r="K27">
        <f t="shared" si="0"/>
        <v>0</v>
      </c>
      <c r="L27">
        <f t="shared" si="0"/>
        <v>0.56698113207547163</v>
      </c>
      <c r="M27">
        <f t="shared" si="0"/>
        <v>0.17110062893081762</v>
      </c>
    </row>
    <row r="28" spans="1:19" x14ac:dyDescent="0.25">
      <c r="A28" t="s">
        <v>74</v>
      </c>
      <c r="B28">
        <v>2.9798</v>
      </c>
      <c r="C28">
        <v>0.8226</v>
      </c>
      <c r="D28">
        <v>0</v>
      </c>
      <c r="E28">
        <v>2.1318999999999999</v>
      </c>
      <c r="F28">
        <v>0.56720000000000004</v>
      </c>
      <c r="G28">
        <v>1.6951000000000001</v>
      </c>
      <c r="I28">
        <f t="shared" si="1"/>
        <v>1.7578903899474956</v>
      </c>
      <c r="J28">
        <f t="shared" si="0"/>
        <v>0.48528110435962479</v>
      </c>
      <c r="K28">
        <f t="shared" si="0"/>
        <v>0</v>
      </c>
      <c r="L28">
        <f t="shared" si="0"/>
        <v>1.2576839124535424</v>
      </c>
      <c r="M28">
        <f t="shared" si="0"/>
        <v>0.33461152734351957</v>
      </c>
    </row>
    <row r="29" spans="1:19" x14ac:dyDescent="0.25">
      <c r="A29" t="s">
        <v>75</v>
      </c>
      <c r="B29">
        <v>3.8220000000000001</v>
      </c>
      <c r="C29">
        <v>1.3140000000000001</v>
      </c>
      <c r="D29">
        <v>0</v>
      </c>
      <c r="E29">
        <v>2.8136999999999999</v>
      </c>
      <c r="F29">
        <v>0.74809999999999999</v>
      </c>
      <c r="G29">
        <v>2.3069000000000002</v>
      </c>
      <c r="I29">
        <f t="shared" si="1"/>
        <v>1.6567688239628939</v>
      </c>
      <c r="J29">
        <f t="shared" si="0"/>
        <v>0.56959556114265897</v>
      </c>
      <c r="K29">
        <f t="shared" si="0"/>
        <v>0</v>
      </c>
      <c r="L29">
        <f t="shared" si="0"/>
        <v>1.2196887598075337</v>
      </c>
      <c r="M29">
        <f t="shared" si="0"/>
        <v>0.32428800554857162</v>
      </c>
    </row>
    <row r="30" spans="1:19" x14ac:dyDescent="0.25">
      <c r="A30" t="s">
        <v>76</v>
      </c>
      <c r="B30">
        <v>3.7806999999999999</v>
      </c>
      <c r="C30">
        <v>1.0035000000000001</v>
      </c>
      <c r="D30">
        <v>0</v>
      </c>
      <c r="E30">
        <v>3.1273</v>
      </c>
      <c r="F30">
        <v>0.85740000000000005</v>
      </c>
      <c r="G30">
        <v>2.7562000000000002</v>
      </c>
      <c r="I30">
        <f t="shared" si="1"/>
        <v>1.3717074232639139</v>
      </c>
      <c r="J30">
        <f t="shared" si="0"/>
        <v>0.36408823742834334</v>
      </c>
      <c r="K30">
        <f t="shared" si="0"/>
        <v>0</v>
      </c>
      <c r="L30">
        <f t="shared" si="0"/>
        <v>1.134641898265728</v>
      </c>
      <c r="M30">
        <f t="shared" si="0"/>
        <v>0.31108047311515857</v>
      </c>
      <c r="O30">
        <f>AVERAGE(I27:I30)</f>
        <v>1.4579831687275382</v>
      </c>
      <c r="P30">
        <f t="shared" ref="P30:S30" si="5">AVERAGE(J27:J30)</f>
        <v>0.44011858422322281</v>
      </c>
      <c r="Q30">
        <f t="shared" si="5"/>
        <v>0</v>
      </c>
      <c r="R30">
        <f t="shared" si="5"/>
        <v>1.0447489256505689</v>
      </c>
      <c r="S30">
        <f t="shared" si="5"/>
        <v>0.28527015873451683</v>
      </c>
    </row>
    <row r="31" spans="1:19" x14ac:dyDescent="0.25">
      <c r="A31" t="s">
        <v>77</v>
      </c>
      <c r="B31">
        <v>0</v>
      </c>
      <c r="C31">
        <v>0.1613</v>
      </c>
      <c r="D31">
        <v>0</v>
      </c>
      <c r="E31">
        <v>0</v>
      </c>
      <c r="F31">
        <v>0.71519999999999995</v>
      </c>
      <c r="G31">
        <v>0</v>
      </c>
    </row>
    <row r="32" spans="1:19" x14ac:dyDescent="0.25">
      <c r="A32" t="s">
        <v>78</v>
      </c>
      <c r="B32">
        <v>0</v>
      </c>
      <c r="C32">
        <v>0.1394</v>
      </c>
      <c r="D32">
        <v>0</v>
      </c>
      <c r="E32">
        <v>0</v>
      </c>
      <c r="F32">
        <v>0.27429999999999999</v>
      </c>
      <c r="G32">
        <v>0</v>
      </c>
    </row>
    <row r="33" spans="1:7" x14ac:dyDescent="0.25">
      <c r="A33" t="s">
        <v>79</v>
      </c>
      <c r="B33">
        <v>0.1694</v>
      </c>
      <c r="C33">
        <v>0.14449999999999999</v>
      </c>
      <c r="D33">
        <v>0</v>
      </c>
      <c r="E33">
        <v>0</v>
      </c>
      <c r="F33">
        <v>0.35039999999999999</v>
      </c>
      <c r="G33">
        <v>0</v>
      </c>
    </row>
    <row r="34" spans="1:7" x14ac:dyDescent="0.25">
      <c r="A34" t="s">
        <v>80</v>
      </c>
      <c r="B34">
        <v>0</v>
      </c>
      <c r="C34">
        <v>0.18790000000000001</v>
      </c>
      <c r="D34">
        <v>0</v>
      </c>
      <c r="E34">
        <v>0</v>
      </c>
      <c r="F34">
        <v>0.58169999999999999</v>
      </c>
      <c r="G34">
        <v>0</v>
      </c>
    </row>
    <row r="35" spans="1:7" x14ac:dyDescent="0.25">
      <c r="A35" t="s">
        <v>81</v>
      </c>
      <c r="B35">
        <v>0</v>
      </c>
      <c r="C35">
        <v>0.53869999999999996</v>
      </c>
      <c r="D35">
        <v>0</v>
      </c>
      <c r="E35">
        <v>0</v>
      </c>
      <c r="F35">
        <v>1.8646</v>
      </c>
      <c r="G35">
        <v>0</v>
      </c>
    </row>
    <row r="36" spans="1:7" x14ac:dyDescent="0.25">
      <c r="A36" t="s">
        <v>82</v>
      </c>
      <c r="B36">
        <v>0</v>
      </c>
      <c r="C36">
        <v>0.38840000000000002</v>
      </c>
      <c r="D36">
        <v>0</v>
      </c>
      <c r="E36">
        <v>0</v>
      </c>
      <c r="F36">
        <v>0.64680000000000004</v>
      </c>
      <c r="G36">
        <v>0</v>
      </c>
    </row>
    <row r="37" spans="1:7" x14ac:dyDescent="0.25">
      <c r="A37" t="s">
        <v>83</v>
      </c>
      <c r="B37">
        <v>0</v>
      </c>
      <c r="C37">
        <v>0.53749999999999998</v>
      </c>
      <c r="D37">
        <v>0</v>
      </c>
      <c r="E37">
        <v>0</v>
      </c>
      <c r="F37">
        <v>1.0427</v>
      </c>
      <c r="G37">
        <v>0</v>
      </c>
    </row>
    <row r="38" spans="1:7" x14ac:dyDescent="0.25">
      <c r="A38" t="s">
        <v>84</v>
      </c>
      <c r="B38">
        <v>0</v>
      </c>
      <c r="C38">
        <v>0.33589999999999998</v>
      </c>
      <c r="D38">
        <v>0</v>
      </c>
      <c r="E38">
        <v>0</v>
      </c>
      <c r="F38">
        <v>1.5193000000000001</v>
      </c>
      <c r="G38">
        <v>0</v>
      </c>
    </row>
    <row r="39" spans="1:7" x14ac:dyDescent="0.25">
      <c r="A39" t="s">
        <v>85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86</v>
      </c>
      <c r="B40">
        <v>0.1103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89</v>
      </c>
      <c r="B43">
        <v>7.2700000000000001E-2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91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92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apigenin feeding</vt:lpstr>
      <vt:lpstr>isoscutellarin rerun</vt:lpstr>
      <vt:lpstr>infiltration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IF-kimlab</dc:creator>
  <cp:lastModifiedBy>Bryce</cp:lastModifiedBy>
  <dcterms:created xsi:type="dcterms:W3CDTF">2021-07-06T19:48:42Z</dcterms:created>
  <dcterms:modified xsi:type="dcterms:W3CDTF">2021-07-19T18:50:36Z</dcterms:modified>
</cp:coreProperties>
</file>