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8183FD5C-6879-4986-A936-AB8EA741E4DE}" xr6:coauthVersionLast="45" xr6:coauthVersionMax="45" xr10:uidLastSave="{00000000-0000-0000-0000-000000000000}"/>
  <bookViews>
    <workbookView xWindow="-120" yWindow="-120" windowWidth="20730" windowHeight="11760" activeTab="1" xr2:uid="{D81E299B-7B47-4EAF-8A60-AAE40AE3D000}"/>
  </bookViews>
  <sheets>
    <sheet name="samplesAnalyzed" sheetId="1" r:id="rId1"/>
    <sheet name="seedStock" sheetId="2" r:id="rId2"/>
    <sheet name="TableS1" sheetId="3" r:id="rId3"/>
    <sheet name="vouchersToSubm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3" l="1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<sst xmlns="http://schemas.openxmlformats.org/spreadsheetml/2006/main" count="820" uniqueCount="448">
  <si>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</si>
  <si>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</si>
  <si>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</si>
  <si>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</si>
  <si>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</si>
  <si>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</si>
  <si>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</si>
  <si>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</si>
  <si>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</si>
  <si>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</si>
  <si>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</si>
  <si>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</si>
  <si>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</si>
  <si>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</si>
  <si>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</si>
  <si>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</si>
  <si>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</si>
  <si>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</si>
  <si>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</si>
  <si>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</si>
  <si>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</si>
  <si>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</si>
  <si>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</si>
  <si>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</si>
  <si>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</si>
  <si>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</si>
  <si>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</si>
  <si>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</si>
  <si>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</si>
  <si>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</si>
  <si>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</si>
  <si>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</si>
  <si>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</si>
  <si>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</si>
  <si>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</si>
  <si>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</si>
  <si>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</si>
  <si>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</si>
  <si>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</si>
  <si>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</si>
  <si>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</si>
  <si>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</si>
  <si>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</si>
  <si>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</si>
  <si>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</si>
  <si>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</si>
  <si>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</si>
  <si>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</si>
  <si>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</si>
  <si>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</si>
  <si>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</si>
  <si>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</si>
  <si>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</si>
  <si>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</si>
  <si>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</si>
  <si>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</si>
  <si>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</si>
  <si>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</si>
  <si>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</si>
  <si>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</si>
  <si>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</si>
  <si>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</si>
  <si>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</si>
  <si>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</si>
  <si>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</si>
  <si>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</si>
  <si>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</si>
  <si>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</si>
  <si>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</si>
  <si>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</si>
  <si>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</si>
  <si>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</si>
  <si>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</si>
  <si>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</si>
  <si>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</si>
  <si>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</si>
  <si>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</si>
  <si>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</si>
  <si>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</si>
  <si>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</si>
  <si>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</si>
  <si>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</si>
  <si>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</si>
  <si>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</si>
  <si>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</si>
  <si>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</si>
  <si>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</si>
  <si>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</si>
  <si>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</si>
  <si>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</si>
  <si>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</si>
  <si>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</si>
  <si>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</si>
  <si>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</si>
  <si>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</si>
  <si>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</si>
  <si>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</si>
  <si>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</si>
  <si>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</si>
  <si>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</si>
  <si>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</si>
  <si>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</si>
  <si>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</si>
  <si>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</si>
  <si>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</si>
  <si>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</si>
  <si>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</si>
  <si>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</si>
  <si>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</si>
  <si>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</si>
  <si>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</si>
  <si>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</si>
  <si>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</si>
  <si>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</si>
  <si>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</si>
  <si>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</si>
  <si>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</si>
  <si>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</si>
  <si>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</si>
  <si>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</si>
  <si>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</si>
  <si>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</si>
  <si>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</si>
  <si>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</si>
  <si>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</si>
  <si>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</si>
  <si>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</si>
  <si>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</si>
  <si>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</si>
  <si>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</si>
  <si>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</si>
  <si>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</si>
  <si>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</si>
  <si>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</si>
  <si>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</si>
  <si>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</si>
  <si>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</si>
  <si>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</si>
  <si>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</si>
  <si>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</si>
  <si>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</si>
  <si>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</si>
  <si>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</si>
  <si>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</si>
  <si>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</si>
  <si>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</si>
  <si>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</si>
  <si>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</si>
  <si>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</si>
  <si>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</si>
  <si>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</si>
  <si>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</si>
  <si>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</si>
  <si>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</si>
  <si>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</si>
  <si>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</si>
  <si>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</si>
  <si>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</si>
  <si>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</si>
  <si>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</si>
  <si>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</si>
  <si>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</si>
  <si>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</si>
  <si>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</si>
  <si>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</si>
  <si>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</si>
  <si>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</si>
  <si>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</si>
  <si>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</si>
  <si>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</si>
  <si>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</si>
  <si>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</si>
  <si>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</si>
  <si>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</si>
  <si>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</si>
  <si>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</si>
  <si>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</si>
  <si>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</si>
  <si>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</si>
  <si>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</si>
  <si>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</si>
  <si>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</si>
  <si>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</si>
  <si>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</si>
  <si>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</si>
  <si>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</si>
  <si>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</si>
  <si>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</si>
  <si>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</si>
  <si>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</si>
  <si>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</si>
  <si>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</si>
  <si>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</si>
  <si>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</si>
  <si>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</si>
  <si>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</si>
  <si>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</si>
  <si>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</si>
  <si>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</si>
  <si>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</si>
  <si>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</si>
  <si>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</si>
  <si>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</si>
  <si>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</si>
  <si>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</si>
  <si>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</si>
  <si>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</si>
  <si>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</si>
  <si>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</si>
  <si>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</si>
  <si>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</si>
  <si>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</si>
  <si>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</si>
  <si>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</si>
  <si>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</si>
  <si>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</si>
  <si>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</si>
  <si>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angustifolia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</si>
  <si>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</si>
  <si>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</si>
  <si>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</si>
  <si>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</si>
  <si>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</si>
  <si>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</si>
  <si>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</si>
  <si>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</si>
  <si>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</si>
  <si>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</si>
  <si>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</si>
  <si>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</si>
  <si>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</si>
  <si>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</si>
  <si>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</si>
  <si>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</si>
  <si>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</si>
  <si>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</si>
  <si>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</si>
  <si>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</si>
  <si>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</si>
  <si>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</si>
  <si>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heterophylla</t>
  </si>
  <si>
    <t>S. heydei</t>
  </si>
  <si>
    <t>S. hispidula</t>
  </si>
  <si>
    <t>S. holmgreniorum</t>
  </si>
  <si>
    <t>S. hookeri</t>
  </si>
  <si>
    <t>S. incanca</t>
  </si>
  <si>
    <t>S. insignis</t>
  </si>
  <si>
    <t>S. integrifolia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</si>
  <si>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</si>
  <si>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</si>
  <si>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</si>
  <si>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</si>
  <si>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</si>
  <si>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</si>
  <si>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</si>
  <si>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</si>
  <si>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</si>
  <si>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</si>
  <si>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</si>
  <si>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</si>
  <si>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</si>
  <si>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</si>
  <si>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</si>
  <si>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</si>
  <si>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</si>
  <si>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</si>
  <si>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</si>
  <si>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</si>
  <si>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</si>
  <si>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</si>
  <si>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</si>
  <si>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</si>
  <si>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</si>
  <si>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</si>
  <si>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</si>
  <si>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</si>
  <si>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</si>
  <si>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</si>
  <si>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</si>
  <si>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</si>
  <si>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</si>
  <si>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</si>
  <si>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</si>
  <si>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</si>
  <si>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</si>
  <si>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</si>
  <si>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</si>
  <si>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</si>
  <si>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Voucher info</t>
  </si>
  <si>
    <t>NYBG02</t>
  </si>
  <si>
    <t>T. H. Everett s. n.</t>
  </si>
  <si>
    <t>NYBG01</t>
  </si>
  <si>
    <t>NYBG69</t>
  </si>
  <si>
    <t>K. M. Naid s. n.</t>
  </si>
  <si>
    <t>NYBG04</t>
  </si>
  <si>
    <t>R. Olmstead 558</t>
  </si>
  <si>
    <t>NYBG03</t>
  </si>
  <si>
    <t>NYBG05</t>
  </si>
  <si>
    <t>N. D. Atwood 28625</t>
  </si>
  <si>
    <t>NYBG06</t>
  </si>
  <si>
    <t>NYBG38</t>
  </si>
  <si>
    <t>NYBG07</t>
  </si>
  <si>
    <t>NYBG08</t>
  </si>
  <si>
    <t>R. Olmstead 434</t>
  </si>
  <si>
    <t>NYBG09</t>
  </si>
  <si>
    <t>D. Cardenas et al. 42257</t>
  </si>
  <si>
    <t>NYBG39</t>
  </si>
  <si>
    <t>NYBG40</t>
  </si>
  <si>
    <t>NYBG58</t>
  </si>
  <si>
    <t>A. A. Bullock 740</t>
  </si>
  <si>
    <t>NYBG10</t>
  </si>
  <si>
    <t>NYBG11</t>
  </si>
  <si>
    <t>C. E. Garton 22860</t>
  </si>
  <si>
    <t>NYBG41</t>
  </si>
  <si>
    <t>H. et al. 11073</t>
  </si>
  <si>
    <t>S. fruticosa</t>
  </si>
  <si>
    <t>NYBG59</t>
  </si>
  <si>
    <t>NYBG12</t>
  </si>
  <si>
    <t>D. Erskine &amp; A. J. Smith 2118</t>
  </si>
  <si>
    <t>NYBG13</t>
  </si>
  <si>
    <t>R. Kral s. n.</t>
  </si>
  <si>
    <t>NYBG44</t>
  </si>
  <si>
    <t>NYBG14</t>
  </si>
  <si>
    <t>J. K. Small s. n.</t>
  </si>
  <si>
    <t>NYBG62</t>
  </si>
  <si>
    <t>A. Bertschinger s. n.</t>
  </si>
  <si>
    <t>NYBG63</t>
  </si>
  <si>
    <t>NYBG42</t>
  </si>
  <si>
    <t>R. D. Worthington 12501</t>
  </si>
  <si>
    <t>NYBG15</t>
  </si>
  <si>
    <t>NYBG43</t>
  </si>
  <si>
    <t>L. O. Willioms et al. 28585</t>
  </si>
  <si>
    <t>NYBG17</t>
  </si>
  <si>
    <t>NYBG45</t>
  </si>
  <si>
    <t>NYBG73</t>
  </si>
  <si>
    <t>A. Charpin et al. s. n.</t>
  </si>
  <si>
    <t>NYBG64</t>
  </si>
  <si>
    <t>NYBG18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</si>
  <si>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</si>
  <si>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</si>
  <si>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</si>
  <si>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</si>
  <si>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</si>
  <si>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</si>
  <si>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</si>
  <si>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</si>
  <si>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</si>
  <si>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</si>
  <si>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</si>
  <si>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</si>
  <si>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</si>
  <si>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</si>
  <si>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</si>
  <si>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</si>
  <si>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</si>
  <si>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</si>
  <si>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</si>
  <si>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</si>
  <si>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</si>
  <si>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</si>
  <si>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NYBG27</t>
  </si>
  <si>
    <t>NYBG71</t>
  </si>
  <si>
    <t>NYBG67</t>
  </si>
  <si>
    <t>NYBG65</t>
  </si>
  <si>
    <t>K. H. Rechinger 686</t>
  </si>
  <si>
    <t>NYBG28</t>
  </si>
  <si>
    <t>NYBG66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</si>
  <si>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</si>
  <si>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</si>
  <si>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</si>
  <si>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</si>
  <si>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</si>
  <si>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</si>
  <si>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</si>
  <si>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</si>
  <si>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</si>
  <si>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</si>
  <si>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</si>
  <si>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</si>
  <si>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</si>
  <si>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</si>
  <si>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</si>
  <si>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</si>
  <si>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</si>
  <si>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</si>
  <si>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NYBG52</t>
  </si>
  <si>
    <t>A. Villegas H. 00063</t>
  </si>
  <si>
    <t>NYBG53</t>
  </si>
  <si>
    <t>NYBG72</t>
  </si>
  <si>
    <t>NYBG36</t>
  </si>
  <si>
    <t>R. D. Worthington 13323</t>
  </si>
  <si>
    <t>#</t>
  </si>
  <si>
    <t>ID</t>
  </si>
  <si>
    <t>Voucher label</t>
  </si>
  <si>
    <t>University of Florida Herbarium, FL, USA</t>
  </si>
  <si>
    <t>Steere Herbarium, NY, USA</t>
  </si>
  <si>
    <t>M. Churadze 1007</t>
  </si>
  <si>
    <t>A. Tiehm 16758</t>
  </si>
  <si>
    <t>Sungshin Herbarium, Seoul, Republic of Korea</t>
  </si>
  <si>
    <t>J. T. Howell 38532</t>
  </si>
  <si>
    <t>G. B. Hinton 1086</t>
  </si>
  <si>
    <t>S. P. Churchill 7376</t>
  </si>
  <si>
    <t>T. S. Quedensley 10037</t>
  </si>
  <si>
    <t>A. Cronquist 8834</t>
  </si>
  <si>
    <t>L. C. Higgins 17229</t>
  </si>
  <si>
    <t>H. Field &amp; Y. Lazar s. n.</t>
  </si>
  <si>
    <t>D. Alvarez 11028</t>
  </si>
  <si>
    <t>W. Koelz 6242</t>
  </si>
  <si>
    <t>G. Schoolcraft 1222</t>
  </si>
  <si>
    <t>R. D. Thomas 150388</t>
  </si>
  <si>
    <t>A. M. Brenes s. n.</t>
  </si>
  <si>
    <t>S. K. Lau 1915</t>
  </si>
  <si>
    <t>G. F. Buddell II 2352</t>
  </si>
  <si>
    <t>D. S. Correll &amp; H. B. Correll 51703</t>
  </si>
  <si>
    <t>R. D. Thomas et al. 170488</t>
  </si>
  <si>
    <t>R. D. Thomas &amp; C. Slaughter 103883</t>
  </si>
  <si>
    <t>P. Jaeger 8796</t>
  </si>
  <si>
    <t>D. S. Correll &amp; H. B. Correll 30562</t>
  </si>
  <si>
    <t>W. Koelz 21180</t>
  </si>
  <si>
    <t>G. C. Freeman &amp; R. E. Brooks 3682</t>
  </si>
  <si>
    <t>S. D. White 4380</t>
  </si>
  <si>
    <t>J. L. Reveal 3390</t>
  </si>
  <si>
    <t>C. Hamel &amp; R. S. Toroes 767</t>
  </si>
  <si>
    <t>S. Kim 2019-065</t>
  </si>
  <si>
    <t>To be submitted</t>
  </si>
  <si>
    <t>S. Kim 2019-056</t>
  </si>
  <si>
    <t>S. Kim &amp; S. T. Lee 2015-0298</t>
  </si>
  <si>
    <t>S. Kim 2015-0110</t>
  </si>
  <si>
    <t>S. Kim 2015-0268</t>
  </si>
  <si>
    <r>
      <t>S. pekinensis</t>
    </r>
    <r>
      <rPr>
        <sz val="11"/>
        <color rgb="FF000000"/>
        <rFont val="Calibri"/>
        <family val="2"/>
        <scheme val="minor"/>
      </rPr>
      <t xml:space="preserve"> var.</t>
    </r>
    <r>
      <rPr>
        <i/>
        <sz val="11"/>
        <color rgb="FF000000"/>
        <rFont val="Calibri"/>
        <family val="2"/>
        <scheme val="minor"/>
      </rPr>
      <t xml:space="preserve"> alpina</t>
    </r>
  </si>
  <si>
    <r>
      <t xml:space="preserve">S. indica </t>
    </r>
    <r>
      <rPr>
        <sz val="11"/>
        <color rgb="FF000000"/>
        <rFont val="Calibri"/>
        <family val="2"/>
        <scheme val="minor"/>
      </rPr>
      <t>var.</t>
    </r>
    <r>
      <rPr>
        <i/>
        <sz val="11"/>
        <color rgb="FF000000"/>
        <rFont val="Calibri"/>
        <family val="2"/>
        <scheme val="minor"/>
      </rPr>
      <t xml:space="preserve"> coccinea</t>
    </r>
  </si>
  <si>
    <t>S. Kim 20140705</t>
  </si>
  <si>
    <t>S. isocheila</t>
  </si>
  <si>
    <t>S. wrightii</t>
  </si>
  <si>
    <t>S. suffretescens</t>
  </si>
  <si>
    <t>S. suffretescens x resinosa</t>
  </si>
  <si>
    <t>LEO 003</t>
  </si>
  <si>
    <t>LEO 004</t>
  </si>
  <si>
    <t>Suffrutescens</t>
  </si>
  <si>
    <t>SUF 000</t>
  </si>
  <si>
    <t>SUF 001</t>
  </si>
  <si>
    <t>Plant 1 from Far South Wholesale Nursery</t>
  </si>
  <si>
    <t>Plant 2 from Far South Wholesale Nursery</t>
  </si>
  <si>
    <t>RAC-MS 004</t>
  </si>
  <si>
    <t>Grown from RAC-MS 003</t>
  </si>
  <si>
    <t>Wrightii</t>
  </si>
  <si>
    <t>WRI 000</t>
  </si>
  <si>
    <t>WRI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</si>
</sst>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0" fillId="2" borderId="0" xfId="0" applyFont="1" applyFill="1"/>
    <xf numFmtId="0" fontId="4" fillId="0" borderId="0" xfId="0" applyFont="1" applyBorder="1" applyAlignment="1">
      <alignment horizontal="left" vertical="center" wrapText="1" readingOrder="1"/>
    </xf>
    <xf numFmtId="0" fontId="7" fillId="0" borderId="0" xfId="0" applyFont="1"/>
    <xf numFmtId="0" fontId="5" fillId="0" borderId="0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vertical="center" wrapText="1" readingOrder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8" t="s">
        <v>1</v>
      </c>
      <c r="C1" s="18"/>
      <c r="D1" s="18"/>
      <c r="E1" s="18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61"/>
  <sheetViews>
    <sheetView tabSelected="1" workbookViewId="0">
      <selection activeCell="F8" sqref="F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39</v>
      </c>
      <c r="C41" t="s">
        <v>436</v>
      </c>
      <c r="E41" s="3">
        <v>0</v>
      </c>
      <c r="F41" t="s">
        <v>53</v>
      </c>
    </row>
    <row r="42" spans="1:6" x14ac:dyDescent="0.25">
      <c r="A42" t="s">
        <v>39</v>
      </c>
      <c r="C42" t="s">
        <v>437</v>
      </c>
      <c r="D42" s="2">
        <v>44104</v>
      </c>
      <c r="E42" s="3" t="s">
        <v>32</v>
      </c>
    </row>
    <row r="43" spans="1:6" x14ac:dyDescent="0.25">
      <c r="A43" t="s">
        <v>55</v>
      </c>
      <c r="B43" t="s">
        <v>56</v>
      </c>
      <c r="C43" t="s">
        <v>136</v>
      </c>
      <c r="E43" s="3">
        <v>0</v>
      </c>
      <c r="F43" t="s">
        <v>53</v>
      </c>
    </row>
    <row r="44" spans="1:6" x14ac:dyDescent="0.25">
      <c r="A44" t="s">
        <v>63</v>
      </c>
      <c r="B44" t="s">
        <v>64</v>
      </c>
      <c r="C44" t="s">
        <v>137</v>
      </c>
      <c r="D44" s="2">
        <v>43403</v>
      </c>
      <c r="E44" s="3" t="s">
        <v>32</v>
      </c>
      <c r="F44" t="s">
        <v>65</v>
      </c>
    </row>
    <row r="45" spans="1:6" x14ac:dyDescent="0.25">
      <c r="A45" t="s">
        <v>36</v>
      </c>
      <c r="B45" t="s">
        <v>43</v>
      </c>
      <c r="C45" t="s">
        <v>138</v>
      </c>
      <c r="D45" s="2">
        <v>43588</v>
      </c>
      <c r="E45" s="3" t="s">
        <v>32</v>
      </c>
    </row>
    <row r="46" spans="1:6" x14ac:dyDescent="0.25">
      <c r="A46" t="s">
        <v>36</v>
      </c>
      <c r="C46" t="s">
        <v>139</v>
      </c>
      <c r="D46" s="2">
        <v>43656</v>
      </c>
      <c r="E46" s="3" t="s">
        <v>32</v>
      </c>
    </row>
    <row r="47" spans="1:6" x14ac:dyDescent="0.25">
      <c r="A47" t="s">
        <v>36</v>
      </c>
      <c r="C47" t="s">
        <v>140</v>
      </c>
      <c r="D47" s="2">
        <v>43592</v>
      </c>
      <c r="E47" s="3">
        <v>0</v>
      </c>
    </row>
    <row r="48" spans="1:6" x14ac:dyDescent="0.25">
      <c r="A48" t="s">
        <v>36</v>
      </c>
      <c r="C48" t="s">
        <v>141</v>
      </c>
      <c r="D48" s="2">
        <v>43739</v>
      </c>
      <c r="E48" s="3" t="s">
        <v>32</v>
      </c>
    </row>
    <row r="49" spans="1:6" x14ac:dyDescent="0.25">
      <c r="A49" t="s">
        <v>36</v>
      </c>
      <c r="C49" t="s">
        <v>443</v>
      </c>
      <c r="D49" s="2">
        <v>44104</v>
      </c>
      <c r="E49" s="3" t="s">
        <v>32</v>
      </c>
      <c r="F49" t="s">
        <v>444</v>
      </c>
    </row>
    <row r="50" spans="1:6" x14ac:dyDescent="0.25">
      <c r="A50" t="s">
        <v>35</v>
      </c>
      <c r="C50" t="s">
        <v>142</v>
      </c>
      <c r="D50" s="2">
        <v>43656</v>
      </c>
      <c r="E50" s="3" t="s">
        <v>32</v>
      </c>
    </row>
    <row r="51" spans="1:6" x14ac:dyDescent="0.25">
      <c r="A51" t="s">
        <v>35</v>
      </c>
      <c r="B51" t="s">
        <v>42</v>
      </c>
      <c r="C51" t="s">
        <v>143</v>
      </c>
      <c r="D51" s="2">
        <v>43592</v>
      </c>
      <c r="E51" s="3">
        <v>4</v>
      </c>
    </row>
    <row r="52" spans="1:6" x14ac:dyDescent="0.25">
      <c r="A52" t="s">
        <v>438</v>
      </c>
      <c r="C52" t="s">
        <v>439</v>
      </c>
      <c r="D52" s="2">
        <v>44104</v>
      </c>
      <c r="E52" s="3">
        <v>1</v>
      </c>
      <c r="F52" t="s">
        <v>441</v>
      </c>
    </row>
    <row r="53" spans="1:6" x14ac:dyDescent="0.25">
      <c r="A53" t="s">
        <v>438</v>
      </c>
      <c r="C53" t="s">
        <v>440</v>
      </c>
      <c r="D53" s="2">
        <v>44104</v>
      </c>
      <c r="E53" s="3" t="s">
        <v>32</v>
      </c>
      <c r="F53" t="s">
        <v>442</v>
      </c>
    </row>
    <row r="54" spans="1:6" x14ac:dyDescent="0.25">
      <c r="A54" t="s">
        <v>26</v>
      </c>
      <c r="B54" t="s">
        <v>31</v>
      </c>
      <c r="C54" t="s">
        <v>144</v>
      </c>
      <c r="E54" s="3">
        <v>0</v>
      </c>
      <c r="F54" t="s">
        <v>28</v>
      </c>
    </row>
    <row r="55" spans="1:6" x14ac:dyDescent="0.25">
      <c r="A55" t="s">
        <v>26</v>
      </c>
      <c r="C55" t="s">
        <v>156</v>
      </c>
      <c r="D55" s="2">
        <v>43868</v>
      </c>
      <c r="E55" s="3">
        <v>40</v>
      </c>
      <c r="F55" t="s">
        <v>149</v>
      </c>
    </row>
    <row r="56" spans="1:6" x14ac:dyDescent="0.25">
      <c r="A56" t="s">
        <v>26</v>
      </c>
      <c r="C56" t="s">
        <v>157</v>
      </c>
      <c r="D56" s="2">
        <v>43868</v>
      </c>
      <c r="E56" s="3">
        <v>40</v>
      </c>
      <c r="F56" t="s">
        <v>149</v>
      </c>
    </row>
    <row r="57" spans="1:6" x14ac:dyDescent="0.25">
      <c r="A57" t="s">
        <v>26</v>
      </c>
      <c r="C57" t="s">
        <v>158</v>
      </c>
      <c r="D57" s="2">
        <v>43868</v>
      </c>
      <c r="E57" s="3">
        <v>40</v>
      </c>
      <c r="F57" t="s">
        <v>149</v>
      </c>
    </row>
    <row r="58" spans="1:6" x14ac:dyDescent="0.25">
      <c r="A58" t="s">
        <v>445</v>
      </c>
      <c r="C58" t="s">
        <v>446</v>
      </c>
      <c r="D58" s="2">
        <v>44089</v>
      </c>
      <c r="E58" t="s">
        <v>32</v>
      </c>
      <c r="F58" t="s">
        <v>441</v>
      </c>
    </row>
    <row r="59" spans="1:6" x14ac:dyDescent="0.25">
      <c r="A59" t="s">
        <v>445</v>
      </c>
      <c r="C59" t="s">
        <v>447</v>
      </c>
      <c r="D59" s="2">
        <v>44104</v>
      </c>
      <c r="E59" s="3">
        <v>1</v>
      </c>
      <c r="F59" t="s">
        <v>442</v>
      </c>
    </row>
    <row r="60" spans="1:6" x14ac:dyDescent="0.25">
      <c r="B60" t="s">
        <v>67</v>
      </c>
      <c r="E60" s="3" t="s">
        <v>32</v>
      </c>
    </row>
    <row r="61" spans="1:6" x14ac:dyDescent="0.25">
      <c r="B61" t="s">
        <v>68</v>
      </c>
      <c r="E61" s="3" t="s">
        <v>32</v>
      </c>
    </row>
  </sheetData>
  <sortState xmlns:xlrd2="http://schemas.microsoft.com/office/spreadsheetml/2017/richdata2" ref="A2:F59">
    <sortCondition ref="C2:C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H90"/>
  <sheetViews>
    <sheetView topLeftCell="A63" zoomScale="85" zoomScaleNormal="85" workbookViewId="0">
      <selection activeCell="E72" sqref="E72"/>
    </sheetView>
  </sheetViews>
  <sheetFormatPr defaultRowHeight="15" customHeight="1" x14ac:dyDescent="0.25"/>
  <cols>
    <col min="1" max="1" width="3.7109375" customWidth="1"/>
    <col min="2" max="2" width="28.7109375" customWidth="1"/>
    <col min="3" max="3" width="10.28515625" customWidth="1"/>
    <col min="4" max="4" width="15.85546875" customWidth="1"/>
    <col min="5" max="5" width="42" style="5" customWidth="1"/>
    <col min="6" max="6" width="13.7109375" style="5" customWidth="1"/>
    <col min="7" max="7" width="31" customWidth="1"/>
    <col min="8" max="8" width="37.28515625" customWidth="1"/>
  </cols>
  <sheetData>
    <row r="1" spans="1:8" ht="15" customHeight="1" x14ac:dyDescent="0.25">
      <c r="A1" s="9" t="s">
        <v>391</v>
      </c>
      <c r="B1" s="7" t="s">
        <v>210</v>
      </c>
      <c r="C1" s="7" t="s">
        <v>205</v>
      </c>
      <c r="D1" s="7" t="s">
        <v>211</v>
      </c>
      <c r="E1" s="7" t="s">
        <v>287</v>
      </c>
      <c r="F1" s="8" t="s">
        <v>392</v>
      </c>
      <c r="G1" s="1" t="s">
        <v>288</v>
      </c>
      <c r="H1" s="1" t="s">
        <v>393</v>
      </c>
    </row>
    <row r="2" spans="1:8" ht="15" customHeight="1" x14ac:dyDescent="0.25">
      <c r="A2" s="5">
        <v>1</v>
      </c>
      <c r="B2" s="11" t="s">
        <v>214</v>
      </c>
      <c r="C2" s="10" t="s">
        <v>207</v>
      </c>
      <c r="D2" s="10" t="s">
        <v>213</v>
      </c>
      <c r="E2" s="6" t="s">
        <v>395</v>
      </c>
      <c r="F2" s="5" t="s">
        <v>289</v>
      </c>
      <c r="G2" s="5" t="s">
        <v>290</v>
      </c>
      <c r="H2" t="str">
        <f>IF(E2="Steere Herbarium, NY, USA", CONCATENATE(G2, " (NY)"), IF(E2="University of Florida Herbarium, FL, USA", CONCATENATE(G2, " (FLAS)"), IF(E2="Sungshin Herbarium, Seoul, Republic of Korea", CONCATENATE(G2, " (SWU)"), "Herbarium name not recognized")))</f>
        <v>T. H. Everett s. n. (NY)</v>
      </c>
    </row>
    <row r="3" spans="1:8" ht="15" customHeight="1" x14ac:dyDescent="0.25">
      <c r="A3" s="5">
        <v>2</v>
      </c>
      <c r="B3" s="19" t="s">
        <v>215</v>
      </c>
      <c r="C3" s="10" t="s">
        <v>207</v>
      </c>
      <c r="D3" s="5" t="s">
        <v>4</v>
      </c>
      <c r="E3" s="6" t="s">
        <v>395</v>
      </c>
      <c r="F3" s="5" t="s">
        <v>291</v>
      </c>
      <c r="G3" s="5" t="s">
        <v>396</v>
      </c>
      <c r="H3" t="str">
        <f t="shared" ref="H3:H66" si="0">IF(E3="Steere Herbarium, NY, USA", CONCATENATE(G3, " (NY)"), IF(E3="University of Florida Herbarium, FL, USA", CONCATENATE(G3, " (FLAS)"), IF(E3="Sungshin Herbarium, Seoul, Republic of Korea", CONCATENATE(G3, " (SWU)"), "Herbarium name not recognized")))</f>
        <v>M. Churadze 1007 (NY)</v>
      </c>
    </row>
    <row r="4" spans="1:8" ht="15" customHeight="1" x14ac:dyDescent="0.25">
      <c r="A4" s="5">
        <v>3</v>
      </c>
      <c r="B4" s="19"/>
      <c r="C4" s="10" t="s">
        <v>206</v>
      </c>
      <c r="D4" s="10" t="s">
        <v>212</v>
      </c>
      <c r="E4" s="12" t="s">
        <v>424</v>
      </c>
      <c r="G4" s="5"/>
      <c r="H4" t="str">
        <f t="shared" si="0"/>
        <v>Herbarium name not recognized</v>
      </c>
    </row>
    <row r="5" spans="1:8" ht="15" customHeight="1" x14ac:dyDescent="0.25">
      <c r="A5" s="5">
        <v>4</v>
      </c>
      <c r="B5" s="11" t="s">
        <v>216</v>
      </c>
      <c r="C5" s="10" t="s">
        <v>207</v>
      </c>
      <c r="D5" s="6"/>
      <c r="E5" s="6" t="s">
        <v>395</v>
      </c>
      <c r="F5" s="5" t="s">
        <v>292</v>
      </c>
      <c r="G5" s="5" t="s">
        <v>293</v>
      </c>
      <c r="H5" t="str">
        <f t="shared" si="0"/>
        <v>K. M. Naid s. n. (NY)</v>
      </c>
    </row>
    <row r="6" spans="1:8" ht="15" customHeight="1" x14ac:dyDescent="0.25">
      <c r="A6" s="5">
        <v>5</v>
      </c>
      <c r="B6" s="11" t="s">
        <v>217</v>
      </c>
      <c r="C6" s="10" t="s">
        <v>207</v>
      </c>
      <c r="D6" s="6"/>
      <c r="E6" s="6" t="s">
        <v>395</v>
      </c>
      <c r="F6" s="5" t="s">
        <v>294</v>
      </c>
      <c r="G6" s="5" t="s">
        <v>295</v>
      </c>
      <c r="H6" t="str">
        <f t="shared" si="0"/>
        <v>R. Olmstead 558 (NY)</v>
      </c>
    </row>
    <row r="7" spans="1:8" ht="15" customHeight="1" x14ac:dyDescent="0.25">
      <c r="A7" s="5">
        <v>6</v>
      </c>
      <c r="B7" s="11" t="s">
        <v>218</v>
      </c>
      <c r="C7" s="10" t="s">
        <v>207</v>
      </c>
      <c r="D7" s="6"/>
      <c r="E7" s="6" t="s">
        <v>395</v>
      </c>
      <c r="F7" s="5" t="s">
        <v>296</v>
      </c>
      <c r="G7" s="5" t="s">
        <v>397</v>
      </c>
      <c r="H7" t="str">
        <f t="shared" si="0"/>
        <v>A. Tiehm 16758 (NY)</v>
      </c>
    </row>
    <row r="8" spans="1:8" ht="15" customHeight="1" x14ac:dyDescent="0.25">
      <c r="A8" s="5">
        <v>7</v>
      </c>
      <c r="B8" s="11" t="s">
        <v>219</v>
      </c>
      <c r="C8" s="10" t="s">
        <v>207</v>
      </c>
      <c r="D8" s="6"/>
      <c r="E8" s="6" t="s">
        <v>395</v>
      </c>
      <c r="F8" s="5" t="s">
        <v>297</v>
      </c>
      <c r="G8" s="5" t="s">
        <v>298</v>
      </c>
      <c r="H8" t="str">
        <f t="shared" si="0"/>
        <v>N. D. Atwood 28625 (NY)</v>
      </c>
    </row>
    <row r="9" spans="1:8" ht="15" customHeight="1" x14ac:dyDescent="0.25">
      <c r="A9" s="5">
        <v>8</v>
      </c>
      <c r="B9" s="19" t="s">
        <v>220</v>
      </c>
      <c r="C9" s="10" t="s">
        <v>207</v>
      </c>
      <c r="D9" s="10"/>
      <c r="E9" s="6" t="s">
        <v>394</v>
      </c>
      <c r="G9" s="13"/>
      <c r="H9" t="str">
        <f t="shared" si="0"/>
        <v xml:space="preserve"> (FLAS)</v>
      </c>
    </row>
    <row r="10" spans="1:8" ht="15" customHeight="1" x14ac:dyDescent="0.25">
      <c r="A10" s="5">
        <v>9</v>
      </c>
      <c r="B10" s="19"/>
      <c r="C10" s="10" t="s">
        <v>206</v>
      </c>
      <c r="D10" s="6" t="s">
        <v>212</v>
      </c>
      <c r="E10" s="12" t="s">
        <v>424</v>
      </c>
      <c r="G10" s="5"/>
      <c r="H10" t="str">
        <f t="shared" si="0"/>
        <v>Herbarium name not recognized</v>
      </c>
    </row>
    <row r="11" spans="1:8" ht="15" customHeight="1" x14ac:dyDescent="0.25">
      <c r="A11" s="5">
        <v>10</v>
      </c>
      <c r="B11" s="11" t="s">
        <v>221</v>
      </c>
      <c r="C11" s="10" t="s">
        <v>207</v>
      </c>
      <c r="D11" s="10" t="s">
        <v>213</v>
      </c>
      <c r="E11" s="6" t="s">
        <v>395</v>
      </c>
      <c r="F11" s="5" t="s">
        <v>299</v>
      </c>
      <c r="G11" s="5" t="s">
        <v>399</v>
      </c>
      <c r="H11" t="str">
        <f t="shared" si="0"/>
        <v>J. T. Howell 38532 (NY)</v>
      </c>
    </row>
    <row r="12" spans="1:8" ht="15" customHeight="1" x14ac:dyDescent="0.25">
      <c r="A12" s="5">
        <v>11</v>
      </c>
      <c r="B12" s="11" t="s">
        <v>222</v>
      </c>
      <c r="C12" s="10" t="s">
        <v>206</v>
      </c>
      <c r="D12" s="10" t="s">
        <v>212</v>
      </c>
      <c r="E12" s="12" t="s">
        <v>424</v>
      </c>
      <c r="G12" s="5"/>
      <c r="H12" t="str">
        <f t="shared" si="0"/>
        <v>Herbarium name not recognized</v>
      </c>
    </row>
    <row r="13" spans="1:8" ht="15" customHeight="1" x14ac:dyDescent="0.25">
      <c r="A13" s="5">
        <v>12</v>
      </c>
      <c r="B13" s="19" t="s">
        <v>223</v>
      </c>
      <c r="C13" s="10" t="s">
        <v>206</v>
      </c>
      <c r="D13" s="10" t="s">
        <v>212</v>
      </c>
      <c r="E13" s="12" t="s">
        <v>424</v>
      </c>
      <c r="G13" s="5"/>
      <c r="H13" t="str">
        <f t="shared" si="0"/>
        <v>Herbarium name not recognized</v>
      </c>
    </row>
    <row r="14" spans="1:8" ht="15" customHeight="1" x14ac:dyDescent="0.25">
      <c r="A14" s="5">
        <v>13</v>
      </c>
      <c r="B14" s="19"/>
      <c r="C14" s="10" t="s">
        <v>206</v>
      </c>
      <c r="D14" s="10" t="s">
        <v>212</v>
      </c>
      <c r="E14" s="6" t="s">
        <v>398</v>
      </c>
      <c r="G14" s="5" t="s">
        <v>425</v>
      </c>
      <c r="H14" t="str">
        <f t="shared" si="0"/>
        <v>S. Kim 2019-056 (SWU)</v>
      </c>
    </row>
    <row r="15" spans="1:8" ht="15" customHeight="1" x14ac:dyDescent="0.25">
      <c r="A15" s="5">
        <v>14</v>
      </c>
      <c r="B15" s="11" t="s">
        <v>224</v>
      </c>
      <c r="C15" s="10" t="s">
        <v>207</v>
      </c>
      <c r="D15" s="6"/>
      <c r="E15" s="6" t="s">
        <v>395</v>
      </c>
      <c r="F15" s="5" t="s">
        <v>300</v>
      </c>
      <c r="G15" s="5" t="s">
        <v>400</v>
      </c>
      <c r="H15" t="str">
        <f t="shared" si="0"/>
        <v>G. B. Hinton 1086 (NY)</v>
      </c>
    </row>
    <row r="16" spans="1:8" ht="15" customHeight="1" x14ac:dyDescent="0.25">
      <c r="A16" s="5">
        <v>15</v>
      </c>
      <c r="B16" s="11" t="s">
        <v>225</v>
      </c>
      <c r="C16" s="10" t="s">
        <v>207</v>
      </c>
      <c r="D16" s="6"/>
      <c r="E16" s="6" t="s">
        <v>395</v>
      </c>
      <c r="F16" s="5" t="s">
        <v>301</v>
      </c>
      <c r="G16" s="5" t="s">
        <v>401</v>
      </c>
      <c r="H16" t="str">
        <f t="shared" si="0"/>
        <v>S. P. Churchill 7376 (NY)</v>
      </c>
    </row>
    <row r="17" spans="1:8" ht="15" customHeight="1" x14ac:dyDescent="0.25">
      <c r="A17" s="5">
        <v>16</v>
      </c>
      <c r="B17" s="11" t="s">
        <v>226</v>
      </c>
      <c r="C17" s="10" t="s">
        <v>207</v>
      </c>
      <c r="D17" s="6"/>
      <c r="E17" s="6" t="s">
        <v>395</v>
      </c>
      <c r="F17" s="5" t="s">
        <v>302</v>
      </c>
      <c r="G17" s="5" t="s">
        <v>303</v>
      </c>
      <c r="H17" t="str">
        <f t="shared" si="0"/>
        <v>R. Olmstead 434 (NY)</v>
      </c>
    </row>
    <row r="18" spans="1:8" ht="15" customHeight="1" x14ac:dyDescent="0.25">
      <c r="A18" s="5">
        <v>17</v>
      </c>
      <c r="B18" s="11" t="s">
        <v>227</v>
      </c>
      <c r="C18" s="10" t="s">
        <v>207</v>
      </c>
      <c r="D18" s="6"/>
      <c r="E18" s="6" t="s">
        <v>395</v>
      </c>
      <c r="F18" s="5" t="s">
        <v>304</v>
      </c>
      <c r="G18" s="5" t="s">
        <v>305</v>
      </c>
      <c r="H18" t="str">
        <f t="shared" si="0"/>
        <v>D. Cardenas et al. 42257 (NY)</v>
      </c>
    </row>
    <row r="19" spans="1:8" ht="15" customHeight="1" x14ac:dyDescent="0.25">
      <c r="A19" s="5">
        <v>18</v>
      </c>
      <c r="B19" s="11" t="s">
        <v>228</v>
      </c>
      <c r="C19" s="10" t="s">
        <v>207</v>
      </c>
      <c r="D19" s="10" t="s">
        <v>4</v>
      </c>
      <c r="E19" s="6" t="s">
        <v>395</v>
      </c>
      <c r="F19" s="5" t="s">
        <v>306</v>
      </c>
      <c r="G19" s="5" t="s">
        <v>402</v>
      </c>
      <c r="H19" t="str">
        <f t="shared" si="0"/>
        <v>T. S. Quedensley 10037 (NY)</v>
      </c>
    </row>
    <row r="20" spans="1:8" ht="15" customHeight="1" x14ac:dyDescent="0.25">
      <c r="A20" s="5">
        <v>19</v>
      </c>
      <c r="B20" s="11" t="s">
        <v>229</v>
      </c>
      <c r="C20" s="10" t="s">
        <v>207</v>
      </c>
      <c r="D20" s="10" t="s">
        <v>213</v>
      </c>
      <c r="E20" s="6" t="s">
        <v>395</v>
      </c>
      <c r="F20" s="5" t="s">
        <v>307</v>
      </c>
      <c r="G20" s="5" t="s">
        <v>403</v>
      </c>
      <c r="H20" t="str">
        <f t="shared" si="0"/>
        <v>A. Cronquist 8834 (NY)</v>
      </c>
    </row>
    <row r="21" spans="1:8" ht="15" customHeight="1" x14ac:dyDescent="0.25">
      <c r="A21" s="5">
        <v>20</v>
      </c>
      <c r="B21" s="11" t="s">
        <v>230</v>
      </c>
      <c r="C21" s="10" t="s">
        <v>206</v>
      </c>
      <c r="D21" s="10" t="s">
        <v>212</v>
      </c>
      <c r="E21" s="6" t="s">
        <v>398</v>
      </c>
      <c r="G21" s="5" t="s">
        <v>423</v>
      </c>
      <c r="H21" t="str">
        <f t="shared" si="0"/>
        <v>S. Kim 2019-065 (SWU)</v>
      </c>
    </row>
    <row r="22" spans="1:8" ht="15" customHeight="1" x14ac:dyDescent="0.25">
      <c r="A22" s="5">
        <v>21</v>
      </c>
      <c r="B22" s="11" t="s">
        <v>231</v>
      </c>
      <c r="C22" s="10" t="s">
        <v>207</v>
      </c>
      <c r="D22" s="6"/>
      <c r="E22" s="6" t="s">
        <v>395</v>
      </c>
      <c r="F22" s="5" t="s">
        <v>308</v>
      </c>
      <c r="G22" s="5" t="s">
        <v>309</v>
      </c>
      <c r="H22" t="str">
        <f t="shared" si="0"/>
        <v>A. A. Bullock 740 (NY)</v>
      </c>
    </row>
    <row r="23" spans="1:8" ht="15" customHeight="1" x14ac:dyDescent="0.25">
      <c r="A23" s="5">
        <v>22</v>
      </c>
      <c r="B23" s="11" t="s">
        <v>232</v>
      </c>
      <c r="C23" s="10" t="s">
        <v>207</v>
      </c>
      <c r="D23" s="6"/>
      <c r="E23" s="6" t="s">
        <v>395</v>
      </c>
      <c r="F23" s="5" t="s">
        <v>310</v>
      </c>
      <c r="G23" s="5" t="s">
        <v>404</v>
      </c>
      <c r="H23" t="str">
        <f t="shared" si="0"/>
        <v>L. C. Higgins 17229 (NY)</v>
      </c>
    </row>
    <row r="24" spans="1:8" ht="15" customHeight="1" x14ac:dyDescent="0.25">
      <c r="A24" s="5">
        <v>23</v>
      </c>
      <c r="B24" s="11" t="s">
        <v>233</v>
      </c>
      <c r="C24" s="10" t="s">
        <v>207</v>
      </c>
      <c r="D24" s="6"/>
      <c r="E24" s="6" t="s">
        <v>394</v>
      </c>
      <c r="G24" s="13"/>
      <c r="H24" t="str">
        <f t="shared" si="0"/>
        <v xml:space="preserve"> (FLAS)</v>
      </c>
    </row>
    <row r="25" spans="1:8" ht="15" customHeight="1" x14ac:dyDescent="0.25">
      <c r="A25" s="5">
        <v>24</v>
      </c>
      <c r="B25" s="11" t="s">
        <v>234</v>
      </c>
      <c r="C25" s="10" t="s">
        <v>207</v>
      </c>
      <c r="D25" s="10" t="s">
        <v>213</v>
      </c>
      <c r="E25" s="6" t="s">
        <v>395</v>
      </c>
      <c r="F25" s="5" t="s">
        <v>311</v>
      </c>
      <c r="G25" s="5" t="s">
        <v>312</v>
      </c>
      <c r="H25" t="str">
        <f t="shared" si="0"/>
        <v>C. E. Garton 22860 (NY)</v>
      </c>
    </row>
    <row r="26" spans="1:8" ht="15" customHeight="1" x14ac:dyDescent="0.25">
      <c r="A26" s="5">
        <v>25</v>
      </c>
      <c r="B26" s="11" t="s">
        <v>235</v>
      </c>
      <c r="C26" s="10" t="s">
        <v>207</v>
      </c>
      <c r="D26" s="10" t="s">
        <v>213</v>
      </c>
      <c r="E26" s="6" t="s">
        <v>395</v>
      </c>
      <c r="F26" s="5" t="s">
        <v>313</v>
      </c>
      <c r="G26" s="5" t="s">
        <v>314</v>
      </c>
      <c r="H26" t="str">
        <f t="shared" si="0"/>
        <v>H. et al. 11073 (NY)</v>
      </c>
    </row>
    <row r="27" spans="1:8" ht="15" customHeight="1" x14ac:dyDescent="0.25">
      <c r="A27" s="5">
        <v>26</v>
      </c>
      <c r="B27" s="11" t="s">
        <v>315</v>
      </c>
      <c r="C27" s="10" t="s">
        <v>207</v>
      </c>
      <c r="D27" s="10" t="s">
        <v>4</v>
      </c>
      <c r="E27" s="6" t="s">
        <v>395</v>
      </c>
      <c r="F27" s="5" t="s">
        <v>316</v>
      </c>
      <c r="G27" s="5" t="s">
        <v>405</v>
      </c>
      <c r="H27" t="str">
        <f t="shared" si="0"/>
        <v>H. Field &amp; Y. Lazar s. n. (NY)</v>
      </c>
    </row>
    <row r="28" spans="1:8" ht="15" customHeight="1" x14ac:dyDescent="0.25">
      <c r="A28" s="5">
        <v>27</v>
      </c>
      <c r="B28" s="11" t="s">
        <v>236</v>
      </c>
      <c r="C28" s="10" t="s">
        <v>207</v>
      </c>
      <c r="D28" s="10" t="s">
        <v>213</v>
      </c>
      <c r="E28" s="6" t="s">
        <v>395</v>
      </c>
      <c r="F28" s="5" t="s">
        <v>317</v>
      </c>
      <c r="G28" s="5" t="s">
        <v>318</v>
      </c>
      <c r="H28" t="str">
        <f t="shared" si="0"/>
        <v>D. Erskine &amp; A. J. Smith 2118 (NY)</v>
      </c>
    </row>
    <row r="29" spans="1:8" ht="15" customHeight="1" x14ac:dyDescent="0.25">
      <c r="A29" s="5">
        <v>28</v>
      </c>
      <c r="B29" s="11" t="s">
        <v>237</v>
      </c>
      <c r="C29" s="10" t="s">
        <v>207</v>
      </c>
      <c r="D29" s="6"/>
      <c r="E29" s="6" t="s">
        <v>395</v>
      </c>
      <c r="F29" s="5" t="s">
        <v>319</v>
      </c>
      <c r="G29" s="5" t="s">
        <v>320</v>
      </c>
      <c r="H29" t="str">
        <f t="shared" si="0"/>
        <v>R. Kral s. n. (NY)</v>
      </c>
    </row>
    <row r="30" spans="1:8" ht="15" customHeight="1" x14ac:dyDescent="0.25">
      <c r="A30" s="5">
        <v>29</v>
      </c>
      <c r="B30" s="11" t="s">
        <v>238</v>
      </c>
      <c r="C30" s="10" t="s">
        <v>207</v>
      </c>
      <c r="D30" s="6"/>
      <c r="E30" s="6" t="s">
        <v>395</v>
      </c>
      <c r="F30" s="5" t="s">
        <v>321</v>
      </c>
      <c r="G30" s="5" t="s">
        <v>406</v>
      </c>
      <c r="H30" t="str">
        <f t="shared" si="0"/>
        <v>D. Alvarez 11028 (NY)</v>
      </c>
    </row>
    <row r="31" spans="1:8" ht="15" customHeight="1" x14ac:dyDescent="0.25">
      <c r="A31" s="5">
        <v>30</v>
      </c>
      <c r="B31" s="19" t="s">
        <v>239</v>
      </c>
      <c r="C31" s="10" t="s">
        <v>207</v>
      </c>
      <c r="D31" s="10"/>
      <c r="E31" s="6" t="s">
        <v>395</v>
      </c>
      <c r="F31" s="5" t="s">
        <v>322</v>
      </c>
      <c r="G31" s="5" t="s">
        <v>323</v>
      </c>
      <c r="H31" t="str">
        <f t="shared" si="0"/>
        <v>J. K. Small s. n. (NY)</v>
      </c>
    </row>
    <row r="32" spans="1:8" ht="15" customHeight="1" x14ac:dyDescent="0.25">
      <c r="A32" s="5">
        <v>31</v>
      </c>
      <c r="B32" s="19"/>
      <c r="C32" s="10" t="s">
        <v>206</v>
      </c>
      <c r="D32" s="6" t="s">
        <v>212</v>
      </c>
      <c r="E32" s="12" t="s">
        <v>424</v>
      </c>
      <c r="G32" s="5"/>
      <c r="H32" t="str">
        <f t="shared" si="0"/>
        <v>Herbarium name not recognized</v>
      </c>
    </row>
    <row r="33" spans="1:8" ht="15" customHeight="1" x14ac:dyDescent="0.25">
      <c r="A33" s="5">
        <v>32</v>
      </c>
      <c r="B33" s="11" t="s">
        <v>240</v>
      </c>
      <c r="C33" s="10" t="s">
        <v>207</v>
      </c>
      <c r="D33" s="10"/>
      <c r="E33" s="6" t="s">
        <v>395</v>
      </c>
      <c r="F33" s="5" t="s">
        <v>324</v>
      </c>
      <c r="G33" s="5" t="s">
        <v>325</v>
      </c>
      <c r="H33" t="str">
        <f t="shared" si="0"/>
        <v>A. Bertschinger s. n. (NY)</v>
      </c>
    </row>
    <row r="34" spans="1:8" ht="15" customHeight="1" x14ac:dyDescent="0.25">
      <c r="A34" s="5">
        <v>33</v>
      </c>
      <c r="B34" s="11" t="s">
        <v>241</v>
      </c>
      <c r="C34" s="10" t="s">
        <v>207</v>
      </c>
      <c r="D34" s="6"/>
      <c r="E34" s="6" t="s">
        <v>395</v>
      </c>
      <c r="F34" s="5" t="s">
        <v>326</v>
      </c>
      <c r="G34" s="5" t="s">
        <v>407</v>
      </c>
      <c r="H34" t="str">
        <f t="shared" si="0"/>
        <v>W. Koelz 6242 (NY)</v>
      </c>
    </row>
    <row r="35" spans="1:8" ht="15" customHeight="1" x14ac:dyDescent="0.25">
      <c r="A35" s="5">
        <v>34</v>
      </c>
      <c r="B35" s="11" t="s">
        <v>242</v>
      </c>
      <c r="C35" s="10" t="s">
        <v>207</v>
      </c>
      <c r="D35" s="6"/>
      <c r="E35" s="6" t="s">
        <v>395</v>
      </c>
      <c r="F35" s="5" t="s">
        <v>327</v>
      </c>
      <c r="G35" s="5" t="s">
        <v>328</v>
      </c>
      <c r="H35" t="str">
        <f t="shared" si="0"/>
        <v>R. D. Worthington 12501 (NY)</v>
      </c>
    </row>
    <row r="36" spans="1:8" ht="15" customHeight="1" x14ac:dyDescent="0.25">
      <c r="A36" s="5">
        <v>35</v>
      </c>
      <c r="B36" s="11" t="s">
        <v>243</v>
      </c>
      <c r="C36" s="10" t="s">
        <v>207</v>
      </c>
      <c r="D36" s="6" t="s">
        <v>213</v>
      </c>
      <c r="E36" s="6" t="s">
        <v>395</v>
      </c>
      <c r="F36" s="5" t="s">
        <v>329</v>
      </c>
      <c r="G36" s="5" t="s">
        <v>408</v>
      </c>
      <c r="H36" t="str">
        <f t="shared" si="0"/>
        <v>G. Schoolcraft 1222 (NY)</v>
      </c>
    </row>
    <row r="37" spans="1:8" ht="15" customHeight="1" x14ac:dyDescent="0.25">
      <c r="A37" s="5">
        <v>36</v>
      </c>
      <c r="B37" s="11" t="s">
        <v>244</v>
      </c>
      <c r="C37" s="10" t="s">
        <v>207</v>
      </c>
      <c r="D37" s="10" t="s">
        <v>213</v>
      </c>
      <c r="E37" s="6" t="s">
        <v>395</v>
      </c>
      <c r="F37" s="5" t="s">
        <v>330</v>
      </c>
      <c r="G37" s="5" t="s">
        <v>331</v>
      </c>
      <c r="H37" t="str">
        <f t="shared" si="0"/>
        <v>L. O. Willioms et al. 28585 (NY)</v>
      </c>
    </row>
    <row r="38" spans="1:8" ht="15" customHeight="1" x14ac:dyDescent="0.25">
      <c r="A38" s="5">
        <v>37</v>
      </c>
      <c r="B38" s="11" t="s">
        <v>245</v>
      </c>
      <c r="C38" s="10" t="s">
        <v>207</v>
      </c>
      <c r="D38" s="10"/>
      <c r="E38" s="6" t="s">
        <v>395</v>
      </c>
      <c r="F38" s="5" t="s">
        <v>332</v>
      </c>
      <c r="G38" s="5" t="s">
        <v>409</v>
      </c>
      <c r="H38" t="str">
        <f t="shared" si="0"/>
        <v>R. D. Thomas 150388 (NY)</v>
      </c>
    </row>
    <row r="39" spans="1:8" ht="15" customHeight="1" x14ac:dyDescent="0.25">
      <c r="A39" s="5">
        <v>38</v>
      </c>
      <c r="B39" s="11" t="s">
        <v>430</v>
      </c>
      <c r="C39" s="10" t="s">
        <v>206</v>
      </c>
      <c r="D39" s="6" t="s">
        <v>212</v>
      </c>
      <c r="E39" s="6" t="s">
        <v>398</v>
      </c>
      <c r="G39" s="5" t="s">
        <v>426</v>
      </c>
      <c r="H39" t="str">
        <f t="shared" si="0"/>
        <v>S. Kim &amp; S. T. Lee 2015-0298 (SWU)</v>
      </c>
    </row>
    <row r="40" spans="1:8" ht="15" customHeight="1" x14ac:dyDescent="0.25">
      <c r="A40" s="5">
        <v>39</v>
      </c>
      <c r="B40" s="11" t="s">
        <v>246</v>
      </c>
      <c r="C40" s="10" t="s">
        <v>206</v>
      </c>
      <c r="D40" s="10" t="s">
        <v>212</v>
      </c>
      <c r="E40" s="6" t="s">
        <v>398</v>
      </c>
      <c r="G40" s="5" t="s">
        <v>427</v>
      </c>
      <c r="H40" t="str">
        <f t="shared" si="0"/>
        <v>S. Kim 2015-0110 (SWU)</v>
      </c>
    </row>
    <row r="41" spans="1:8" ht="15" customHeight="1" x14ac:dyDescent="0.25">
      <c r="A41" s="5">
        <v>40</v>
      </c>
      <c r="B41" s="11" t="s">
        <v>247</v>
      </c>
      <c r="C41" s="10" t="s">
        <v>207</v>
      </c>
      <c r="D41" s="10"/>
      <c r="E41" s="6" t="s">
        <v>394</v>
      </c>
      <c r="G41" s="13"/>
      <c r="H41" t="str">
        <f t="shared" si="0"/>
        <v xml:space="preserve"> (FLAS)</v>
      </c>
    </row>
    <row r="42" spans="1:8" ht="15" customHeight="1" x14ac:dyDescent="0.25">
      <c r="A42" s="5">
        <v>41</v>
      </c>
      <c r="B42" s="11" t="s">
        <v>432</v>
      </c>
      <c r="C42" s="10" t="s">
        <v>207</v>
      </c>
      <c r="D42" s="6" t="s">
        <v>213</v>
      </c>
      <c r="E42" s="6" t="s">
        <v>395</v>
      </c>
      <c r="F42" s="5" t="s">
        <v>333</v>
      </c>
      <c r="G42" s="5" t="s">
        <v>410</v>
      </c>
      <c r="H42" t="str">
        <f t="shared" si="0"/>
        <v>A. M. Brenes s. n. (NY)</v>
      </c>
    </row>
    <row r="43" spans="1:8" ht="15" customHeight="1" x14ac:dyDescent="0.25">
      <c r="A43" s="5">
        <v>42</v>
      </c>
      <c r="B43" s="11" t="s">
        <v>248</v>
      </c>
      <c r="C43" s="10" t="s">
        <v>207</v>
      </c>
      <c r="D43" s="10"/>
      <c r="E43" s="6" t="s">
        <v>395</v>
      </c>
      <c r="F43" s="5" t="s">
        <v>334</v>
      </c>
      <c r="G43" s="5" t="s">
        <v>335</v>
      </c>
      <c r="H43" t="str">
        <f t="shared" si="0"/>
        <v>A. Charpin et al. s. n. (NY)</v>
      </c>
    </row>
    <row r="44" spans="1:8" ht="15" customHeight="1" x14ac:dyDescent="0.25">
      <c r="A44" s="5">
        <v>43</v>
      </c>
      <c r="B44" s="11" t="s">
        <v>249</v>
      </c>
      <c r="C44" s="10" t="s">
        <v>207</v>
      </c>
      <c r="D44" s="6"/>
      <c r="E44" s="6" t="s">
        <v>395</v>
      </c>
      <c r="F44" s="5" t="s">
        <v>336</v>
      </c>
      <c r="G44" s="5" t="s">
        <v>411</v>
      </c>
      <c r="H44" t="str">
        <f t="shared" si="0"/>
        <v>S. K. Lau 1915 (NY)</v>
      </c>
    </row>
    <row r="45" spans="1:8" ht="15" customHeight="1" x14ac:dyDescent="0.25">
      <c r="A45" s="5">
        <v>44</v>
      </c>
      <c r="B45" s="19" t="s">
        <v>250</v>
      </c>
      <c r="C45" s="10" t="s">
        <v>207</v>
      </c>
      <c r="D45" s="6" t="s">
        <v>4</v>
      </c>
      <c r="E45" s="6" t="s">
        <v>395</v>
      </c>
      <c r="F45" s="5" t="s">
        <v>337</v>
      </c>
      <c r="G45" s="5" t="s">
        <v>412</v>
      </c>
      <c r="H45" t="str">
        <f t="shared" si="0"/>
        <v>G. F. Buddell II 2352 (NY)</v>
      </c>
    </row>
    <row r="46" spans="1:8" ht="15" customHeight="1" x14ac:dyDescent="0.25">
      <c r="A46" s="5">
        <v>45</v>
      </c>
      <c r="B46" s="19"/>
      <c r="C46" s="10" t="s">
        <v>206</v>
      </c>
      <c r="D46" s="10" t="s">
        <v>212</v>
      </c>
      <c r="E46" s="12" t="s">
        <v>424</v>
      </c>
      <c r="G46" s="5"/>
      <c r="H46" t="str">
        <f t="shared" si="0"/>
        <v>Herbarium name not recognized</v>
      </c>
    </row>
    <row r="47" spans="1:8" ht="15" customHeight="1" x14ac:dyDescent="0.25">
      <c r="A47" s="5">
        <v>46</v>
      </c>
      <c r="B47" s="19" t="s">
        <v>251</v>
      </c>
      <c r="C47" s="10" t="s">
        <v>207</v>
      </c>
      <c r="D47" s="10"/>
      <c r="E47" s="6" t="s">
        <v>395</v>
      </c>
      <c r="F47" s="5" t="s">
        <v>338</v>
      </c>
      <c r="G47" s="5" t="s">
        <v>339</v>
      </c>
      <c r="H47" t="str">
        <f t="shared" si="0"/>
        <v>J. C. Arthwz s. n. (NY)</v>
      </c>
    </row>
    <row r="48" spans="1:8" ht="15" customHeight="1" x14ac:dyDescent="0.25">
      <c r="A48" s="5">
        <v>47</v>
      </c>
      <c r="B48" s="19"/>
      <c r="C48" s="10" t="s">
        <v>206</v>
      </c>
      <c r="D48" s="6" t="s">
        <v>212</v>
      </c>
      <c r="E48" s="12" t="s">
        <v>424</v>
      </c>
      <c r="G48" s="5"/>
      <c r="H48" t="str">
        <f t="shared" si="0"/>
        <v>Herbarium name not recognized</v>
      </c>
    </row>
    <row r="49" spans="1:8" ht="15" customHeight="1" x14ac:dyDescent="0.25">
      <c r="A49" s="5">
        <v>48</v>
      </c>
      <c r="B49" s="11" t="s">
        <v>252</v>
      </c>
      <c r="C49" s="10" t="s">
        <v>207</v>
      </c>
      <c r="D49" s="10"/>
      <c r="E49" s="6" t="s">
        <v>395</v>
      </c>
      <c r="F49" s="5" t="s">
        <v>340</v>
      </c>
      <c r="G49" s="5" t="s">
        <v>341</v>
      </c>
      <c r="H49" t="str">
        <f t="shared" si="0"/>
        <v>L. Maplcoba s. n. (NY)</v>
      </c>
    </row>
    <row r="50" spans="1:8" ht="15" customHeight="1" x14ac:dyDescent="0.25">
      <c r="A50" s="5">
        <v>49</v>
      </c>
      <c r="B50" s="11" t="s">
        <v>253</v>
      </c>
      <c r="C50" s="10" t="s">
        <v>207</v>
      </c>
      <c r="D50" s="6" t="s">
        <v>213</v>
      </c>
      <c r="E50" s="6" t="s">
        <v>395</v>
      </c>
      <c r="F50" s="5" t="s">
        <v>342</v>
      </c>
      <c r="G50" s="5" t="s">
        <v>343</v>
      </c>
      <c r="H50" t="str">
        <f t="shared" si="0"/>
        <v>J. J. Castillo &amp; J. M. Vargas 2722 (NY)</v>
      </c>
    </row>
    <row r="51" spans="1:8" ht="15" customHeight="1" x14ac:dyDescent="0.25">
      <c r="A51" s="5">
        <v>50</v>
      </c>
      <c r="B51" s="11" t="s">
        <v>254</v>
      </c>
      <c r="C51" s="10" t="s">
        <v>207</v>
      </c>
      <c r="D51" s="6"/>
      <c r="E51" s="6" t="s">
        <v>395</v>
      </c>
      <c r="F51" s="5" t="s">
        <v>344</v>
      </c>
      <c r="G51" s="5" t="s">
        <v>345</v>
      </c>
      <c r="H51" t="str">
        <f t="shared" si="0"/>
        <v>Jorge A. Molina 30005 (NY)</v>
      </c>
    </row>
    <row r="52" spans="1:8" ht="15" customHeight="1" x14ac:dyDescent="0.25">
      <c r="A52" s="5">
        <v>51</v>
      </c>
      <c r="B52" s="11" t="s">
        <v>255</v>
      </c>
      <c r="C52" s="10" t="s">
        <v>207</v>
      </c>
      <c r="D52" s="10" t="s">
        <v>213</v>
      </c>
      <c r="E52" s="6" t="s">
        <v>395</v>
      </c>
      <c r="F52" s="5" t="s">
        <v>346</v>
      </c>
      <c r="G52" s="5" t="s">
        <v>347</v>
      </c>
      <c r="H52" t="str">
        <f t="shared" si="0"/>
        <v>Hinton et al. 21760 (NY)</v>
      </c>
    </row>
    <row r="53" spans="1:8" ht="15" customHeight="1" x14ac:dyDescent="0.25">
      <c r="A53" s="5">
        <v>52</v>
      </c>
      <c r="B53" s="11" t="s">
        <v>256</v>
      </c>
      <c r="C53" s="10" t="s">
        <v>207</v>
      </c>
      <c r="D53" s="10" t="s">
        <v>212</v>
      </c>
      <c r="E53" s="6" t="s">
        <v>395</v>
      </c>
      <c r="F53" s="5" t="s">
        <v>348</v>
      </c>
      <c r="G53" s="5" t="s">
        <v>349</v>
      </c>
      <c r="H53" t="str">
        <f t="shared" si="0"/>
        <v>H. D. Ripley 14966 (NY)</v>
      </c>
    </row>
    <row r="54" spans="1:8" ht="15" customHeight="1" x14ac:dyDescent="0.25">
      <c r="A54" s="5">
        <v>53</v>
      </c>
      <c r="B54" s="11" t="s">
        <v>257</v>
      </c>
      <c r="C54" s="10" t="s">
        <v>207</v>
      </c>
      <c r="D54" s="6"/>
      <c r="E54" s="6" t="s">
        <v>395</v>
      </c>
      <c r="F54" s="5" t="s">
        <v>350</v>
      </c>
      <c r="G54" s="5" t="s">
        <v>351</v>
      </c>
      <c r="H54" t="str">
        <f t="shared" si="0"/>
        <v>Assadi, Edmondson &amp; Miller 2135 (NY)</v>
      </c>
    </row>
    <row r="55" spans="1:8" ht="15" customHeight="1" x14ac:dyDescent="0.25">
      <c r="A55" s="5">
        <v>54</v>
      </c>
      <c r="B55" s="11" t="s">
        <v>258</v>
      </c>
      <c r="C55" s="10" t="s">
        <v>207</v>
      </c>
      <c r="D55" s="6"/>
      <c r="E55" s="6" t="s">
        <v>395</v>
      </c>
      <c r="F55" s="5" t="s">
        <v>352</v>
      </c>
      <c r="G55" s="5" t="s">
        <v>413</v>
      </c>
      <c r="H55" t="str">
        <f t="shared" si="0"/>
        <v>D. S. Correll &amp; H. B. Correll 51703 (NY)</v>
      </c>
    </row>
    <row r="56" spans="1:8" ht="15" customHeight="1" x14ac:dyDescent="0.25">
      <c r="A56" s="5">
        <v>55</v>
      </c>
      <c r="B56" s="11" t="s">
        <v>258</v>
      </c>
      <c r="C56" s="10" t="s">
        <v>207</v>
      </c>
      <c r="D56" s="6"/>
      <c r="E56" s="6" t="s">
        <v>394</v>
      </c>
      <c r="G56" s="13"/>
      <c r="H56" t="str">
        <f t="shared" si="0"/>
        <v xml:space="preserve"> (FLAS)</v>
      </c>
    </row>
    <row r="57" spans="1:8" ht="15" customHeight="1" x14ac:dyDescent="0.25">
      <c r="A57" s="5">
        <v>56</v>
      </c>
      <c r="B57" s="11" t="s">
        <v>259</v>
      </c>
      <c r="C57" s="10" t="s">
        <v>207</v>
      </c>
      <c r="D57" s="6"/>
      <c r="E57" s="6" t="s">
        <v>395</v>
      </c>
      <c r="F57" s="5" t="s">
        <v>353</v>
      </c>
      <c r="G57" s="5" t="s">
        <v>354</v>
      </c>
      <c r="H57" t="str">
        <f t="shared" si="0"/>
        <v>C. L. Lundell 14978 (NY)</v>
      </c>
    </row>
    <row r="58" spans="1:8" ht="15" customHeight="1" x14ac:dyDescent="0.25">
      <c r="A58" s="5">
        <v>57</v>
      </c>
      <c r="B58" s="11" t="s">
        <v>260</v>
      </c>
      <c r="C58" s="10" t="s">
        <v>207</v>
      </c>
      <c r="D58" s="6"/>
      <c r="E58" s="6" t="s">
        <v>395</v>
      </c>
      <c r="F58" s="5" t="s">
        <v>355</v>
      </c>
      <c r="G58" s="5" t="s">
        <v>356</v>
      </c>
      <c r="H58" t="str">
        <f t="shared" si="0"/>
        <v>L. H. Cramer 4871 (NY)</v>
      </c>
    </row>
    <row r="59" spans="1:8" ht="15" customHeight="1" x14ac:dyDescent="0.25">
      <c r="A59" s="5">
        <v>58</v>
      </c>
      <c r="B59" s="11" t="s">
        <v>261</v>
      </c>
      <c r="C59" s="10" t="s">
        <v>207</v>
      </c>
      <c r="D59" s="10" t="s">
        <v>213</v>
      </c>
      <c r="E59" s="6" t="s">
        <v>395</v>
      </c>
      <c r="F59" s="5" t="s">
        <v>357</v>
      </c>
      <c r="G59" s="5" t="s">
        <v>358</v>
      </c>
      <c r="H59" t="str">
        <f t="shared" si="0"/>
        <v>E. Serowa &amp; E. Ryschowa s. n. (NY)</v>
      </c>
    </row>
    <row r="60" spans="1:8" ht="15" customHeight="1" x14ac:dyDescent="0.25">
      <c r="A60" s="5">
        <v>59</v>
      </c>
      <c r="B60" s="11" t="s">
        <v>262</v>
      </c>
      <c r="C60" s="10" t="s">
        <v>207</v>
      </c>
      <c r="D60" s="10" t="s">
        <v>4</v>
      </c>
      <c r="E60" s="6" t="s">
        <v>395</v>
      </c>
      <c r="F60" s="5" t="s">
        <v>359</v>
      </c>
      <c r="G60" s="5" t="s">
        <v>414</v>
      </c>
      <c r="H60" t="str">
        <f t="shared" si="0"/>
        <v>R. D. Thomas et al. 170488 (NY)</v>
      </c>
    </row>
    <row r="61" spans="1:8" ht="15" customHeight="1" x14ac:dyDescent="0.25">
      <c r="A61" s="5">
        <v>60</v>
      </c>
      <c r="B61" s="11" t="s">
        <v>263</v>
      </c>
      <c r="C61" s="10" t="s">
        <v>207</v>
      </c>
      <c r="D61" s="10" t="s">
        <v>213</v>
      </c>
      <c r="E61" s="6" t="s">
        <v>395</v>
      </c>
      <c r="F61" s="5" t="s">
        <v>360</v>
      </c>
      <c r="G61" s="5" t="s">
        <v>415</v>
      </c>
      <c r="H61" t="str">
        <f t="shared" si="0"/>
        <v>R. D. Thomas &amp; C. Slaughter 103883 (NY)</v>
      </c>
    </row>
    <row r="62" spans="1:8" ht="15" customHeight="1" x14ac:dyDescent="0.25">
      <c r="A62" s="5">
        <v>61</v>
      </c>
      <c r="B62" s="11" t="s">
        <v>264</v>
      </c>
      <c r="C62" s="10" t="s">
        <v>207</v>
      </c>
      <c r="D62" s="6"/>
      <c r="E62" s="6" t="s">
        <v>395</v>
      </c>
      <c r="F62" s="5" t="s">
        <v>361</v>
      </c>
      <c r="G62" s="5" t="s">
        <v>416</v>
      </c>
      <c r="H62" t="str">
        <f t="shared" si="0"/>
        <v>P. Jaeger 8796 (NY)</v>
      </c>
    </row>
    <row r="63" spans="1:8" ht="15" customHeight="1" x14ac:dyDescent="0.25">
      <c r="A63" s="5">
        <v>62</v>
      </c>
      <c r="B63" s="11" t="s">
        <v>429</v>
      </c>
      <c r="C63" s="10" t="s">
        <v>206</v>
      </c>
      <c r="D63" s="10" t="s">
        <v>212</v>
      </c>
      <c r="E63" s="6" t="s">
        <v>398</v>
      </c>
      <c r="G63" s="5" t="s">
        <v>428</v>
      </c>
      <c r="H63" t="str">
        <f t="shared" si="0"/>
        <v>S. Kim 2015-0268 (SWU)</v>
      </c>
    </row>
    <row r="64" spans="1:8" ht="15" customHeight="1" x14ac:dyDescent="0.25">
      <c r="A64" s="5">
        <v>63</v>
      </c>
      <c r="B64" s="11" t="s">
        <v>265</v>
      </c>
      <c r="C64" s="10" t="s">
        <v>207</v>
      </c>
      <c r="D64" s="6"/>
      <c r="E64" s="6" t="s">
        <v>395</v>
      </c>
      <c r="F64" s="5" t="s">
        <v>362</v>
      </c>
      <c r="G64" s="5" t="s">
        <v>405</v>
      </c>
      <c r="H64" t="str">
        <f t="shared" si="0"/>
        <v>H. Field &amp; Y. Lazar s. n. (NY)</v>
      </c>
    </row>
    <row r="65" spans="1:8" ht="15" customHeight="1" x14ac:dyDescent="0.25">
      <c r="A65" s="5">
        <v>64</v>
      </c>
      <c r="B65" s="11" t="s">
        <v>266</v>
      </c>
      <c r="C65" s="10" t="s">
        <v>207</v>
      </c>
      <c r="D65" s="6"/>
      <c r="E65" s="6" t="s">
        <v>395</v>
      </c>
      <c r="F65" s="5" t="s">
        <v>363</v>
      </c>
      <c r="G65" s="5" t="s">
        <v>364</v>
      </c>
      <c r="H65" t="str">
        <f t="shared" si="0"/>
        <v>K. H. Rechinger 686 (NY)</v>
      </c>
    </row>
    <row r="66" spans="1:8" ht="15" customHeight="1" x14ac:dyDescent="0.25">
      <c r="A66" s="5">
        <v>65</v>
      </c>
      <c r="B66" s="11" t="s">
        <v>267</v>
      </c>
      <c r="C66" s="10" t="s">
        <v>207</v>
      </c>
      <c r="D66" s="10" t="s">
        <v>213</v>
      </c>
      <c r="E66" s="6" t="s">
        <v>395</v>
      </c>
      <c r="F66" s="5" t="s">
        <v>365</v>
      </c>
      <c r="G66" s="5" t="s">
        <v>417</v>
      </c>
      <c r="H66" t="str">
        <f t="shared" si="0"/>
        <v>D. S. Correll &amp; H. B. Correll 30562 (NY)</v>
      </c>
    </row>
    <row r="67" spans="1:8" ht="15" customHeight="1" x14ac:dyDescent="0.25">
      <c r="A67" s="5">
        <v>66</v>
      </c>
      <c r="B67" s="11" t="s">
        <v>268</v>
      </c>
      <c r="C67" s="10" t="s">
        <v>207</v>
      </c>
      <c r="D67" s="6"/>
      <c r="E67" s="6" t="s">
        <v>395</v>
      </c>
      <c r="F67" s="5" t="s">
        <v>366</v>
      </c>
      <c r="G67" s="5" t="s">
        <v>418</v>
      </c>
      <c r="H67" t="str">
        <f t="shared" ref="H67:H85" si="1">IF(E67="Steere Herbarium, NY, USA", CONCATENATE(G67, " (NY)"), IF(E67="University of Florida Herbarium, FL, USA", CONCATENATE(G67, " (FLAS)"), IF(E67="Sungshin Herbarium, Seoul, Republic of Korea", CONCATENATE(G67, " (SWU)"), "Herbarium name not recognized")))</f>
        <v>W. Koelz 21180 (NY)</v>
      </c>
    </row>
    <row r="68" spans="1:8" ht="15" customHeight="1" x14ac:dyDescent="0.25">
      <c r="A68" s="5">
        <v>67</v>
      </c>
      <c r="B68" s="11" t="s">
        <v>269</v>
      </c>
      <c r="C68" s="10" t="s">
        <v>207</v>
      </c>
      <c r="D68" s="6"/>
      <c r="E68" s="6" t="s">
        <v>395</v>
      </c>
      <c r="F68" s="5" t="s">
        <v>367</v>
      </c>
      <c r="G68" s="5" t="s">
        <v>368</v>
      </c>
      <c r="H68" t="str">
        <f t="shared" si="1"/>
        <v>L. Janczenko s. n. (NY)</v>
      </c>
    </row>
    <row r="69" spans="1:8" ht="15" customHeight="1" x14ac:dyDescent="0.25">
      <c r="A69" s="5">
        <v>68</v>
      </c>
      <c r="B69" s="11" t="s">
        <v>270</v>
      </c>
      <c r="C69" s="10" t="s">
        <v>207</v>
      </c>
      <c r="D69" s="6"/>
      <c r="E69" s="6" t="s">
        <v>395</v>
      </c>
      <c r="F69" s="5" t="s">
        <v>369</v>
      </c>
      <c r="G69" s="5" t="s">
        <v>320</v>
      </c>
      <c r="H69" t="str">
        <f t="shared" si="1"/>
        <v>R. Kral s. n. (NY)</v>
      </c>
    </row>
    <row r="70" spans="1:8" ht="15" customHeight="1" x14ac:dyDescent="0.25">
      <c r="A70" s="5">
        <v>69</v>
      </c>
      <c r="B70" s="11" t="s">
        <v>271</v>
      </c>
      <c r="C70" s="10" t="s">
        <v>207</v>
      </c>
      <c r="D70" s="10" t="s">
        <v>2</v>
      </c>
      <c r="E70" s="6" t="s">
        <v>395</v>
      </c>
      <c r="F70" s="5" t="s">
        <v>370</v>
      </c>
      <c r="G70" s="5" t="s">
        <v>371</v>
      </c>
      <c r="H70" t="str">
        <f t="shared" si="1"/>
        <v>R. Schischkin et al. s. n. (NY)</v>
      </c>
    </row>
    <row r="71" spans="1:8" ht="15" customHeight="1" x14ac:dyDescent="0.25">
      <c r="A71" s="5">
        <v>70</v>
      </c>
      <c r="B71" s="11" t="s">
        <v>272</v>
      </c>
      <c r="C71" s="10" t="s">
        <v>207</v>
      </c>
      <c r="D71" s="6"/>
      <c r="E71" s="6" t="s">
        <v>395</v>
      </c>
      <c r="F71" s="5" t="s">
        <v>372</v>
      </c>
      <c r="G71" s="5" t="s">
        <v>410</v>
      </c>
      <c r="H71" t="str">
        <f t="shared" si="1"/>
        <v>A. M. Brenes s. n. (NY)</v>
      </c>
    </row>
    <row r="72" spans="1:8" ht="15" customHeight="1" x14ac:dyDescent="0.25">
      <c r="A72" s="5">
        <v>71</v>
      </c>
      <c r="B72" s="19" t="s">
        <v>273</v>
      </c>
      <c r="C72" s="10" t="s">
        <v>207</v>
      </c>
      <c r="D72" s="6"/>
      <c r="E72" s="6" t="s">
        <v>394</v>
      </c>
      <c r="G72" s="13"/>
      <c r="H72" t="str">
        <f t="shared" si="1"/>
        <v xml:space="preserve"> (FLAS)</v>
      </c>
    </row>
    <row r="73" spans="1:8" ht="15" customHeight="1" x14ac:dyDescent="0.25">
      <c r="A73" s="5">
        <v>72</v>
      </c>
      <c r="B73" s="19"/>
      <c r="C73" s="10" t="s">
        <v>206</v>
      </c>
      <c r="D73" s="10" t="s">
        <v>212</v>
      </c>
      <c r="E73" s="12" t="s">
        <v>424</v>
      </c>
      <c r="G73" s="5"/>
      <c r="H73" t="str">
        <f t="shared" si="1"/>
        <v>Herbarium name not recognized</v>
      </c>
    </row>
    <row r="74" spans="1:8" ht="15" customHeight="1" x14ac:dyDescent="0.25">
      <c r="A74" s="5">
        <v>73</v>
      </c>
      <c r="B74" s="11" t="s">
        <v>274</v>
      </c>
      <c r="C74" s="10" t="s">
        <v>207</v>
      </c>
      <c r="D74" s="6"/>
      <c r="E74" s="6" t="s">
        <v>395</v>
      </c>
      <c r="F74" s="5" t="s">
        <v>373</v>
      </c>
      <c r="G74" s="5" t="s">
        <v>374</v>
      </c>
      <c r="H74" t="str">
        <f t="shared" si="1"/>
        <v>A. Donmez 3627 (NY)</v>
      </c>
    </row>
    <row r="75" spans="1:8" ht="15" customHeight="1" x14ac:dyDescent="0.25">
      <c r="A75" s="5">
        <v>74</v>
      </c>
      <c r="B75" s="11" t="s">
        <v>275</v>
      </c>
      <c r="C75" s="10" t="s">
        <v>207</v>
      </c>
      <c r="D75" s="10" t="s">
        <v>213</v>
      </c>
      <c r="E75" s="6" t="s">
        <v>395</v>
      </c>
      <c r="F75" s="5" t="s">
        <v>375</v>
      </c>
      <c r="G75" s="5" t="s">
        <v>419</v>
      </c>
      <c r="H75" t="str">
        <f t="shared" si="1"/>
        <v>G. C. Freeman &amp; R. E. Brooks 3682 (NY)</v>
      </c>
    </row>
    <row r="76" spans="1:8" ht="15" customHeight="1" x14ac:dyDescent="0.25">
      <c r="A76" s="5">
        <v>75</v>
      </c>
      <c r="B76" s="11" t="s">
        <v>276</v>
      </c>
      <c r="C76" s="10" t="s">
        <v>207</v>
      </c>
      <c r="D76" s="10" t="s">
        <v>213</v>
      </c>
      <c r="E76" s="6" t="s">
        <v>395</v>
      </c>
      <c r="F76" s="5" t="s">
        <v>376</v>
      </c>
      <c r="G76" s="5" t="s">
        <v>377</v>
      </c>
      <c r="H76" t="str">
        <f t="shared" si="1"/>
        <v>S. L. Welsh 20585 (NY)</v>
      </c>
    </row>
    <row r="77" spans="1:8" ht="15" customHeight="1" x14ac:dyDescent="0.25">
      <c r="A77" s="5">
        <v>76</v>
      </c>
      <c r="B77" s="11" t="s">
        <v>277</v>
      </c>
      <c r="C77" s="10" t="s">
        <v>207</v>
      </c>
      <c r="D77" s="6"/>
      <c r="E77" s="6" t="s">
        <v>395</v>
      </c>
      <c r="F77" s="5" t="s">
        <v>378</v>
      </c>
      <c r="G77" s="5" t="s">
        <v>379</v>
      </c>
      <c r="H77" t="str">
        <f t="shared" si="1"/>
        <v>H. H. Iltis et al. 307 (NY)</v>
      </c>
    </row>
    <row r="78" spans="1:8" ht="15" customHeight="1" x14ac:dyDescent="0.25">
      <c r="A78" s="5">
        <v>77</v>
      </c>
      <c r="B78" s="11" t="s">
        <v>278</v>
      </c>
      <c r="C78" s="10" t="s">
        <v>207</v>
      </c>
      <c r="D78" s="6"/>
      <c r="E78" s="6" t="s">
        <v>395</v>
      </c>
      <c r="F78" s="5" t="s">
        <v>380</v>
      </c>
      <c r="G78" s="5" t="s">
        <v>381</v>
      </c>
      <c r="H78" t="str">
        <f t="shared" si="1"/>
        <v>C. G. Pringle s. n. (NY)</v>
      </c>
    </row>
    <row r="79" spans="1:8" ht="15" customHeight="1" x14ac:dyDescent="0.25">
      <c r="A79" s="5">
        <v>78</v>
      </c>
      <c r="B79" s="11" t="s">
        <v>279</v>
      </c>
      <c r="C79" s="10" t="s">
        <v>207</v>
      </c>
      <c r="D79" s="10" t="s">
        <v>4</v>
      </c>
      <c r="E79" s="6" t="s">
        <v>395</v>
      </c>
      <c r="F79" s="5" t="s">
        <v>382</v>
      </c>
      <c r="G79" s="5" t="s">
        <v>383</v>
      </c>
      <c r="H79" t="str">
        <f t="shared" si="1"/>
        <v>J. J. Carter s. n. (NY)</v>
      </c>
    </row>
    <row r="80" spans="1:8" ht="15" customHeight="1" x14ac:dyDescent="0.25">
      <c r="A80" s="5">
        <v>79</v>
      </c>
      <c r="B80" s="11" t="s">
        <v>280</v>
      </c>
      <c r="C80" s="10" t="s">
        <v>207</v>
      </c>
      <c r="D80" s="10" t="s">
        <v>213</v>
      </c>
      <c r="E80" s="6" t="s">
        <v>395</v>
      </c>
      <c r="F80" s="5" t="s">
        <v>384</v>
      </c>
      <c r="G80" s="5" t="s">
        <v>420</v>
      </c>
      <c r="H80" t="str">
        <f t="shared" si="1"/>
        <v>S. D. White 4380 (NY)</v>
      </c>
    </row>
    <row r="81" spans="1:8" ht="15" customHeight="1" x14ac:dyDescent="0.25">
      <c r="A81" s="5">
        <v>80</v>
      </c>
      <c r="B81" s="11" t="s">
        <v>281</v>
      </c>
      <c r="C81" s="10" t="s">
        <v>207</v>
      </c>
      <c r="D81" s="10" t="s">
        <v>4</v>
      </c>
      <c r="E81" s="6" t="s">
        <v>395</v>
      </c>
      <c r="F81" s="5" t="s">
        <v>385</v>
      </c>
      <c r="G81" s="5" t="s">
        <v>386</v>
      </c>
      <c r="H81" t="str">
        <f t="shared" si="1"/>
        <v>A. Villegas H. 00063 (NY)</v>
      </c>
    </row>
    <row r="82" spans="1:8" ht="15" customHeight="1" x14ac:dyDescent="0.25">
      <c r="A82" s="5">
        <v>81</v>
      </c>
      <c r="B82" s="11" t="s">
        <v>282</v>
      </c>
      <c r="C82" s="10" t="s">
        <v>206</v>
      </c>
      <c r="D82" s="10" t="s">
        <v>212</v>
      </c>
      <c r="E82" s="6" t="s">
        <v>398</v>
      </c>
      <c r="G82" s="5" t="s">
        <v>431</v>
      </c>
      <c r="H82" t="str">
        <f t="shared" si="1"/>
        <v>S. Kim 20140705 (SWU)</v>
      </c>
    </row>
    <row r="83" spans="1:8" ht="15" customHeight="1" x14ac:dyDescent="0.25">
      <c r="A83" s="5">
        <v>82</v>
      </c>
      <c r="B83" s="11" t="s">
        <v>283</v>
      </c>
      <c r="C83" s="10" t="s">
        <v>207</v>
      </c>
      <c r="D83" s="6"/>
      <c r="E83" s="6" t="s">
        <v>395</v>
      </c>
      <c r="F83" s="5" t="s">
        <v>387</v>
      </c>
      <c r="G83" s="5" t="s">
        <v>421</v>
      </c>
      <c r="H83" t="str">
        <f t="shared" si="1"/>
        <v>J. L. Reveal 3390 (NY)</v>
      </c>
    </row>
    <row r="84" spans="1:8" ht="15" customHeight="1" x14ac:dyDescent="0.25">
      <c r="A84" s="5">
        <v>83</v>
      </c>
      <c r="B84" s="11" t="s">
        <v>284</v>
      </c>
      <c r="C84" s="10" t="s">
        <v>207</v>
      </c>
      <c r="D84" s="6"/>
      <c r="E84" s="6" t="s">
        <v>395</v>
      </c>
      <c r="F84" s="5" t="s">
        <v>388</v>
      </c>
      <c r="G84" s="5" t="s">
        <v>422</v>
      </c>
      <c r="H84" t="str">
        <f t="shared" si="1"/>
        <v>C. Hamel &amp; R. S. Toroes 767 (NY)</v>
      </c>
    </row>
    <row r="85" spans="1:8" ht="15" customHeight="1" x14ac:dyDescent="0.25">
      <c r="A85" s="5">
        <v>84</v>
      </c>
      <c r="B85" s="11" t="s">
        <v>285</v>
      </c>
      <c r="C85" s="10" t="s">
        <v>207</v>
      </c>
      <c r="D85" s="10" t="s">
        <v>213</v>
      </c>
      <c r="E85" s="6" t="s">
        <v>395</v>
      </c>
      <c r="F85" s="5" t="s">
        <v>389</v>
      </c>
      <c r="G85" s="5" t="s">
        <v>390</v>
      </c>
      <c r="H85" t="str">
        <f t="shared" si="1"/>
        <v>R. D. Worthington 13323 (NY)</v>
      </c>
    </row>
    <row r="86" spans="1:8" ht="15" customHeight="1" x14ac:dyDescent="0.25">
      <c r="A86" s="5">
        <v>85</v>
      </c>
      <c r="B86" s="11" t="s">
        <v>286</v>
      </c>
      <c r="C86" s="10" t="s">
        <v>206</v>
      </c>
      <c r="D86" s="10" t="s">
        <v>212</v>
      </c>
      <c r="E86" s="12" t="s">
        <v>424</v>
      </c>
      <c r="G86" s="5"/>
      <c r="H86" t="str">
        <f>IF(E86="Steere Herbarium, NY, USA", CONCATENATE(G86, " (NY)"), IF(E86="University of Florida Herbarium, FL, USA", CONCATENATE(G86, " (FLAS)"), IF(E86="Sungshin Herbarium, Seoul, Republic of Korea", CONCATENATE(G86, " (SWU)"), "Herbarium name not recognized")))</f>
        <v>Herbarium name not recognized</v>
      </c>
    </row>
    <row r="87" spans="1:8" ht="15" customHeight="1" x14ac:dyDescent="0.25">
      <c r="F87"/>
    </row>
    <row r="88" spans="1:8" ht="15" customHeight="1" x14ac:dyDescent="0.25">
      <c r="B88" s="15" t="s">
        <v>433</v>
      </c>
      <c r="C88" s="16" t="s">
        <v>206</v>
      </c>
      <c r="D88" s="16" t="s">
        <v>212</v>
      </c>
      <c r="E88" s="12" t="s">
        <v>424</v>
      </c>
      <c r="F88"/>
    </row>
    <row r="89" spans="1:8" ht="15" customHeight="1" x14ac:dyDescent="0.25">
      <c r="B89" s="15" t="s">
        <v>434</v>
      </c>
      <c r="C89" s="16" t="s">
        <v>206</v>
      </c>
      <c r="D89" s="16" t="s">
        <v>212</v>
      </c>
      <c r="E89" s="12" t="s">
        <v>424</v>
      </c>
    </row>
    <row r="90" spans="1:8" ht="15" customHeight="1" x14ac:dyDescent="0.25">
      <c r="B90" s="15" t="s">
        <v>435</v>
      </c>
      <c r="C90" s="16" t="s">
        <v>207</v>
      </c>
    </row>
  </sheetData>
  <sortState xmlns:xlrd2="http://schemas.microsoft.com/office/spreadsheetml/2017/richdata2" ref="B2:E87">
    <sortCondition ref="B2:B87"/>
  </sortState>
  <mergeCells count="7">
    <mergeCell ref="B47:B48"/>
    <mergeCell ref="B72:B73"/>
    <mergeCell ref="B9:B10"/>
    <mergeCell ref="B3:B4"/>
    <mergeCell ref="B13:B14"/>
    <mergeCell ref="B31:B32"/>
    <mergeCell ref="B45:B46"/>
  </mergeCells>
  <pageMargins left="0.7" right="0.7" top="0.75" bottom="0.75" header="0.3" footer="0.3"/>
  <pageSetup scale="2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6920-7A5A-4925-A59B-3FCF8C196BA4}">
  <dimension ref="A1:G11"/>
  <sheetViews>
    <sheetView workbookViewId="0">
      <selection activeCell="A11" sqref="A11"/>
    </sheetView>
  </sheetViews>
  <sheetFormatPr defaultRowHeight="15" x14ac:dyDescent="0.25"/>
  <cols>
    <col min="1" max="1" width="28.7109375" customWidth="1"/>
    <col min="2" max="2" width="10.28515625" customWidth="1"/>
    <col min="3" max="3" width="15.85546875" customWidth="1"/>
    <col min="4" max="4" width="42" customWidth="1"/>
    <col min="5" max="5" width="13.7109375" customWidth="1"/>
    <col min="6" max="6" width="31" customWidth="1"/>
    <col min="7" max="7" width="37.28515625" customWidth="1"/>
  </cols>
  <sheetData>
    <row r="1" spans="1:7" x14ac:dyDescent="0.25">
      <c r="A1" s="7" t="s">
        <v>210</v>
      </c>
      <c r="B1" s="7" t="s">
        <v>205</v>
      </c>
      <c r="C1" s="7" t="s">
        <v>211</v>
      </c>
      <c r="D1" s="7" t="s">
        <v>287</v>
      </c>
      <c r="E1" s="8" t="s">
        <v>392</v>
      </c>
      <c r="F1" s="1" t="s">
        <v>288</v>
      </c>
      <c r="G1" s="1" t="s">
        <v>393</v>
      </c>
    </row>
    <row r="2" spans="1:7" x14ac:dyDescent="0.25">
      <c r="A2" s="17" t="s">
        <v>215</v>
      </c>
      <c r="B2" s="10" t="s">
        <v>206</v>
      </c>
      <c r="C2" s="10" t="s">
        <v>212</v>
      </c>
      <c r="D2" s="6" t="s">
        <v>394</v>
      </c>
      <c r="E2" s="5"/>
      <c r="F2" s="5"/>
    </row>
    <row r="3" spans="1:7" x14ac:dyDescent="0.25">
      <c r="A3" s="17" t="s">
        <v>220</v>
      </c>
      <c r="B3" s="10" t="s">
        <v>206</v>
      </c>
      <c r="C3" s="6" t="s">
        <v>212</v>
      </c>
      <c r="D3" s="6" t="s">
        <v>394</v>
      </c>
      <c r="E3" s="5"/>
      <c r="F3" s="5"/>
    </row>
    <row r="4" spans="1:7" x14ac:dyDescent="0.25">
      <c r="A4" s="14" t="s">
        <v>222</v>
      </c>
      <c r="B4" s="10" t="s">
        <v>206</v>
      </c>
      <c r="C4" s="10" t="s">
        <v>212</v>
      </c>
      <c r="D4" s="6" t="s">
        <v>394</v>
      </c>
      <c r="E4" s="5"/>
      <c r="F4" s="5"/>
    </row>
    <row r="5" spans="1:7" x14ac:dyDescent="0.25">
      <c r="A5" s="15"/>
      <c r="B5" s="10"/>
      <c r="C5" s="10"/>
      <c r="D5" s="6"/>
      <c r="E5" s="5"/>
      <c r="F5" s="5"/>
    </row>
    <row r="6" spans="1:7" x14ac:dyDescent="0.25">
      <c r="A6" s="17" t="s">
        <v>239</v>
      </c>
      <c r="B6" s="10" t="s">
        <v>206</v>
      </c>
      <c r="C6" s="6" t="s">
        <v>212</v>
      </c>
      <c r="D6" s="6" t="s">
        <v>394</v>
      </c>
      <c r="E6" s="5"/>
      <c r="F6" s="5"/>
    </row>
    <row r="7" spans="1:7" x14ac:dyDescent="0.25">
      <c r="A7" s="17"/>
      <c r="B7" s="10"/>
      <c r="C7" s="10"/>
      <c r="D7" s="6"/>
      <c r="E7" s="5"/>
      <c r="F7" s="5"/>
    </row>
    <row r="8" spans="1:7" x14ac:dyDescent="0.25">
      <c r="A8" s="17" t="s">
        <v>251</v>
      </c>
      <c r="B8" s="10" t="s">
        <v>206</v>
      </c>
      <c r="C8" s="6" t="s">
        <v>212</v>
      </c>
      <c r="D8" s="6" t="s">
        <v>394</v>
      </c>
      <c r="E8" s="5"/>
      <c r="F8" s="5"/>
    </row>
    <row r="9" spans="1:7" x14ac:dyDescent="0.25">
      <c r="A9" s="17" t="s">
        <v>273</v>
      </c>
      <c r="B9" s="10" t="s">
        <v>206</v>
      </c>
      <c r="C9" s="10" t="s">
        <v>212</v>
      </c>
      <c r="D9" s="6" t="s">
        <v>394</v>
      </c>
      <c r="E9" s="5"/>
      <c r="F9" s="5"/>
    </row>
    <row r="10" spans="1:7" x14ac:dyDescent="0.25">
      <c r="A10" s="14" t="s">
        <v>286</v>
      </c>
      <c r="B10" s="10" t="s">
        <v>206</v>
      </c>
      <c r="C10" s="10" t="s">
        <v>212</v>
      </c>
      <c r="D10" s="6" t="s">
        <v>394</v>
      </c>
      <c r="E10" s="5"/>
      <c r="F10" s="5"/>
    </row>
    <row r="11" spans="1:7" x14ac:dyDescent="0.25">
      <c r="A11" s="15" t="s">
        <v>433</v>
      </c>
      <c r="B11" s="16" t="s">
        <v>206</v>
      </c>
      <c r="C11" s="16" t="s">
        <v>212</v>
      </c>
      <c r="D11" s="6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samplesAnalyzed</vt:lpstr>
      <vt:lpstr>seedStock</vt:lpstr>
      <vt:lpstr>TableS1</vt:lpstr>
      <vt:lpstr>vouchersToSubmit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2019-10-31T15:49:49Z</dcterms:created>
  <dcterms:modified xsi:type="dcterms:W3CDTF">2020-09-30T19:51:57Z</dcterms:modified>
</cp:coreProperties>
</file>