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36282b9386f61f50/Desktop/Coding/Bounce/Bounce Investor Database/PERN/backend/"/>
    </mc:Choice>
  </mc:AlternateContent>
  <xr:revisionPtr revIDLastSave="59" documentId="8_{9C7C1BC0-699B-4E7B-B00D-1D7E9AEB1019}" xr6:coauthVersionLast="47" xr6:coauthVersionMax="47" xr10:uidLastSave="{EDEB03C6-5F9B-4528-B343-6002259BD908}"/>
  <bookViews>
    <workbookView xWindow="-3600" yWindow="-16320" windowWidth="29040" windowHeight="15840" xr2:uid="{00000000-000D-0000-FFFF-FFFF00000000}"/>
  </bookViews>
  <sheets>
    <sheet name="excel investor data" sheetId="1" r:id="rId1"/>
    <sheet name="Sector Terms" sheetId="6" r:id="rId2"/>
    <sheet name="Stats" sheetId="2" r:id="rId3"/>
    <sheet name="Met and Warm" sheetId="5" r:id="rId4"/>
    <sheet name="Test Data" sheetId="3" r:id="rId5"/>
  </sheets>
  <externalReferences>
    <externalReference r:id="rId6"/>
  </externalReferences>
  <definedNames>
    <definedName name="_xlnm._FilterDatabase" localSheetId="0" hidden="1">'excel investor data'!$B$1:$R$185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F24" i="1" l="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3" i="1"/>
  <c r="F4" i="1"/>
  <c r="F5" i="1"/>
  <c r="F6" i="1"/>
  <c r="F7" i="1"/>
  <c r="F8" i="1"/>
  <c r="F9" i="1"/>
  <c r="F10" i="1"/>
  <c r="F11" i="1"/>
  <c r="F12" i="1"/>
  <c r="F13" i="1"/>
  <c r="F14" i="1"/>
  <c r="F15" i="1"/>
  <c r="F16" i="1"/>
  <c r="F17" i="1"/>
  <c r="F18" i="1"/>
  <c r="F19" i="1"/>
  <c r="F20" i="1"/>
  <c r="F21" i="1"/>
  <c r="F22" i="1"/>
  <c r="F23" i="1"/>
  <c r="F185" i="1"/>
  <c r="F2" i="1"/>
  <c r="C8" i="2" s="1"/>
  <c r="K2" i="3"/>
  <c r="K4" i="3"/>
  <c r="K6" i="3"/>
  <c r="C6" i="2" l="1"/>
  <c r="C4" i="2"/>
  <c r="C3" i="2"/>
  <c r="C5" i="2"/>
  <c r="C10" i="2"/>
  <c r="C7" i="2"/>
  <c r="C9" i="2"/>
  <c r="C11" i="2" l="1"/>
</calcChain>
</file>

<file path=xl/sharedStrings.xml><?xml version="1.0" encoding="utf-8"?>
<sst xmlns="http://schemas.openxmlformats.org/spreadsheetml/2006/main" count="1951" uniqueCount="1271">
  <si>
    <t>Firm Name</t>
  </si>
  <si>
    <t>Firm Website</t>
  </si>
  <si>
    <t>Firm Focus</t>
  </si>
  <si>
    <t>Primary Location</t>
  </si>
  <si>
    <t>First Name</t>
  </si>
  <si>
    <t>Last Name</t>
  </si>
  <si>
    <t>Position</t>
  </si>
  <si>
    <t>Email</t>
  </si>
  <si>
    <t>Linkedin</t>
  </si>
  <si>
    <t>Notes on thesis, firm</t>
  </si>
  <si>
    <t>Status</t>
  </si>
  <si>
    <t>Met Date</t>
  </si>
  <si>
    <t>Min Check Size ($ thousands)</t>
  </si>
  <si>
    <t>Max Check Size ($ thousands)</t>
  </si>
  <si>
    <t>Lead?</t>
  </si>
  <si>
    <t>Stages</t>
  </si>
  <si>
    <t>Sectors</t>
  </si>
  <si>
    <t>Need Rev?</t>
  </si>
  <si>
    <t>Blacklist</t>
  </si>
  <si>
    <t>Early intros?</t>
  </si>
  <si>
    <t>Special Requirements</t>
  </si>
  <si>
    <t>Max Round Size</t>
  </si>
  <si>
    <t>Min Pre $</t>
  </si>
  <si>
    <t>Max Pre $</t>
  </si>
  <si>
    <t>Target Ownership (low)</t>
  </si>
  <si>
    <t>Target Ownerhsip (high)</t>
  </si>
  <si>
    <t>Currently Engaged With</t>
  </si>
  <si>
    <t>Date of Last Deal Flow</t>
  </si>
  <si>
    <t>Last Deal Flow Companies</t>
  </si>
  <si>
    <t>Next Round Interest (Name, Stage)</t>
  </si>
  <si>
    <t>Introd to</t>
  </si>
  <si>
    <t>Passed on</t>
  </si>
  <si>
    <t>Call with</t>
  </si>
  <si>
    <t>Invested in</t>
  </si>
  <si>
    <t>25madison</t>
  </si>
  <si>
    <t>https://www.25madison.com/</t>
  </si>
  <si>
    <t>Crypto, Hardware, Consumer, DTC</t>
  </si>
  <si>
    <t>New York, NY</t>
  </si>
  <si>
    <t>John</t>
  </si>
  <si>
    <t>Daly</t>
  </si>
  <si>
    <t>Founding Partner</t>
  </si>
  <si>
    <t>john@25madison.com</t>
  </si>
  <si>
    <t>https://www.linkedin.com/in/john-stephen-daly-66100611/</t>
  </si>
  <si>
    <t>Incubator too. Hand-build 3 to 4 companies a year, co-invest in more</t>
  </si>
  <si>
    <t>Y</t>
  </si>
  <si>
    <t>pre-seed, seed, A</t>
  </si>
  <si>
    <t>agnostic, consumer, health</t>
  </si>
  <si>
    <t>biotech, med device, fintech</t>
  </si>
  <si>
    <t>N</t>
  </si>
  <si>
    <t>Advantage Sports Fund</t>
  </si>
  <si>
    <t>https://www.advantagesportsfund.com/</t>
  </si>
  <si>
    <t>Sports tech, esports</t>
  </si>
  <si>
    <t>Global</t>
  </si>
  <si>
    <t>Zach</t>
  </si>
  <si>
    <t>Yosher</t>
  </si>
  <si>
    <t>Partner</t>
  </si>
  <si>
    <t>zach@advantagesportsfund.com</t>
  </si>
  <si>
    <t>https://www.linkedin.com/in/john-weaver-18138a3b/</t>
  </si>
  <si>
    <t>John from 22ventures also a decision maker for advantage</t>
  </si>
  <si>
    <t>A</t>
  </si>
  <si>
    <t>sports, sports tech, health, fitness</t>
  </si>
  <si>
    <t>Alpaca VC</t>
  </si>
  <si>
    <t>https://alpaca.vc/</t>
  </si>
  <si>
    <t>Eric</t>
  </si>
  <si>
    <t>Schoenbach</t>
  </si>
  <si>
    <t>eric@alpaca.vc</t>
  </si>
  <si>
    <t>https://www.linkedin.com/in/ryanfreedman1/</t>
  </si>
  <si>
    <t>2m-5m rounds, looking to lead or co lead, will be 2nd or 3rd check. Industry agnostic, have more background in proptech, consumer, mktplaces. Not the most technical team, not going for dev tools, B2B saas. More consumerized software. No med devices, med software is a go. Earlier is better for intros, like to be able to track progress for a bit. Ryan Freedman, partner, ryan@alpaca.vc</t>
  </si>
  <si>
    <t>pre seed, seed</t>
  </si>
  <si>
    <t>agnostic, proptech, consumer, marketplaces</t>
  </si>
  <si>
    <t>dev tools, B2B SaaS, med device, hardware</t>
  </si>
  <si>
    <t>Amplify LA</t>
  </si>
  <si>
    <t>http://amplify.la/</t>
  </si>
  <si>
    <t>Los Angeles, CA</t>
  </si>
  <si>
    <t>Clara</t>
  </si>
  <si>
    <t>Chan</t>
  </si>
  <si>
    <t>clara@amplify.la</t>
  </si>
  <si>
    <t>https://www.linkedin.com/in/paulbricault/</t>
  </si>
  <si>
    <t>Willing to be first check. Will fund idea stage, beta, full product. 250k-1M checks, 500k-2.5M rounds, lead or co-lead. Mixture of product and tech background on team. Support portfolio cos with later raise connections, hiring, reviewing product, cust intros. Don’t do hardware, biotech, pharma, Anything with long run to product-market fit. Interested in ecomm enablement cos. Paul Bricault, MP, paul.bricault@amplify.la</t>
  </si>
  <si>
    <t>e commerce</t>
  </si>
  <si>
    <t>hardware, biotech, pharma</t>
  </si>
  <si>
    <t>Andav Capital</t>
  </si>
  <si>
    <t>http://andavcapital.com/</t>
  </si>
  <si>
    <t>Nisha</t>
  </si>
  <si>
    <t>Desai</t>
  </si>
  <si>
    <t>Managing Partner</t>
  </si>
  <si>
    <t>ndesai@andavcapital.com</t>
  </si>
  <si>
    <t>https://www.linkedin.com/in/nishahdesai/</t>
  </si>
  <si>
    <t>BAM Ventures</t>
  </si>
  <si>
    <t>https://www.bam.vc/</t>
  </si>
  <si>
    <t>Maurice</t>
  </si>
  <si>
    <t>Maschmeyer</t>
  </si>
  <si>
    <t>mmaschmeyer@bam.vc</t>
  </si>
  <si>
    <t>https://www.linkedin.com/in/richard-jun-04517954/</t>
  </si>
  <si>
    <t>Consumer focused, will look at B2B with consumer angle. 50MM fund, 300-750k checks, 500k average. Want to invest at inflection/hypergrowth point, need to raise to grow. Richard Jun, MP, richard@bam.vc</t>
  </si>
  <si>
    <t>pre-seed, seed</t>
  </si>
  <si>
    <t>consumer</t>
  </si>
  <si>
    <t>Surface VC</t>
  </si>
  <si>
    <t>https://surface.vc</t>
  </si>
  <si>
    <t>Gyan</t>
  </si>
  <si>
    <t>Kapur</t>
  </si>
  <si>
    <t>Managing Director</t>
  </si>
  <si>
    <t>gyan@surface.vc</t>
  </si>
  <si>
    <t>https://www.linkedin.com/in/gyankapur/</t>
  </si>
  <si>
    <t>50MM fund under a new name, investing in B2B SaaS with check sizes 250k-2MM</t>
  </si>
  <si>
    <t>B2B SaaS</t>
  </si>
  <si>
    <t>BBG Ventures</t>
  </si>
  <si>
    <t>https://www.bbgventures.com/</t>
  </si>
  <si>
    <t>Claire</t>
  </si>
  <si>
    <t>Biernacki</t>
  </si>
  <si>
    <t>claire.biernacki@bbgventures.com</t>
  </si>
  <si>
    <t>https://www.linkedin.com/in/nisha-dua-5aa87914/</t>
  </si>
  <si>
    <t>Invest in startups with female founders. B2B/B2C (not D2C), Health and Wellbeing, Future of Education and Work, Climate Friendly Products and Platforms, Overlooked and Emerging Consumers. Somewhat hands on after investment: Hiring, marketing, fundraising. Nisha Dua, MP, nisha.dua@bbgventures.com</t>
  </si>
  <si>
    <t>B2B, B2C, health, wellbeing, education, future of work, climate, consumer</t>
  </si>
  <si>
    <t>med tech</t>
  </si>
  <si>
    <t>Y, on MVP</t>
  </si>
  <si>
    <t>Bee Partners</t>
  </si>
  <si>
    <t>https://www.beepartners.vc/</t>
  </si>
  <si>
    <t>San Francisco, CA</t>
  </si>
  <si>
    <t>Garrett</t>
  </si>
  <si>
    <t>Goldberg</t>
  </si>
  <si>
    <t>garrett@beepartners.vc</t>
  </si>
  <si>
    <t>https://www.linkedin.com/in/garrettgoldberg/</t>
  </si>
  <si>
    <t>Forgot we existed, sent Afters team through their generic intake form</t>
  </si>
  <si>
    <t>marketplaces, AI, robotics, synthetic bio, enterprise, manufacturing, agritech</t>
  </si>
  <si>
    <t>Betaworks Ventures</t>
  </si>
  <si>
    <t>https://betaworksventures.com/</t>
  </si>
  <si>
    <t>Matt</t>
  </si>
  <si>
    <t>Hartman</t>
  </si>
  <si>
    <t>matt@betaworks.com</t>
  </si>
  <si>
    <t>https://www.linkedin.com/in/matthewforresthartman/</t>
  </si>
  <si>
    <t>Typical check size: $100,000 - $500,000. Invest in augmented reality, computer vision, voice interfaces, conversational software. Rarely invest pre-product</t>
  </si>
  <si>
    <t>web3, no code, AI, consumer, AR, computer vision, voice interfaces</t>
  </si>
  <si>
    <t>Boost VC</t>
  </si>
  <si>
    <t>https://www.boost.vc/</t>
  </si>
  <si>
    <t>San Mateo, CA</t>
  </si>
  <si>
    <t>Gus</t>
  </si>
  <si>
    <t>Domel</t>
  </si>
  <si>
    <t>gus@boost.vc</t>
  </si>
  <si>
    <t>https://www.linkedin.com/in/adraper/</t>
  </si>
  <si>
    <t>Adam Draper, MD, adam@boost.vc. Typically invest through SAFEs</t>
  </si>
  <si>
    <t>pre-seed</t>
  </si>
  <si>
    <t>crypto, AR, VR, deep tech, hardware</t>
  </si>
  <si>
    <t>BootstrapLabs</t>
  </si>
  <si>
    <t>https://bootstraplabs.com/</t>
  </si>
  <si>
    <t>Luigi</t>
  </si>
  <si>
    <t>Congedo</t>
  </si>
  <si>
    <t>luigi@bootstraplabs.com</t>
  </si>
  <si>
    <t>https://www.linkedin.com/in/nicolaiwadstrom/</t>
  </si>
  <si>
    <t>AI only. Target 20% ownership, and invest between seed and A, around $5-6M. No rev needed, just traction.</t>
  </si>
  <si>
    <t>seed, A</t>
  </si>
  <si>
    <t>AI</t>
  </si>
  <si>
    <t>Cantos Ventures</t>
  </si>
  <si>
    <t>http://cantos.vc/</t>
  </si>
  <si>
    <t>Ian</t>
  </si>
  <si>
    <t>Rountree</t>
  </si>
  <si>
    <t>ian@cantos.vc</t>
  </si>
  <si>
    <t>https://www.linkedin.com/in/ianrountree/</t>
  </si>
  <si>
    <t>climate, materials, chips, defense, robots, defense, next generation computing</t>
  </si>
  <si>
    <t>Charge Ventures</t>
  </si>
  <si>
    <t>http://www.charge.vc/</t>
  </si>
  <si>
    <t>Brett</t>
  </si>
  <si>
    <t>Martin</t>
  </si>
  <si>
    <t>brett@charge.vc</t>
  </si>
  <si>
    <t>https://www.linkedin.com/in/brettlucasmartin/</t>
  </si>
  <si>
    <t>Cofounders Capital</t>
  </si>
  <si>
    <t>http://cofounderscapital.com/</t>
  </si>
  <si>
    <t>Cary, NC</t>
  </si>
  <si>
    <t>Tobi</t>
  </si>
  <si>
    <t>Walters</t>
  </si>
  <si>
    <t>tobi@cofounderscapital.com</t>
  </si>
  <si>
    <t>https://www.linkedin.com/in/davidgardner4/</t>
  </si>
  <si>
    <t>Active investors, B2B SaaS, prefer enterprise over SMB. 1/4-1/3 of investments are pre rev, rest around 50-100k ARR. 500k-1.5M initial check, 2-5M in reserve. NC focused due to locality of connections. David Gardner, partner, david@cofounderscapital.com</t>
  </si>
  <si>
    <t>Crosscut Ventures</t>
  </si>
  <si>
    <t>https://www.crosscut.vc/</t>
  </si>
  <si>
    <t>Rick</t>
  </si>
  <si>
    <t>Smith</t>
  </si>
  <si>
    <t>rick@crosscut.vc</t>
  </si>
  <si>
    <t>https://www.linkedin.com/in/ricksmithvc/</t>
  </si>
  <si>
    <t>LA based VC firm, tech focused</t>
  </si>
  <si>
    <t>software</t>
  </si>
  <si>
    <t>hardware</t>
  </si>
  <si>
    <t>Y, on first paying customer</t>
  </si>
  <si>
    <t>Elevate Capital</t>
  </si>
  <si>
    <t>https://elevate.vc/</t>
  </si>
  <si>
    <t>Hillsboro, OR</t>
  </si>
  <si>
    <t>Ben</t>
  </si>
  <si>
    <t>Nahir</t>
  </si>
  <si>
    <t>ben@elevate.vc</t>
  </si>
  <si>
    <t>https://www.linkedin.com/in/nitinrai1/</t>
  </si>
  <si>
    <t>They have three funds. Inclusive fund: $25 - $100k checks. Fund females, minorities, and veterans. (Oregon only) Capital Fund II: $100k to $2M. Underrepresented minoirity (women, veterans, BIPOC, LGBTQ) founders in tech and healthcare. Innovation Gap Fund $50k to $250k (Oregon companies only). Nitin Rai, MP, nitin@elevate.vc</t>
  </si>
  <si>
    <t>tech, healthcare, healthcare software, care delivery, clean tech, hospital</t>
  </si>
  <si>
    <t>med device</t>
  </si>
  <si>
    <t>First Round Capital</t>
  </si>
  <si>
    <t>https://firstround.com/</t>
  </si>
  <si>
    <t>Philadelphia, PA</t>
  </si>
  <si>
    <t>Meka</t>
  </si>
  <si>
    <t>Asonye</t>
  </si>
  <si>
    <t>meka@firstround.com</t>
  </si>
  <si>
    <t>https://www.linkedin.com/in/mekaasonye/</t>
  </si>
  <si>
    <t>Will look at hardware, hit rate will be low</t>
  </si>
  <si>
    <t>seed</t>
  </si>
  <si>
    <t>agnostic, enterprise, consumer, fintech, healthcare</t>
  </si>
  <si>
    <t>alcohol, drugs</t>
  </si>
  <si>
    <t>Floodgate</t>
  </si>
  <si>
    <t>https://floodgate.com/</t>
  </si>
  <si>
    <t>Ann</t>
  </si>
  <si>
    <t>Miura</t>
  </si>
  <si>
    <t>ann@floodgate.com</t>
  </si>
  <si>
    <t>https://www.linkedin.com/in/amiura/</t>
  </si>
  <si>
    <t>passed on leaf, scope, nelderm. Trying to get Bounce intro call set up</t>
  </si>
  <si>
    <t>consumer, crypto, enterprise, fintech, healthcare</t>
  </si>
  <si>
    <t>Fusion Fund</t>
  </si>
  <si>
    <t>https://www.fusionfund.com/</t>
  </si>
  <si>
    <t>Palo Alto, CA</t>
  </si>
  <si>
    <t>Homan</t>
  </si>
  <si>
    <t>Yuen</t>
  </si>
  <si>
    <t>homan@fusionfund.com</t>
  </si>
  <si>
    <t>https://www.linkedin.com/in/homanyuen/</t>
  </si>
  <si>
    <t xml:space="preserve">1-3M, 1:2 ratio. </t>
  </si>
  <si>
    <t>industrial automation, healthcare</t>
  </si>
  <si>
    <t>Good News Ventures</t>
  </si>
  <si>
    <t>https://goodnewsventures.com/</t>
  </si>
  <si>
    <t>Toronto, Ontario, Canada</t>
  </si>
  <si>
    <t>Brent</t>
  </si>
  <si>
    <t>Matterson</t>
  </si>
  <si>
    <t>brent@goodnewsventures.com</t>
  </si>
  <si>
    <t>https://www.linkedin.com/in/mohan-markandaier-2075584/</t>
  </si>
  <si>
    <t>100-500k checks, syndicate deals on angellist so checks can run larger. 90 LPs, try to connect LPs with startups to facilitate growth post investment (board seats, etc.). Mohan Markandaier, MP, mohan@goodnewsventures.com.</t>
  </si>
  <si>
    <t>agnostic</t>
  </si>
  <si>
    <t>med device, B2C</t>
  </si>
  <si>
    <t>Y, when starting to think about raise</t>
  </si>
  <si>
    <t>Ground Up Ventures</t>
  </si>
  <si>
    <t>https://www.groundup.vc/</t>
  </si>
  <si>
    <t>David</t>
  </si>
  <si>
    <t>Stark</t>
  </si>
  <si>
    <t>david@groundup.vc</t>
  </si>
  <si>
    <t>https://www.linkedin.com/in/david-stark-36bb1938/</t>
  </si>
  <si>
    <t>$500k - 1.3M checks in pre-seed and seed. Focuses on proptech, fintech, ecommerce, will look at anything</t>
  </si>
  <si>
    <t>agnostic, proptech, fintech, ecommerce</t>
  </si>
  <si>
    <t>Hard Yaka</t>
  </si>
  <si>
    <t>https://hardyaka.com/</t>
  </si>
  <si>
    <t>Crystal Bay, NV</t>
  </si>
  <si>
    <t>Jun</t>
  </si>
  <si>
    <t>Higara</t>
  </si>
  <si>
    <t>jun@hardyaka.com</t>
  </si>
  <si>
    <t>https://www.linkedin.com/in/gregkidd/</t>
  </si>
  <si>
    <t>Invest in payments, messaging, portable identity, web 3.0</t>
  </si>
  <si>
    <t>Haystack</t>
  </si>
  <si>
    <t>http://haystack.vc/</t>
  </si>
  <si>
    <t>Shemil</t>
  </si>
  <si>
    <t>Shah</t>
  </si>
  <si>
    <t>semil@haystack.vc</t>
  </si>
  <si>
    <t>https://www.linkedin.com/in/semilshah/</t>
  </si>
  <si>
    <t>Homebrew</t>
  </si>
  <si>
    <t>https://homebrew.co/</t>
  </si>
  <si>
    <t>Hunter</t>
  </si>
  <si>
    <t>Walk</t>
  </si>
  <si>
    <t>hunter@homebrew.co</t>
  </si>
  <si>
    <t>https://www.linkedin.com/in/hunterwalk/</t>
  </si>
  <si>
    <t>Hustle Fund</t>
  </si>
  <si>
    <t>https://www.hustlefund.vc/</t>
  </si>
  <si>
    <t>San Carlos, CA</t>
  </si>
  <si>
    <t>Will</t>
  </si>
  <si>
    <t>Bricker</t>
  </si>
  <si>
    <t>Principal</t>
  </si>
  <si>
    <t>will@hustlefundvc.com</t>
  </si>
  <si>
    <t>https://www.linkedin.com/in/shiyankoh/?originalSubdomain=sg</t>
  </si>
  <si>
    <t>Shiyan Koh, MP, shiyan@hustlefundvc.com</t>
  </si>
  <si>
    <t>software, services</t>
  </si>
  <si>
    <t>January Ventures</t>
  </si>
  <si>
    <t>https://www.january.ventures/</t>
  </si>
  <si>
    <t>Boston, MA</t>
  </si>
  <si>
    <t>Jennifer</t>
  </si>
  <si>
    <t>Keiser</t>
  </si>
  <si>
    <t>jennifer@january.ventures</t>
  </si>
  <si>
    <t>https://www.linkedin.com/in/jkneundorfer/</t>
  </si>
  <si>
    <t>Sent list of cos on 1/20/22. Unclear what sector focus, check size, investment criteria are</t>
  </si>
  <si>
    <t>K50 Ventures</t>
  </si>
  <si>
    <t>https://www.k50ventures.com/</t>
  </si>
  <si>
    <t>Ryan</t>
  </si>
  <si>
    <t>Bloomer</t>
  </si>
  <si>
    <t>ryan@k50ventures.com</t>
  </si>
  <si>
    <t>https://www.linkedin.com/in/ryan-bloomer-b3925a4/</t>
  </si>
  <si>
    <t>Invest in health, finance, education, housing, future of work. $250k max checks in pre-seed/seed</t>
  </si>
  <si>
    <t>Lakehouse Ventures</t>
  </si>
  <si>
    <t>https://lakehouse.vc/</t>
  </si>
  <si>
    <t>Neamonitis</t>
  </si>
  <si>
    <t>john@lakehouse.vc</t>
  </si>
  <si>
    <t>https://www.linkedin.com/in/john-neamonitis-b8b505/</t>
  </si>
  <si>
    <t>Pre seed VC in NY city, usually invest in concept phase. Focus on products, services, platforms that people use every day. Have done baby formula to hospice care.</t>
  </si>
  <si>
    <t>consumer, consumer product, consumer service, consumer software, B2C software, software</t>
  </si>
  <si>
    <t>Crypto, cannabis, gaming, fashion, media</t>
  </si>
  <si>
    <t>LAUNCH</t>
  </si>
  <si>
    <t>https://launch.co/</t>
  </si>
  <si>
    <t>Kelly</t>
  </si>
  <si>
    <t>Schricker</t>
  </si>
  <si>
    <t>kelly@launch.co</t>
  </si>
  <si>
    <t>https://www.linkedin.com/in/jasoncalacanis/</t>
  </si>
  <si>
    <t>Main syndicate: 50k MRR req. SaaS syndicate: 10k MRR req (less for high growth). Submit all referals through openscouting.com</t>
  </si>
  <si>
    <t>pre-seed, seed, A, B</t>
  </si>
  <si>
    <t>agnostic, software</t>
  </si>
  <si>
    <t>hardware, med device</t>
  </si>
  <si>
    <t>M25</t>
  </si>
  <si>
    <t>https://m25vc.com/</t>
  </si>
  <si>
    <t>Chicago, IL</t>
  </si>
  <si>
    <t>Leandro</t>
  </si>
  <si>
    <t>Bedolla</t>
  </si>
  <si>
    <t>leandro@m25vc.com</t>
  </si>
  <si>
    <t>https://www.linkedin.com/in/victor-gutwein/</t>
  </si>
  <si>
    <t>No med device/biotech/anything touching FDA. 5-10% ownership stake,  8MM pre or lower. Victor Gutwein, MP, victor@m25vc.com. Will always ask for deck before taking an intro</t>
  </si>
  <si>
    <t>life science, biotech, med device, vices</t>
  </si>
  <si>
    <t>Maccabee Ventures</t>
  </si>
  <si>
    <t>https://www.maccabee.vc/</t>
  </si>
  <si>
    <t>Moshe</t>
  </si>
  <si>
    <t>Bellows</t>
  </si>
  <si>
    <t>mbellows@maccabee.vc</t>
  </si>
  <si>
    <t>https://www.linkedin.com/in/moshebellows/</t>
  </si>
  <si>
    <t>Senior health, digital health, wellness, cyber, proptech, saas, AI, fintech</t>
  </si>
  <si>
    <t>N, product market fit needed</t>
  </si>
  <si>
    <t>Maven Ventures</t>
  </si>
  <si>
    <t>https://mavenventures.com/</t>
  </si>
  <si>
    <t>Robert</t>
  </si>
  <si>
    <t>Ravanshenas</t>
  </si>
  <si>
    <t>robert@mavenventures.com</t>
  </si>
  <si>
    <t>https://www.linkedin.com/in/jscheinman/</t>
  </si>
  <si>
    <t>jim@mavenventures.com, MP</t>
  </si>
  <si>
    <t>consumer software</t>
  </si>
  <si>
    <t>MetaProp NYC</t>
  </si>
  <si>
    <t>https://www.metaprop.org/</t>
  </si>
  <si>
    <t>Aaron</t>
  </si>
  <si>
    <t>Block</t>
  </si>
  <si>
    <t>ablock@metaprop.vc</t>
  </si>
  <si>
    <t>https://www.linkedin.com/in/aaronnblock/</t>
  </si>
  <si>
    <t>Specific thesis, Invest in tech, real estate startups. PropTech</t>
  </si>
  <si>
    <t>Mucker Capital</t>
  </si>
  <si>
    <t>https://www.mucker.com/</t>
  </si>
  <si>
    <t>Jon</t>
  </si>
  <si>
    <t>Broscious</t>
  </si>
  <si>
    <t>jon@mucker.com</t>
  </si>
  <si>
    <t>https://www.linkedin.com/in/erikr/</t>
  </si>
  <si>
    <t>Erik Rannala, MP, erik@mucker.com</t>
  </si>
  <si>
    <t>software, marketplaces, fintech</t>
  </si>
  <si>
    <t>pharma, med device</t>
  </si>
  <si>
    <t>New Stack Ventures</t>
  </si>
  <si>
    <t>http://www.newstack.vc/</t>
  </si>
  <si>
    <t>Nate</t>
  </si>
  <si>
    <t>Pierotti</t>
  </si>
  <si>
    <t>nate@newstack.vc</t>
  </si>
  <si>
    <t>https://www.linkedin.com/in/nick-moran-a738503/</t>
  </si>
  <si>
    <t>pre-seed to seed (0-500k arr) stage focus. 200k-2M checks, will lead and co lead, shoot for 15% ownership at entry. Revenue is a bonus, not a requirement. Software focused, will look at software-enabled hardtech. Nick Moran, partner, nick@newstack.com</t>
  </si>
  <si>
    <t>Newark Venture Partners</t>
  </si>
  <si>
    <t>https://www.newarkventurepartners.com/</t>
  </si>
  <si>
    <t>Newark, NJ</t>
  </si>
  <si>
    <t>Joanne</t>
  </si>
  <si>
    <t>Lines</t>
  </si>
  <si>
    <t>Analyst</t>
  </si>
  <si>
    <t>joanne@newark.vc</t>
  </si>
  <si>
    <t>https://www.linkedin.com/in/dborok/</t>
  </si>
  <si>
    <t>Dan Borok, MP, dan@newark.vc</t>
  </si>
  <si>
    <t>B2B software</t>
  </si>
  <si>
    <t>Noemis Ventures</t>
  </si>
  <si>
    <t>https://www.noemisventures.com/</t>
  </si>
  <si>
    <t>Simeon</t>
  </si>
  <si>
    <t>Iheagwan</t>
  </si>
  <si>
    <t>simeon@noemisventures.com</t>
  </si>
  <si>
    <t>https://www.linkedin.com/in/simeon-iheagwam-8b54404/</t>
  </si>
  <si>
    <t>Specific thesis, fintech only, contact on company need basis</t>
  </si>
  <si>
    <t>One Way Ventures</t>
  </si>
  <si>
    <t>https://onewayvc.com/</t>
  </si>
  <si>
    <t>Semyon</t>
  </si>
  <si>
    <t>Dukach</t>
  </si>
  <si>
    <t>semyon@onewayvc.com</t>
  </si>
  <si>
    <t>https://www.linkedin.com/in/semyondukach/</t>
  </si>
  <si>
    <t>Focus on immigrant founders. $500k - $1.5M checks</t>
  </si>
  <si>
    <t>Panache Ventures</t>
  </si>
  <si>
    <t>https://www.panache.vc</t>
  </si>
  <si>
    <t>Montreal, Quebec, Canada</t>
  </si>
  <si>
    <t>Mike</t>
  </si>
  <si>
    <t>Cegelski</t>
  </si>
  <si>
    <t>mike@panache.vc</t>
  </si>
  <si>
    <t>https://www.linkedin.com/in/mike-cegelski/</t>
  </si>
  <si>
    <t>$250k - $500k size checks
Only investing very selectively in US with fund II starting mid 2022</t>
  </si>
  <si>
    <t>Pathbreaker Ventures</t>
  </si>
  <si>
    <t>https://www.pathbreakervc.com</t>
  </si>
  <si>
    <t>Gembala</t>
  </si>
  <si>
    <t>ryan@pathbreakervc.com</t>
  </si>
  <si>
    <t>https://www.linkedin.com/in/ryangembala/</t>
  </si>
  <si>
    <t>pre-seed, seed, A, B, C</t>
  </si>
  <si>
    <t>robotics, sensors, AI, ML, deep learning, reinforcement learning, computer vision, natural language processing, natural language understanding, computational biology, VR, AR</t>
  </si>
  <si>
    <t>Plug and Play Ventures</t>
  </si>
  <si>
    <t>https://www.plugandplaytechcenter.com/ventures/</t>
  </si>
  <si>
    <t>Sunnyvale, CA</t>
  </si>
  <si>
    <t>Julianne</t>
  </si>
  <si>
    <t>Roseman</t>
  </si>
  <si>
    <t>julianne@pnptc.com</t>
  </si>
  <si>
    <t>https://www.linkedin.com/in/jenniferthomas5/</t>
  </si>
  <si>
    <t>$108k average check size. Jennifer Thomas, MD, jennifer@plugandplaytechcenter.com. Progress requirements: MVP built, some user data, ideally a pilot in the works or completed.</t>
  </si>
  <si>
    <t>Fintech, Insurtech, Internet of Things, iot, Mobility, Health, Retail, Supply Chain Logistics, Food, Beverage, Travel, Hospitality, Energy, Sustainability, Materials Packaging, Enterprise Tech, software, B2B, SaaS, Real Estate, Construction Tech, Media Ad, Smart Cities, Sustainability, Agtech, Maritime, Animal Health</t>
  </si>
  <si>
    <t>edtech, sports, entertainment, HR, med device</t>
  </si>
  <si>
    <t>Portland Seed Fund</t>
  </si>
  <si>
    <t>http://portlandseedfund.com/</t>
  </si>
  <si>
    <t>Portland, OR</t>
  </si>
  <si>
    <t>Angela</t>
  </si>
  <si>
    <t>Jackson</t>
  </si>
  <si>
    <t>angela@portlandseedfund.com</t>
  </si>
  <si>
    <t>Reach Capital</t>
  </si>
  <si>
    <t>https://reachcapital.com/</t>
  </si>
  <si>
    <t>Shauntel</t>
  </si>
  <si>
    <t>Garvey</t>
  </si>
  <si>
    <t>shauntel@reachcapital.com</t>
  </si>
  <si>
    <t>https://www.linkedin.com/in/shauntelpoulson/</t>
  </si>
  <si>
    <t>Specific thesis, contact on company need basis</t>
  </si>
  <si>
    <t>Right Side Capital Management</t>
  </si>
  <si>
    <t>http://rightsidecapital.com/</t>
  </si>
  <si>
    <t>Dave</t>
  </si>
  <si>
    <t>Lambert</t>
  </si>
  <si>
    <t>dave@rightsidecapital.com</t>
  </si>
  <si>
    <t>https://www.linkedin.com/in/davidlambert55/</t>
  </si>
  <si>
    <t>Pre vc rounds, lower valuations to give teams runway to pre seed</t>
  </si>
  <si>
    <t>pre-vc</t>
  </si>
  <si>
    <t>Y, on first rev (5-30k MRR)</t>
  </si>
  <si>
    <t>low valuations</t>
  </si>
  <si>
    <t>SOSV</t>
  </si>
  <si>
    <t>https://sosv.com/</t>
  </si>
  <si>
    <t>Bill</t>
  </si>
  <si>
    <t>Liao</t>
  </si>
  <si>
    <t>bill.liao@sosv.com</t>
  </si>
  <si>
    <t>https://www.linkedin.com/in/billliao/</t>
  </si>
  <si>
    <t>Story Ventures</t>
  </si>
  <si>
    <t>https://storyventures.vc/</t>
  </si>
  <si>
    <t>Jake</t>
  </si>
  <si>
    <t>Yormak</t>
  </si>
  <si>
    <t>jake@storyventures.vc</t>
  </si>
  <si>
    <t>https://www.linkedin.com/in/jake-yormak-b8232756/</t>
  </si>
  <si>
    <t>Reach out end of Feb once new acc analyst is hired. tend to invest in the commercialization of deep tech, versus the development. So we will be less likely to invest in a new sensor, and more likely to invest in companies leveraging new sensors to build a b2b/b2c application.</t>
  </si>
  <si>
    <t>AI, sensors, data</t>
  </si>
  <si>
    <t>Structure Capital</t>
  </si>
  <si>
    <t>https://structure.vc/</t>
  </si>
  <si>
    <t>Walsh</t>
  </si>
  <si>
    <t>mike@structure.vc</t>
  </si>
  <si>
    <t>https://www.linkedin.com/in/themikewalsh/</t>
  </si>
  <si>
    <t>Supernode Ventures</t>
  </si>
  <si>
    <t>http://supernode.vc/</t>
  </si>
  <si>
    <t>Gaelen</t>
  </si>
  <si>
    <t>Hendrickson</t>
  </si>
  <si>
    <t>gaelen@supernode.vc</t>
  </si>
  <si>
    <t>https://www.linkedin.com/in/laureltouby/</t>
  </si>
  <si>
    <t>Laurel Touby, MP, laurel@supernode.vc</t>
  </si>
  <si>
    <t>Tachyon Ventures</t>
  </si>
  <si>
    <t>https://www.tachyon.vc</t>
  </si>
  <si>
    <t>Cristina</t>
  </si>
  <si>
    <t>Escoda</t>
  </si>
  <si>
    <t>escoda_cristina@tachyon.vc</t>
  </si>
  <si>
    <t>https://www.linkedin.com/in/cristinaescoda/</t>
  </si>
  <si>
    <t>Fund cos at forefront of medicine, biotech, and engineering. Need to have peer-reviewed research and protected IP. Reach out on company need basis</t>
  </si>
  <si>
    <t>TMV</t>
  </si>
  <si>
    <t>https://tmv.vc/</t>
  </si>
  <si>
    <t>Evan</t>
  </si>
  <si>
    <t>Wray</t>
  </si>
  <si>
    <t>evan@tmv.vc</t>
  </si>
  <si>
    <t>https://www.linkedin.com/in/SorayaDarabi/</t>
  </si>
  <si>
    <t>Soraya Darabi, founding partner, soraya@tmv.vc</t>
  </si>
  <si>
    <t>healthcare, finance, logistics, future of work</t>
  </si>
  <si>
    <t>twentytwo ventures</t>
  </si>
  <si>
    <t>https://22ltd.com/#angel</t>
  </si>
  <si>
    <t>Columbus, OH</t>
  </si>
  <si>
    <t>Weaver</t>
  </si>
  <si>
    <t>john@twentytwo.ventures</t>
  </si>
  <si>
    <t>med device, fintech</t>
  </si>
  <si>
    <t>Unshackled Ventures</t>
  </si>
  <si>
    <t>https://www.unshackledvc.com/</t>
  </si>
  <si>
    <t>Manan</t>
  </si>
  <si>
    <t>Mehta</t>
  </si>
  <si>
    <t>manan@unshackledvc.com</t>
  </si>
  <si>
    <t>https://www.linkedin.com/in/mananm/</t>
  </si>
  <si>
    <t>Fund immigrant founders - no matter their work authorization status. pre-revenue, pre-product, pre-incorporation</t>
  </si>
  <si>
    <t>pre-seed, company formation</t>
  </si>
  <si>
    <t>International citizen founder</t>
  </si>
  <si>
    <t>Urban Innovation Fund</t>
  </si>
  <si>
    <t>https://www.urbaninnovationfund.com/</t>
  </si>
  <si>
    <t>Jenieri</t>
  </si>
  <si>
    <t>Cyrus</t>
  </si>
  <si>
    <t>jenieri@urbaninnovationfund.com</t>
  </si>
  <si>
    <t>https://www.linkedin.com/in/julie-lein-76a0679/</t>
  </si>
  <si>
    <t>invest in startups that improve the livability, sustainability, and economic vitality of cities: transportation, RE tech, food tech. Julie Lein, MD, julie@urbaninnovationfund.com</t>
  </si>
  <si>
    <t>transportation, sustainability, water, food, edtech, fintech, proptech, small business enablement</t>
  </si>
  <si>
    <t>GPG, consumer packaged goods</t>
  </si>
  <si>
    <t>Y, if closely aligned with thesis</t>
  </si>
  <si>
    <t>Urban Us</t>
  </si>
  <si>
    <t>https://urban.us/</t>
  </si>
  <si>
    <t>Shaun</t>
  </si>
  <si>
    <t>Abrahamson</t>
  </si>
  <si>
    <t>shaun@urban.us</t>
  </si>
  <si>
    <t>https://www.linkedin.com/in/shaunabe/</t>
  </si>
  <si>
    <t>Invest in startups that improve cities and prepare for climate change.</t>
  </si>
  <si>
    <t>Village Global</t>
  </si>
  <si>
    <t>https://www.villageglobal.vc/</t>
  </si>
  <si>
    <t>Anne</t>
  </si>
  <si>
    <t>Dwane</t>
  </si>
  <si>
    <t>anne@villageglobal.vc</t>
  </si>
  <si>
    <t>https://www.linkedin.com/in/dwane/</t>
  </si>
  <si>
    <t>VTF Capital</t>
  </si>
  <si>
    <t>https://vtfcapital.com/</t>
  </si>
  <si>
    <t>Las Vegas, NV</t>
  </si>
  <si>
    <t>Young</t>
  </si>
  <si>
    <t>will@vtfcapital.com</t>
  </si>
  <si>
    <t>https://www.linkedin.com/in/whatupwilly/</t>
  </si>
  <si>
    <t>Commerce, marketplace, retail tech. Contact on company need basis</t>
  </si>
  <si>
    <t>Wonder Ventures</t>
  </si>
  <si>
    <t>https://wondervc.com/</t>
  </si>
  <si>
    <t>Dustin</t>
  </si>
  <si>
    <t>Rosen</t>
  </si>
  <si>
    <t>dustin@wondervc.com</t>
  </si>
  <si>
    <t>https://www.linkedin.com/in/dustinrosen/</t>
  </si>
  <si>
    <t>$100k - $300k check size</t>
  </si>
  <si>
    <t>Yes</t>
  </si>
  <si>
    <t>B2B saas, software, consumer software</t>
  </si>
  <si>
    <t>healthcare, med device</t>
  </si>
  <si>
    <t>Zelkova Ventures</t>
  </si>
  <si>
    <t>http://zelkovavc.com/</t>
  </si>
  <si>
    <t>Jay</t>
  </si>
  <si>
    <t>Levy</t>
  </si>
  <si>
    <t>jay@zelkovavc.com</t>
  </si>
  <si>
    <t>https://www.linkedin.com/in/jaylevy/</t>
  </si>
  <si>
    <t>b2b saas, the boring stuff</t>
  </si>
  <si>
    <t>b2b saas</t>
  </si>
  <si>
    <t>IrishAngels</t>
  </si>
  <si>
    <t>http://irishangels.com/</t>
  </si>
  <si>
    <t>415 N. LaSalle Dr. Suite 504, Chicago, IL 60654</t>
  </si>
  <si>
    <t>Craig</t>
  </si>
  <si>
    <t>Chval</t>
  </si>
  <si>
    <t>craig@irishangels.com</t>
  </si>
  <si>
    <t>https://www.linkedin.com/in/carolinegash/</t>
  </si>
  <si>
    <t>We invest in US-based software, consumer products, and medical devices. Caroline Gash, MD, caroline@irishangels.com</t>
  </si>
  <si>
    <t>agnostic, consumer products, medtech, med device, software</t>
  </si>
  <si>
    <t>vices</t>
  </si>
  <si>
    <t>need to have someone committed (can be equity, notes, or SAFEs)</t>
  </si>
  <si>
    <t>Impact Ventures</t>
  </si>
  <si>
    <t>http://www.impactventure.com/</t>
  </si>
  <si>
    <t>UK</t>
  </si>
  <si>
    <t>Startups adressing global social and economic challenges (primarily health, climate, and fair society)  through a technological solution</t>
  </si>
  <si>
    <t>GoingVC Partners</t>
  </si>
  <si>
    <t>https://www.goingvc.com/gvc-partners/</t>
  </si>
  <si>
    <t>845 Market St Suite 450, San Francisco, CA 94103</t>
  </si>
  <si>
    <t>Simona</t>
  </si>
  <si>
    <t>Bali</t>
  </si>
  <si>
    <t>simona@goingvc.com</t>
  </si>
  <si>
    <t>https://www.linkedin.com/in/arnoniazi/</t>
  </si>
  <si>
    <t>angel syndicate, invest as one entity to preserve cap table. Arno Niazi, founding partner, arno@goingvc.com</t>
  </si>
  <si>
    <t>med device, hardware</t>
  </si>
  <si>
    <t>DU Angels</t>
  </si>
  <si>
    <t>https://www.duangels.com/</t>
  </si>
  <si>
    <t>Denver, CO 80202, US</t>
  </si>
  <si>
    <t>We invest in US-based early revenue, seed-stage companies with a focus on non-Silicon Valley founders.</t>
  </si>
  <si>
    <t>Seed Round Capital</t>
  </si>
  <si>
    <t>https://seedroundcapital.com/</t>
  </si>
  <si>
    <t>1334 Brittmoore Rd., Houston TX 77043, United States</t>
  </si>
  <si>
    <t>Austin</t>
  </si>
  <si>
    <t>Hill</t>
  </si>
  <si>
    <t>ahill@seedroundcapital.com</t>
  </si>
  <si>
    <t>https://www.linkedin.com/in/austinlhill/</t>
  </si>
  <si>
    <t>We invest in tech and tech-enabled startups with $3k+ in monthly recurring revenue.</t>
  </si>
  <si>
    <t>Accelerate Venture Partners</t>
  </si>
  <si>
    <t>https://www.avpict.com/</t>
  </si>
  <si>
    <t>245 N. Waco, Ste# 230A Wichita, KS 67202 USA</t>
  </si>
  <si>
    <t>Quinn</t>
  </si>
  <si>
    <t>Robertson</t>
  </si>
  <si>
    <t>quinn@nxtus.io</t>
  </si>
  <si>
    <t>https://www.linkedin.com/in/joshoeding/</t>
  </si>
  <si>
    <t>We invest in early-stage, high growth companies in Wichita and the Midwest. We are a collaborative group of active investors from diverse professional and industry backgrounds. Providing more than just money, we bring connections, knowledge, mentoring and operational assistance to bold early-stage entrepreneurs with game-changing ideas.</t>
  </si>
  <si>
    <t>med device, biotech</t>
  </si>
  <si>
    <t>One Way Labs</t>
  </si>
  <si>
    <t>http://www.onewaylabs.com/</t>
  </si>
  <si>
    <t>3333 Piedmont Rd, Suite 2050, Atlanta, GA 30305</t>
  </si>
  <si>
    <t>We invest in early stage startups and build software in exchange for equity. We look for non-technical founders who hold deep domain expertise, solving important problems without their own development team or technical co-founder.</t>
  </si>
  <si>
    <t>Ovo Fund</t>
  </si>
  <si>
    <t>https://www.ovofund.com/</t>
  </si>
  <si>
    <t>530 Lytton Ave, Palo Alto, California 94301, US</t>
  </si>
  <si>
    <t>Adam</t>
  </si>
  <si>
    <t>Kaufman</t>
  </si>
  <si>
    <t>adamreedkaufman@gmail.com</t>
  </si>
  <si>
    <t>https://www.linkedin.com/in/ericchen/</t>
  </si>
  <si>
    <t>We invest at the MVP stage, pre rev, pre product. Sector agnostic across capital-efficient industries. Eric Chen, eric@ovofund.com, partner</t>
  </si>
  <si>
    <t>agnostic, AI, ML</t>
  </si>
  <si>
    <t>crypto</t>
  </si>
  <si>
    <t>Diaspora Ventures</t>
  </si>
  <si>
    <t>https://www.diaspora.vc/</t>
  </si>
  <si>
    <t>San Francisco, USA</t>
  </si>
  <si>
    <t>Carlos</t>
  </si>
  <si>
    <t>Diaz</t>
  </si>
  <si>
    <t>carlos@diaspora.vc</t>
  </si>
  <si>
    <t>https://www.linkedin.com/in/carlosdiazprofile/</t>
  </si>
  <si>
    <t>We invest at pre-seed stage in the next generation of French entrepreneurs building tech companies in the US.</t>
  </si>
  <si>
    <t>Dwarves Ventures</t>
  </si>
  <si>
    <t>https://dwarves.ventures/</t>
  </si>
  <si>
    <t>5B Pho Quang, Ho Chi Minh city, Vietnam</t>
  </si>
  <si>
    <t>We invest in bootstrappers &amp; early stage tech founders. We are a micro VC with product building expertise.</t>
  </si>
  <si>
    <t>Polymath Capital Partners</t>
  </si>
  <si>
    <t>https://www.polymathcp.com/</t>
  </si>
  <si>
    <t>San Francisco, CA US</t>
  </si>
  <si>
    <t>Hassler</t>
  </si>
  <si>
    <t>ben@polymathcp.com</t>
  </si>
  <si>
    <t>https://www.linkedin.com/in/ben-hassler-597a8513a/</t>
  </si>
  <si>
    <t>We invest in pre-seed and seed-stage companies with an emphasis on community, longevity, and financial democratization.</t>
  </si>
  <si>
    <t>Matchstick Ventures</t>
  </si>
  <si>
    <t>https://www.matchstickventures.com/</t>
  </si>
  <si>
    <t>Boulder CO 80302, United States</t>
  </si>
  <si>
    <t>Broshar</t>
  </si>
  <si>
    <t>ryan@matchstickventures.com</t>
  </si>
  <si>
    <t>https://www.linkedin.com/in/ryanbroshar/</t>
  </si>
  <si>
    <t>We invest in software startups in the "seed phase" that have a connection to the Rockies (CO, UT, MT, AZ, WY, ID, NM) or North (MN, WI, MI, IA, IL, IN, OH) regions of the US.</t>
  </si>
  <si>
    <t>Operate</t>
  </si>
  <si>
    <t>https://operatestudio.com/</t>
  </si>
  <si>
    <t>1954 Placentia Ave. #208 Costa Mesa, CA 92627</t>
  </si>
  <si>
    <t>Carey</t>
  </si>
  <si>
    <t>Ransom</t>
  </si>
  <si>
    <t>carey@operatestudio.com</t>
  </si>
  <si>
    <t>https://www.linkedin.com/in/careyransom/</t>
  </si>
  <si>
    <t>We invest in startup founders/creators to build &amp; scale software that changes how the world works. Operate is a new kind of venture studio that believes founders need more than capital and advice to be successful. In addition to investing capital, Operate embeds our team of top-tier operators into startups to give them a higher probability of success and help execute their vision to make a big impact on society.</t>
  </si>
  <si>
    <t>software, data, fintech</t>
  </si>
  <si>
    <t>Speciale Invest</t>
  </si>
  <si>
    <t>https://www.specialeinvest.com/</t>
  </si>
  <si>
    <t>3rd Floor, Sobha Pearl 1, Commissariat Road, Ashok Nagar, Bengaluru, Karnataka 560025, Bangalore, Karnataka 560025, IN</t>
  </si>
  <si>
    <t>Vishesh</t>
  </si>
  <si>
    <t>Rajaram</t>
  </si>
  <si>
    <t>vishesh.rajaram@specialeinvest.com</t>
  </si>
  <si>
    <t>https://www.linkedin.com/in/visheshraj/</t>
  </si>
  <si>
    <t>We invest in Deep tech, B2B Software, and Industrial hardware-based startups at the pre-seed and seed stage.</t>
  </si>
  <si>
    <t>The Community Fund</t>
  </si>
  <si>
    <t>https://www.thecommunity.vc/</t>
  </si>
  <si>
    <t>Boston, Massachusetts</t>
  </si>
  <si>
    <t>Elias</t>
  </si>
  <si>
    <t>Torres</t>
  </si>
  <si>
    <t>etorress@drift.com</t>
  </si>
  <si>
    <t>https://www.linkedin.com/in/eliast/</t>
  </si>
  <si>
    <t>We’re an early-stage fund that invests in community-driven companies.</t>
  </si>
  <si>
    <t>Zetta Venture Partners</t>
  </si>
  <si>
    <t>https://www.zettavp.com/</t>
  </si>
  <si>
    <t>USA</t>
  </si>
  <si>
    <t>Mark</t>
  </si>
  <si>
    <t>Gorenberg</t>
  </si>
  <si>
    <t>mark@zettavp.com</t>
  </si>
  <si>
    <t>https://www.linkedin.com/in/markgorenberg/</t>
  </si>
  <si>
    <t>Hummingbird Ventures</t>
  </si>
  <si>
    <t>https://www.hummingbird.vc/</t>
  </si>
  <si>
    <t>London, United Kingdom</t>
  </si>
  <si>
    <t>Barend</t>
  </si>
  <si>
    <t>Van den Brande</t>
  </si>
  <si>
    <t>barend@hummingbird.vc</t>
  </si>
  <si>
    <t>https://www.linkedin.com/in/barend-van-den-brande-219513/</t>
  </si>
  <si>
    <t>We invest in entrepreneurial genius globally at early-stage.</t>
  </si>
  <si>
    <t>XRC Labs</t>
  </si>
  <si>
    <t>https://www.xrclabs.com/</t>
  </si>
  <si>
    <t>68 5th Ave, Fl 3 New York, NY 10011</t>
  </si>
  <si>
    <t>Ashwin</t>
  </si>
  <si>
    <t>Puri</t>
  </si>
  <si>
    <t>ashwin@xrclabs.com</t>
  </si>
  <si>
    <t>https://www.linkedin.com/in/panoanthos/</t>
  </si>
  <si>
    <t>Have 3 funds. Acc/pre seed takes 4-8% equity via direct equity + SAFE, other two are traditional equity but later stage. Pano Anthos, MD, pano@xrclabs.com</t>
  </si>
  <si>
    <t>consumer, consumer products, med device, software, supply chain, logistics</t>
  </si>
  <si>
    <t>Render Capital</t>
  </si>
  <si>
    <t>https://render.capital/</t>
  </si>
  <si>
    <t>821 E Market Street, Louisville, Kentucky 40206</t>
  </si>
  <si>
    <t>Patrick</t>
  </si>
  <si>
    <t>Henshaw</t>
  </si>
  <si>
    <t>patrick.henshaw@us.army.mil</t>
  </si>
  <si>
    <t>https://www.linkedin.com/in/patrickhenshawpmp/</t>
  </si>
  <si>
    <t>We invest in the Midwest. We are smart investors who take early risks. Circle back with Patrick Q3 '22</t>
  </si>
  <si>
    <t>Hyde Park Venture Partners</t>
  </si>
  <si>
    <t>https://hydeparkvp.com/</t>
  </si>
  <si>
    <t>415 N LaSalle St, Chicago, Illinois 60654, USA</t>
  </si>
  <si>
    <t xml:space="preserve">Greg </t>
  </si>
  <si>
    <t>Barnes</t>
  </si>
  <si>
    <t>greg@hydeparkvp.com</t>
  </si>
  <si>
    <t>https://www.linkedin.com/in/gregorycbarnes/</t>
  </si>
  <si>
    <t>We invest in B2B SaaS, marketplaces, tech-enabled services, and B2C software based in the US Midwest, Toronto, and Atlanta from idea stage through $2M+ in ARR.</t>
  </si>
  <si>
    <t>Expa</t>
  </si>
  <si>
    <t>https://www.expa.com/</t>
  </si>
  <si>
    <t>660 4th Street, #193 San Francisco, CA 94107 United States</t>
  </si>
  <si>
    <t>Camp</t>
  </si>
  <si>
    <t>gmc@seriesg.com</t>
  </si>
  <si>
    <t>https://www.linkedin.com/in/garrettcamp/</t>
  </si>
  <si>
    <t>We invest in exceptional early-stage founders across North America and the EU. We’ve incubated and invested in category-defining companies from aerospace to fintech.</t>
  </si>
  <si>
    <t>Dutch Founders Fund</t>
  </si>
  <si>
    <t>https://dutchfoundersfund.com/</t>
  </si>
  <si>
    <t>Fred. Roeskestraat 115, 1076 EE Amsterdam</t>
  </si>
  <si>
    <t>Laurens</t>
  </si>
  <si>
    <t>Groenendijk</t>
  </si>
  <si>
    <t>laurens@dutchfoundersfund.com</t>
  </si>
  <si>
    <t>https://www.linkedin.com/in/happyinvestments/</t>
  </si>
  <si>
    <t>We invest in tech-enabled B2B companies, with a focus on marketplaces, platforms and SaaS models.</t>
  </si>
  <si>
    <t>Crescent Fund</t>
  </si>
  <si>
    <t>https://www.crescentfund.vc/</t>
  </si>
  <si>
    <t>N/A</t>
  </si>
  <si>
    <t>Prerit</t>
  </si>
  <si>
    <t>Seth</t>
  </si>
  <si>
    <t>preritverma@yahoo.com</t>
  </si>
  <si>
    <t>https://www.linkedin.com/in/preritseth/</t>
  </si>
  <si>
    <t>We invest in early-stage startups founded by students or recent alumni, with a focus on Southern California.</t>
  </si>
  <si>
    <t>Point72 Ventures</t>
  </si>
  <si>
    <t>https://p72.vc/</t>
  </si>
  <si>
    <t>Sand Hill Road, Menlo Park, CA, USA 94025</t>
  </si>
  <si>
    <t>Sri</t>
  </si>
  <si>
    <t>Chandrasekar</t>
  </si>
  <si>
    <t>sri.chandrasekar@p72.vc</t>
  </si>
  <si>
    <t>https://www.linkedin.com/in/sri-chandrasekar-5436953/</t>
  </si>
  <si>
    <t>We invest primarily in fintech, AI, and enterprise companies across all stages of growth, from idea to IPO. We do deep research behind our investments and look for founders looking to transform industries.</t>
  </si>
  <si>
    <t>Ibex Investors</t>
  </si>
  <si>
    <t>https://www.ibexinvestors.com/</t>
  </si>
  <si>
    <t>260 N Josephine St Unit 300, Denver, CO 80206</t>
  </si>
  <si>
    <t>Justin</t>
  </si>
  <si>
    <t>Borus</t>
  </si>
  <si>
    <t>justinborus@ibexinvestors.com</t>
  </si>
  <si>
    <t>https://www.linkedin.com/in/justin-borus-053172/</t>
  </si>
  <si>
    <t>We invest in markets and opportunities commonly dismissed as too difficult or too different. Ibex Investors is a US-based investment firm targeting outsized returns through niche, non-correlated, differentiated strategies. Located in Denver, New York, and Israel, we pride ourselves on finding the hidden gems often overlooked by others.</t>
  </si>
  <si>
    <t>Noetic Fund</t>
  </si>
  <si>
    <t>https://noeticfund.com/</t>
  </si>
  <si>
    <t>100 Broadview Ave Ste 300 Toronto, Ontario, M4M 3H3</t>
  </si>
  <si>
    <t>Sa'ad</t>
  </si>
  <si>
    <t>saad@noeticfund.com</t>
  </si>
  <si>
    <t>https://www.linkedin.com/in/sa-ad-shah-a650441b7/</t>
  </si>
  <si>
    <t>We invest in emerging and early-stage wellness, therapeutic and psychedelic pharmaceutical companies around the globe.</t>
  </si>
  <si>
    <t>Vine Ventures</t>
  </si>
  <si>
    <t>https://vine.vc/</t>
  </si>
  <si>
    <t>San Francisco, CA, United States</t>
  </si>
  <si>
    <t>Zurrer</t>
  </si>
  <si>
    <t>rzurrer@me.com</t>
  </si>
  <si>
    <t>https://www.linkedin.com/in/ryan-zurrer-7a5a9a2/</t>
  </si>
  <si>
    <t>Life scienesWe invest in the advancement of conscious health and wellbeing, with a focus on psychedelics (e.g., drug development, manufacturing, distribution) and psychedelic culture.</t>
  </si>
  <si>
    <t>Ruvento</t>
  </si>
  <si>
    <t>http://www.ruvento.com/</t>
  </si>
  <si>
    <t>Singapore</t>
  </si>
  <si>
    <t>Alexandra</t>
  </si>
  <si>
    <t>Zotova</t>
  </si>
  <si>
    <t>az@ruvento.com</t>
  </si>
  <si>
    <t>https://www.linkedin.com/in/alexandra-zotova-87b10465/</t>
  </si>
  <si>
    <t>Gelt VC</t>
  </si>
  <si>
    <t>https://gelt.vc/</t>
  </si>
  <si>
    <t>Keith</t>
  </si>
  <si>
    <t>Wasserman</t>
  </si>
  <si>
    <t>keith@geltinc.com</t>
  </si>
  <si>
    <t>https://www.linkedin.com/in/kewasserman/</t>
  </si>
  <si>
    <t>Mila Capital</t>
  </si>
  <si>
    <t>https://www.mila.vc/</t>
  </si>
  <si>
    <t>Noramay</t>
  </si>
  <si>
    <t>Cadena</t>
  </si>
  <si>
    <t>noramay@portfolia.com</t>
  </si>
  <si>
    <t>https://www.linkedin.com/in/noramay/</t>
  </si>
  <si>
    <t>Darling Ventures</t>
  </si>
  <si>
    <t>https://www.darlingventures.com/</t>
  </si>
  <si>
    <t>Daniel</t>
  </si>
  <si>
    <t>Darling</t>
  </si>
  <si>
    <t>daniel@darlingventures.com</t>
  </si>
  <si>
    <t>https://www.linkedin.com/in/danieldarling/</t>
  </si>
  <si>
    <t>software, data, automation</t>
  </si>
  <si>
    <t>Turn8</t>
  </si>
  <si>
    <t>http://turn8.co/team</t>
  </si>
  <si>
    <t>UAE</t>
  </si>
  <si>
    <t>E14 Fund</t>
  </si>
  <si>
    <t>https://www.e14fund.com/</t>
  </si>
  <si>
    <t>Habid</t>
  </si>
  <si>
    <t>Haddad</t>
  </si>
  <si>
    <t>hhaddad@e14fund.com</t>
  </si>
  <si>
    <t>https://www.linkedin.com/in/hhaddad/</t>
  </si>
  <si>
    <t>Island Capital Partners</t>
  </si>
  <si>
    <t>http://www.peislandcapitalpartners.com/</t>
  </si>
  <si>
    <t xml:space="preserve">Alex </t>
  </si>
  <si>
    <t>MacBeath</t>
  </si>
  <si>
    <t>amacbeath@peislandcapitalpartners.com</t>
  </si>
  <si>
    <t>https://www.linkedin.com/in/alex-macbeath-829a2315/</t>
  </si>
  <si>
    <t>$100k-500k investments</t>
  </si>
  <si>
    <t>Calm/Storm Ventures</t>
  </si>
  <si>
    <t>https://www.calmstorm.vc/</t>
  </si>
  <si>
    <t>Austria</t>
  </si>
  <si>
    <t>Michael</t>
  </si>
  <si>
    <t>Ströck</t>
  </si>
  <si>
    <t>michael@calmstorm.vc</t>
  </si>
  <si>
    <t>https://www.linkedin.com/in/mstroeck/</t>
  </si>
  <si>
    <t>Root Ventures</t>
  </si>
  <si>
    <t>https://www.root.vc/#home-section</t>
  </si>
  <si>
    <t>Avidan</t>
  </si>
  <si>
    <t>Ross</t>
  </si>
  <si>
    <t>avidan@root.vc</t>
  </si>
  <si>
    <t>https://www.linkedin.com/in/avidanross/</t>
  </si>
  <si>
    <t>Corigin Ventures</t>
  </si>
  <si>
    <t>https://www.coriginventures.com/</t>
  </si>
  <si>
    <t>Freedman</t>
  </si>
  <si>
    <t>ryan@alpaca.vc</t>
  </si>
  <si>
    <t>Renamed. Now "Alpaca VC"</t>
  </si>
  <si>
    <t>Air Street Capital</t>
  </si>
  <si>
    <t>https://www.airstreet.com/</t>
  </si>
  <si>
    <t>Nathan</t>
  </si>
  <si>
    <t>Benaich</t>
  </si>
  <si>
    <t>nathan@airstreet.com</t>
  </si>
  <si>
    <t>https://www.linkedin.com/in/nathanbenaich/</t>
  </si>
  <si>
    <t xml:space="preserve">invests in AI-first tech and life science companies. </t>
  </si>
  <si>
    <t>SparkLabs Global Ventures</t>
  </si>
  <si>
    <t>http://www.sparklabsglobal.com/</t>
  </si>
  <si>
    <t>Bernard</t>
  </si>
  <si>
    <t>Moon</t>
  </si>
  <si>
    <t>bernard@sparklabsglobal.com</t>
  </si>
  <si>
    <t>https://www.linkedin.com/in/bernardmoon/</t>
  </si>
  <si>
    <t>KohFounders</t>
  </si>
  <si>
    <t>https://kohfounders.com/</t>
  </si>
  <si>
    <t>Bong</t>
  </si>
  <si>
    <t>Koh</t>
  </si>
  <si>
    <t>bong@kohfounders.com</t>
  </si>
  <si>
    <t>https://www.linkedin.com/in/bongkoh/</t>
  </si>
  <si>
    <t>focuses on emerging ecosystems</t>
  </si>
  <si>
    <t>DRF Dorm Room Fund</t>
  </si>
  <si>
    <t>https://dormroomfund.com/</t>
  </si>
  <si>
    <t>Molly</t>
  </si>
  <si>
    <t>Fowler</t>
  </si>
  <si>
    <t>molly@dormroomfund.com</t>
  </si>
  <si>
    <t>https://www.linkedin.com/in/molly-fowler/</t>
  </si>
  <si>
    <t>The VR Fund</t>
  </si>
  <si>
    <t>https://www.thevrfund.com/</t>
  </si>
  <si>
    <t>Marco</t>
  </si>
  <si>
    <t>DeMiroz</t>
  </si>
  <si>
    <t>marco@thevrfund.com</t>
  </si>
  <si>
    <t>https://www.linkedin.com/in/marcodemiroz/</t>
  </si>
  <si>
    <t>Singularity University Ventures</t>
  </si>
  <si>
    <t>http://su.org/ventures</t>
  </si>
  <si>
    <t>Marsbio</t>
  </si>
  <si>
    <t>https://www.marsbio.vc/</t>
  </si>
  <si>
    <t>Arye</t>
  </si>
  <si>
    <t>Lipman</t>
  </si>
  <si>
    <t>arye@marsbio.vc</t>
  </si>
  <si>
    <t>https://www.linkedin.com/in/aryelipman/</t>
  </si>
  <si>
    <t>bioscience companies</t>
  </si>
  <si>
    <t>RSCM Right Side Capital Management</t>
  </si>
  <si>
    <t>$50k-200k checks at $1-3M valuations. No ideas or prototypes. At least $5k - 30k/month profit</t>
  </si>
  <si>
    <t>Verge Healthtech Fund</t>
  </si>
  <si>
    <t>https://www.vergehc.com/</t>
  </si>
  <si>
    <t>Miguel</t>
  </si>
  <si>
    <t>Legarda</t>
  </si>
  <si>
    <t>miguel@vergecm.com</t>
  </si>
  <si>
    <t>https://www.linkedin.com/in/jmocanu/</t>
  </si>
  <si>
    <t>Joseph Mocanu, MD, joseph@vergehc.com</t>
  </si>
  <si>
    <t>Batshit Crazy Ventures</t>
  </si>
  <si>
    <t>https://www.batshitcrazy.is/</t>
  </si>
  <si>
    <t>Dane</t>
  </si>
  <si>
    <t>McDonald</t>
  </si>
  <si>
    <t>dane@batshitcrazy.is</t>
  </si>
  <si>
    <t>https://www.linkedin.com/in/dane-mcdonald-2ba26850/</t>
  </si>
  <si>
    <t>Tamarisc Ventures</t>
  </si>
  <si>
    <t>https://www.tamarisc.vc/</t>
  </si>
  <si>
    <t>Bates</t>
  </si>
  <si>
    <t>david@tamarisc.com</t>
  </si>
  <si>
    <t>https://www.linkedin.com/in/david-bates-boston/</t>
  </si>
  <si>
    <t>Golden Ventures</t>
  </si>
  <si>
    <t>https://golden.ventures</t>
  </si>
  <si>
    <t>Golden</t>
  </si>
  <si>
    <t>matt@golden.ventures</t>
  </si>
  <si>
    <t>https://www.linkedin.com/in/magolden/</t>
  </si>
  <si>
    <t>First Star Ventures</t>
  </si>
  <si>
    <t>http://www.firststar.vc/#philosophy</t>
  </si>
  <si>
    <t>Drew</t>
  </si>
  <si>
    <t>Volpe</t>
  </si>
  <si>
    <t>talktodrew@firststar.vc</t>
  </si>
  <si>
    <t>https://www.linkedin.com/in/drewvolpe/</t>
  </si>
  <si>
    <t>Radna Intellectual Ventures</t>
  </si>
  <si>
    <t>http://www.radnaindustries.com/</t>
  </si>
  <si>
    <t>XFund</t>
  </si>
  <si>
    <t>https://xfund.com/</t>
  </si>
  <si>
    <t>Chung</t>
  </si>
  <si>
    <t>patrick@xfund.com</t>
  </si>
  <si>
    <t>https://www.linkedin.com/in/pschung/</t>
  </si>
  <si>
    <t>Hemisphere Venture</t>
  </si>
  <si>
    <t>https://www.hemisphere.com</t>
  </si>
  <si>
    <t>Joe</t>
  </si>
  <si>
    <t>Turner</t>
  </si>
  <si>
    <t>joe.turner@hemisphere.com</t>
  </si>
  <si>
    <t>https://www.linkedin.com/in/lisarich/</t>
  </si>
  <si>
    <t>Lisa Rich, MP, lisa.rich@hemisphere.com</t>
  </si>
  <si>
    <t>software, deep tech, ai, software enabled hardware, drones, space, nanotech</t>
  </si>
  <si>
    <t>Loyal VC</t>
  </si>
  <si>
    <t>https://loyal.vc/</t>
  </si>
  <si>
    <t>Canada</t>
  </si>
  <si>
    <t>Bernardo</t>
  </si>
  <si>
    <t>Bluhm</t>
  </si>
  <si>
    <t>bernardo@loyal.vc</t>
  </si>
  <si>
    <t>https://www.linkedin.com/in/bernardobluhm/</t>
  </si>
  <si>
    <t>LDV Capital</t>
  </si>
  <si>
    <t>https://www.ldv.co/</t>
  </si>
  <si>
    <t>111 East 14th Street, #102, New York, NY 10003, USA</t>
  </si>
  <si>
    <t>Nisselson</t>
  </si>
  <si>
    <t>enisselson@ldv.co</t>
  </si>
  <si>
    <t>https://www.linkedin.com/in/nisselson/</t>
  </si>
  <si>
    <t>We invest in visual technology startups in the very earliest of stages (we often invest pre-incorporation) across sectors and industries in North America, Europe, and Israel. brian@ldv.co, analyst. Prefer priced equity rounds</t>
  </si>
  <si>
    <t>visual tech, AR, VR, computer vision, radar</t>
  </si>
  <si>
    <t>Antler</t>
  </si>
  <si>
    <t>https://www.antler.co/</t>
  </si>
  <si>
    <t>79 Anson Rd, #20-1, Central Business District, Singapore 07, SG</t>
  </si>
  <si>
    <t>Jussi</t>
  </si>
  <si>
    <t>Salovaara</t>
  </si>
  <si>
    <t>jussi@antler.co</t>
  </si>
  <si>
    <t>https://www.linkedin.com/in/jsalovaara/</t>
  </si>
  <si>
    <t>We invest in pre-revenue startups. Antler is a global early-stage venture capital firm that builds and invests in the defining technology companies of tomorrow.</t>
  </si>
  <si>
    <t>27V</t>
  </si>
  <si>
    <t>https://twentyseven.ventures/</t>
  </si>
  <si>
    <t>Cayman Islands, KY</t>
  </si>
  <si>
    <t>We invest in global EdTech and Future of Work startups at the Pre-Seed/Seed stages. Check size ranging from $25K-$250K, avg is $100K.</t>
  </si>
  <si>
    <t>Expert Dojo</t>
  </si>
  <si>
    <t>https://expertdojo.com/</t>
  </si>
  <si>
    <t>395 Santa Monica Place, Santa Monica, CA 90405, United States</t>
  </si>
  <si>
    <t>We invest globally in preseed companies trying to scale quickly.</t>
  </si>
  <si>
    <t>Keiki Capital</t>
  </si>
  <si>
    <t>https://www.keikicapital.com/</t>
  </si>
  <si>
    <t>Laguna Beach, CA, United States</t>
  </si>
  <si>
    <t>We invest in early stage tech startups with climate impact.</t>
  </si>
  <si>
    <t>Monochrome Capital</t>
  </si>
  <si>
    <t>http://www.monochrome.vc/</t>
  </si>
  <si>
    <t>San Francisco CA 94114, USA</t>
  </si>
  <si>
    <t>Metcalfe</t>
  </si>
  <si>
    <t>ben@monochrome.vc</t>
  </si>
  <si>
    <t>We invest in early-stage software and AI-driven startups that are solving the toughest business challenges.</t>
  </si>
  <si>
    <t>cloud infrastructure, machine learning platforms, APIs, dev tools, web3</t>
  </si>
  <si>
    <t>SmartGateVC</t>
  </si>
  <si>
    <t>https://www.smartgate.vc/</t>
  </si>
  <si>
    <t>Hero House at HyeRise 326 Mira Loma Ave, Glendale, CA 91204</t>
  </si>
  <si>
    <t>We invest pre-seed in AI infrastructure, AI-enabled devices/IoT and SaaS, as well as ventures on the intersection of AI with Healthcare / Life Sciences.</t>
  </si>
  <si>
    <t>Monozukuri Ventures</t>
  </si>
  <si>
    <t>https://monozukuri.vc/</t>
  </si>
  <si>
    <t>Kyoto Research Park, 93 Chudoji Awata-cho, Shimogyo-ku, Kyoto, 600-8815, Japan</t>
  </si>
  <si>
    <t>We invest to help hardware startups cover prototyping fees. We co-invest with incubators, accelerators and VCs, and have an efficient due diligence process that will result in funding a first round of manufacturing. We also provide business management consulting and advisory services to those in whom we invest. Investing in 10-15 hardware startups per year, with a typical check ranging from USD 100K to 300K at first, with a chance to follow investment up to USD 1M accumulate. We’re focused on funding entrepreneurs in the fastest growing industries: robotics, AI, clean energy, wearables, space tech, IoT, healthcare, smart home and more. We provide financing services such as equity investment and debt financing. For example, we invest in common stock, preferred stock, convertible note, SAFE and KISS.</t>
  </si>
  <si>
    <t>Intonation Ventures</t>
  </si>
  <si>
    <t>https://www.intonationventures.com/</t>
  </si>
  <si>
    <t>447 Broadway 2FL, New York, NY, 10013, USA</t>
  </si>
  <si>
    <t>We invest $25k-$250k in early-stage consumer startups in North America and China. At Intonation, we invest in products that bring joy to the world. We see the steady decline in the world's happiness index as one of our biggest challenges. We'd love to back teams and products that bring smiles back, either through facilitating authentic social connections, creating fun digital/IRL experiences, enabling easier content creation, or many more. If you are doing just that, please let us know - we'd love to chat!</t>
  </si>
  <si>
    <t>7percent Ventures</t>
  </si>
  <si>
    <t>http://7pc.co/</t>
  </si>
  <si>
    <t>207 Regent Street, London, United Kingdom</t>
  </si>
  <si>
    <t>We invest in the following sectors and stages. SECTORS We are geography agnostic with a bias toward UK/Europe/US, and our sector choice is fluid in order to respond to market changes. Areas of interest include: Frontier Deep-tech, where one of the core challenges is technical and often the market is early or nascent; e.g. AI and Deep Learning Quantum Computing Computer Vision, AR and VR Blockchain and Crypto Drones, Robotics Space-Tech Transformative Known technical solutions (SaaS platforms, marketplaces, mobile apps etc) applied to laggard markets; e.g. Fintech and next generation Business and Consumer apps/services Manufacturing, Logistics and the 4th Industrial Revolution Technology Platforms Health-tech and Death-tech The above lists are not exhaustive. STAGE We love investing super early, our sweet spot is first or second money-in. Unlike some other investors we don’t just say we invest early stage we actually do it – check our portfolio. Early stage is a broad label; specifically for us it includes: Conceptual – Seed/Pre-Seed rounds (concept/lean testing phase, BETA users/customers, no revenue). Pre-Revenue – Seed/Angel rounds (early traction and growth trajectory with users, may have some revenue). Growth – Seed+/Bridge and Series A (sustained record of growth among users, revenue and markets, looking to expand/scale). INVESTMENT SIZE Between $75k USD (£50k) and $1m (£800k), depending on stage; with an average first investment of $250k (£200k). This can be on our own but is more often alongside other angel investors or early stage founder-friendly VCs we know and trust. Building a great startup is incredibly hard; we support Founders with our 7EVN advisor network but also believe having a collective of great early stage investors is to everyone’s advantage. WHAT WE DON’T INVEST IN We will not invest in any business –however good it might be — which is not a billion dollar opportunity. See above for our definition of this. We also don’t invest in areas we do not understand or where we cannot add value; FMCG and retail goods would be a good example of this.</t>
  </si>
  <si>
    <t>Trucks VC</t>
  </si>
  <si>
    <t>http://www.trucks.vc/</t>
  </si>
  <si>
    <t>HOF Capital</t>
  </si>
  <si>
    <t>https://www.hofvc.com/</t>
  </si>
  <si>
    <t>Cultivian Sandbox Ventures</t>
  </si>
  <si>
    <t>https://cultiviansbx.com</t>
  </si>
  <si>
    <t>healthcare, insurance, sustainability, food, ag</t>
  </si>
  <si>
    <t>PJC</t>
  </si>
  <si>
    <t>http://pjc.vc/</t>
  </si>
  <si>
    <t>Baseline Ventures</t>
  </si>
  <si>
    <t>https://www.baselinev.com/</t>
  </si>
  <si>
    <t>San Francisco, California, United States</t>
  </si>
  <si>
    <t>AME Cloud Ventures</t>
  </si>
  <si>
    <t>https://www.amecloudventures.com/</t>
  </si>
  <si>
    <t>Palo Alto, California, United States</t>
  </si>
  <si>
    <t>ND Capital</t>
  </si>
  <si>
    <t>https://nd.capital/</t>
  </si>
  <si>
    <t>Spark Capital</t>
  </si>
  <si>
    <t>https://www.sparkcapital.com/</t>
  </si>
  <si>
    <t>Arch Venture Partners</t>
  </si>
  <si>
    <t>https://www.archventure.com/</t>
  </si>
  <si>
    <t>Chicago, Illinois, United States</t>
  </si>
  <si>
    <t>Breakthrough Energy Ventures</t>
  </si>
  <si>
    <t>http://www.b-t.energy/ventures/team/</t>
  </si>
  <si>
    <t>1517 Fund</t>
  </si>
  <si>
    <t>https://www.1517fund.com/</t>
  </si>
  <si>
    <t>Breyer Capital</t>
  </si>
  <si>
    <t>https://breyercapital.com/</t>
  </si>
  <si>
    <t>Phoenix Venture Partners</t>
  </si>
  <si>
    <t>http://www.phoenix-vp.com/</t>
  </si>
  <si>
    <t>Apex Ventures</t>
  </si>
  <si>
    <t>http://www.apex.ventures/</t>
  </si>
  <si>
    <t>Foundry Group</t>
  </si>
  <si>
    <t>https://www.foundrygroup.com/team/</t>
  </si>
  <si>
    <t>Boulder, Colorado, United States</t>
  </si>
  <si>
    <t>Venrock</t>
  </si>
  <si>
    <t>https://www.venrock.com/</t>
  </si>
  <si>
    <t>Alabaster</t>
  </si>
  <si>
    <t>https://www.alabaster.com/</t>
  </si>
  <si>
    <t>WillowWorks</t>
  </si>
  <si>
    <t>https://www.willowworksco.com/</t>
  </si>
  <si>
    <t>Fontinalis Partners</t>
  </si>
  <si>
    <t>http://fontinalis.com/</t>
  </si>
  <si>
    <t>Big Idea Ventures</t>
  </si>
  <si>
    <t>https://bigideaventures.com/</t>
  </si>
  <si>
    <t>Find IP in universities (OSU is OH partner) and build a team around the new co along with strategics. More of a partnership than an investor connect</t>
  </si>
  <si>
    <t>ag, food, protein</t>
  </si>
  <si>
    <t>VVNP VisVires New Protein</t>
  </si>
  <si>
    <t>http://visviresnewprotein.com/</t>
  </si>
  <si>
    <t>Altair Capital</t>
  </si>
  <si>
    <t>https://altair.vc/</t>
  </si>
  <si>
    <t>Israel</t>
  </si>
  <si>
    <t>fintech, e commerce, productivity</t>
  </si>
  <si>
    <t>5k MRR minimum</t>
  </si>
  <si>
    <t>Ahren Innovation Capital</t>
  </si>
  <si>
    <t>http://www.ahreninnovationcapital.com/</t>
  </si>
  <si>
    <t>Q Venture Partners</t>
  </si>
  <si>
    <t>http://qventure.partners/</t>
  </si>
  <si>
    <t>Hong Kong</t>
  </si>
  <si>
    <t>Comet Labs</t>
  </si>
  <si>
    <t>https://cometlabs.io/team/</t>
  </si>
  <si>
    <t>Entrée Capital</t>
  </si>
  <si>
    <t>https://www.entreecap.com/we</t>
  </si>
  <si>
    <t>Artis Ventures</t>
  </si>
  <si>
    <t>https://www.av.co</t>
  </si>
  <si>
    <t>IT Farm</t>
  </si>
  <si>
    <t>https://www.it-farm.com/</t>
  </si>
  <si>
    <t>Japan</t>
  </si>
  <si>
    <t>Inovia Capital</t>
  </si>
  <si>
    <t>https://www.inovia.vc</t>
  </si>
  <si>
    <t>Propagator Ventures</t>
  </si>
  <si>
    <t>https://propagator.vc/</t>
  </si>
  <si>
    <t>Norway</t>
  </si>
  <si>
    <t>Innova Memphis</t>
  </si>
  <si>
    <t>http://innovamemphis.com/</t>
  </si>
  <si>
    <t>Memphis, Tennessee, United States</t>
  </si>
  <si>
    <t>New Leaf Venture Partners</t>
  </si>
  <si>
    <t>https://www.nlvpartners.com/</t>
  </si>
  <si>
    <t>New York, New York, United States</t>
  </si>
  <si>
    <t>GGV Capital</t>
  </si>
  <si>
    <t>https://www.ggvc.com/</t>
  </si>
  <si>
    <t>Menlo Park, California, United States</t>
  </si>
  <si>
    <t>Break Off</t>
  </si>
  <si>
    <t>https://breakoff.com/</t>
  </si>
  <si>
    <t>StartupHealth</t>
  </si>
  <si>
    <t>https://www.startuphealth.com/</t>
  </si>
  <si>
    <t>iSeed Ventures</t>
  </si>
  <si>
    <t>http://www.iseedvc.com/</t>
  </si>
  <si>
    <t>Sea Fund</t>
  </si>
  <si>
    <t>https://www.seafund.in/</t>
  </si>
  <si>
    <t>Ebony 1203A, Godrej Woodsman Estate, Hebbal, Bangalore-560024, India</t>
  </si>
  <si>
    <t>We invest in early-stage companies, preferably with some semblance of a product-market fit at the intersection of network effects, technology, and innovative business models by leveraging platforms, protocols, and the power of modularity. Our mission is, to help the next set of technical founders, with small amounts of early capital in getting to market to build efficient and scalable businesses. We value an India for India play, which can then subsequently be scaled to, first, similar markets and subsequently globally.</t>
  </si>
  <si>
    <t>Quantonation</t>
  </si>
  <si>
    <t>https://www.quantonation.com/</t>
  </si>
  <si>
    <t>58, Rue d'hauteville, Paris, Ile-de-France 75010, FR</t>
  </si>
  <si>
    <t>We invest in Quantum Tech Startups, Deep Tech, Spin-Off from University, Seed stage</t>
  </si>
  <si>
    <t>London Venture Partners</t>
  </si>
  <si>
    <t>https://londonvp.com/</t>
  </si>
  <si>
    <t>7 Portland Mews, London W1F 8JQ</t>
  </si>
  <si>
    <t>We invest in gaming companies. LVP is a seed fund with a valuable difference: the team are operating experts in the game ecosystem, and they only ever invest in those sectors. The LVP Team has been seed investors in game companies that have created approximately $18 billion in value including Supercell, Unity, NaturalMotion, Playfish, Peak, Applifier, Boomlagoon, and Radiant Entertainment.</t>
  </si>
  <si>
    <t>Outliers Venture Capital</t>
  </si>
  <si>
    <t>https://www.outliers.vc/</t>
  </si>
  <si>
    <t>2443 Fillmore St #380-8875 San Francisco CA 94115 United States</t>
  </si>
  <si>
    <t>We invest in outlier founders who are building compounding companies in Cybersecurity/Privacy/Data.</t>
  </si>
  <si>
    <t>Cottonwood Technology Fund</t>
  </si>
  <si>
    <t>https://www.cottonwood.vc/</t>
  </si>
  <si>
    <t>Hengelosestraat 541 7521AG, Enschede Nederland</t>
  </si>
  <si>
    <t>We invest in hard science at pre-seed, seed, and early-stage. We fund IP-driven companies that provide Key Enabling Technologies (Photonics / Optics, Micro- &amp; Nanoelectronics, Advanced Materials &amp; Nanotechnology, Medical Technology, Cleantech / Energy Transition, Advanced Manufacturing &amp; Robotics).</t>
  </si>
  <si>
    <t>Looking Glass Capital</t>
  </si>
  <si>
    <t>http://lookingglass.vc/</t>
  </si>
  <si>
    <t>New York, NY 10065, US</t>
  </si>
  <si>
    <t>We invest in mission-driven founders during the earliest days of company building. We are most inspired by entrepreneurs solving today's biggest challenges across the themes of healthier living; human capital (all forms of education, tools and platforms for SMBs, and products that facilitate access, identity, or self-expression); and sustainability and the environment.</t>
  </si>
  <si>
    <t>Courtside Ventures</t>
  </si>
  <si>
    <t>http://courtsidevc.com/</t>
  </si>
  <si>
    <t>148 W. 24th Street, New York, New York 10010, US</t>
  </si>
  <si>
    <t>We invest in early-stage companies across sports, collectibles, media, fitness, wellness and gaming.</t>
  </si>
  <si>
    <t>Remagine Ventures</t>
  </si>
  <si>
    <t>https://remagineventures.com/</t>
  </si>
  <si>
    <t>Rothschild Blvd. 45, 6th floor, Tel Aviv, Israel 6578403, IL</t>
  </si>
  <si>
    <t>We invest in early-stage companies at the intersections of tech, interactive entertainment, gaming, and commerce with a spotlight on Israel.</t>
  </si>
  <si>
    <t>Translink Capital</t>
  </si>
  <si>
    <t>https://translinkcapital.com/</t>
  </si>
  <si>
    <t>530 Lytton Avenue, Suite 300 Palo Alto, CA 94301 United States</t>
  </si>
  <si>
    <t>We invest in early-stage startups across consumer, enterprise, and digital health sectors</t>
  </si>
  <si>
    <t>Valia Ventures</t>
  </si>
  <si>
    <t>https://www.valia.vc/</t>
  </si>
  <si>
    <t>875 Washington St Meatpacking District New York, NY 10014 San Francisco 595 Pacific Avenue Jackson Square San Francisco, CA 94133 London 72-74 Dean Street SoHo London, W1D 3SG</t>
  </si>
  <si>
    <t>We invest in founders building tomorrow’s most iconic companies.</t>
  </si>
  <si>
    <t>Safar Partners</t>
  </si>
  <si>
    <t>https://www.safar.partners/</t>
  </si>
  <si>
    <t>One Broadway, 14th floor, Cambridge, MA 02142, USA</t>
  </si>
  <si>
    <t>We invest in technology spinouts out of MIT, Harvard, and the University of Rochester</t>
  </si>
  <si>
    <t>EQx Fund</t>
  </si>
  <si>
    <t>https://eqxfund.com/</t>
  </si>
  <si>
    <t>100 State Street, Boston, MA 02109</t>
  </si>
  <si>
    <t>We invest in technology and life science startups with incredible management teams known as leaders in their field directly or through our partners angel group the Boston Harbor Angels.</t>
  </si>
  <si>
    <t>Talent Venture Group</t>
  </si>
  <si>
    <t>https://www.talentventuregroup.com/</t>
  </si>
  <si>
    <t>Kungsgatan 60, Stockholm, Stockholm County SE</t>
  </si>
  <si>
    <t>We invest in HR and talent tech companies.</t>
  </si>
  <si>
    <t>Sierra Ventures</t>
  </si>
  <si>
    <t>https://www.sierraventures.com/</t>
  </si>
  <si>
    <t>1400 Fashion Island Blvd, San Mateo, California, United States</t>
  </si>
  <si>
    <t>We invest in early-stage Enterprise Software and Deep Tech companies. We focus on Pre-Seed, Seed, and Series A companies with initial check sizes ranging from $500K - $6M. We look for product-market fit, a strong understanding of the customer, and initial revenue. We invest in 15-20 companies each year and prefer to lead. Our 2 investment areas: - Next-generation enterprise: AI/ML, Big Data, Cloud, FinTech, Helthtech, IoT, Infrastructure, Marketplaces, SaaS/Enterprise app, Security - Emerging technologies: 5G/Wireless, VR/AR, Blockchain, Robotics, Devices More about our thesis can be found at www.sierraventures.com/thesis</t>
  </si>
  <si>
    <t>Manifold Ventures</t>
  </si>
  <si>
    <t>https://www.manifold.group/ventures</t>
  </si>
  <si>
    <t>118 N Peoria St., Chicago, Illinois 60607, US</t>
  </si>
  <si>
    <t>We invest in early-stage, North American companies. For most venture funds, "value-added" means a couple of intros to potential customers or talent. At Manifold, it means we do whatever it takes to help you become successful. Our team of serial entrepreneurs and technologists truly understand the challenges you’re facing and can help you identify the most efficient strategies to grow your business. When needed, we can even step in to inject key resources or take on critical projects to move you forward. We don’t hold our checks until you don’t need them anymore. Because we’re able to get into the nitty-gritty of your strategy and business model, we take more calculated risks earlier on, when you need capital most.</t>
  </si>
  <si>
    <t>Grishin Robotics</t>
  </si>
  <si>
    <t>https://www.grishinrobotics.com/</t>
  </si>
  <si>
    <t>2735 Sand Hill Rd #220, Menlo Park, CA 94025, USA</t>
  </si>
  <si>
    <t>We invest in early-stage companies in broader consumer categories. We are actively exploring areas such as social, gaming, entertainment, food tech, digital fitness, commerce, and education. We are also exploring emerging areas such as personal and team productivity tools, the future of work, and fin-tech. Grishin Robotics is a Silicon Valley-based early-stage VC fund.</t>
  </si>
  <si>
    <t>Wing Venture Capital</t>
  </si>
  <si>
    <t>https://www.wing.vc/</t>
  </si>
  <si>
    <t>480 Lytton Street Palo Alto CA 94301</t>
  </si>
  <si>
    <t>We invest in early-stage and stealth B2B companies focused on powering the modern enterprise—a digitally-native workplace built on data and powered by AI—often before revenue.</t>
  </si>
  <si>
    <t>Digital Horizon</t>
  </si>
  <si>
    <t>https://digitalhorizon.vc/en/</t>
  </si>
  <si>
    <t>111 Buckingham Palace Road, London, SW1W 0SR, United Kingdom</t>
  </si>
  <si>
    <t>We invest in fintech and B2B software startups founded by immigrants founders</t>
  </si>
  <si>
    <t>EQT Ventures</t>
  </si>
  <si>
    <t>https://www.eqtventures.com/</t>
  </si>
  <si>
    <t>Sweden</t>
  </si>
  <si>
    <t>Paua Ventures</t>
  </si>
  <si>
    <t>https://www.pauaventures.com/</t>
  </si>
  <si>
    <t>Linienstrasse 40, 10119 Berlin, Germany</t>
  </si>
  <si>
    <t>We invest in early stage B2B startups across Europe</t>
  </si>
  <si>
    <t>UTEC - The University of Tokyo Edge Capital</t>
  </si>
  <si>
    <t>https://www.ut-ec.co.jp/english/</t>
  </si>
  <si>
    <t>The University of Tokyo, Japan</t>
  </si>
  <si>
    <t>UTEC - The University of Tokyo Edge Capital Partners, is a Japan-based seed/early stage deep-tech venture capital firm associated with academic institutes such as The University of Tokyo. UTEC has over $500M Assets Under Management, and has invested in 100+ companies in Japan, USA, Singapore, India and Europe with a track record of 13 IPOs and12 successful M&amp;A (as of Mar 2021). UTEC predominantly invests in three deep-tech sectors: a) Healthcare &amp; Life Sciences, b) IT/AI, and c) Physical Sciences &amp; Engineering.</t>
  </si>
  <si>
    <t>Framework Ventures</t>
  </si>
  <si>
    <t>https://framework.ventures/</t>
  </si>
  <si>
    <t>South Park, San Francisco</t>
  </si>
  <si>
    <t>We invest in blockchain and crypto, specifically DeFi and NFTs. We partner with founders and teams to build token-based networks and develop the requisite cryptoeconomics, governance, and community to scale. We're currently investing out of Fund II. Cold reach out to our founders on Twitter.</t>
  </si>
  <si>
    <t>Tenzing.vc</t>
  </si>
  <si>
    <t>https://tenzing.vc</t>
  </si>
  <si>
    <t>Josh</t>
  </si>
  <si>
    <t>Oeding</t>
  </si>
  <si>
    <t>josh@tenzing.vc</t>
  </si>
  <si>
    <t>b2b saas, software</t>
  </si>
  <si>
    <t>Sector Terms</t>
  </si>
  <si>
    <t>agtech</t>
  </si>
  <si>
    <t>ai</t>
  </si>
  <si>
    <t>animal health</t>
  </si>
  <si>
    <t>ar</t>
  </si>
  <si>
    <t>automation</t>
  </si>
  <si>
    <t>b2b</t>
  </si>
  <si>
    <t>b2c</t>
  </si>
  <si>
    <t>b2c software</t>
  </si>
  <si>
    <t>beverage</t>
  </si>
  <si>
    <t>care delivery</t>
  </si>
  <si>
    <t>chips</t>
  </si>
  <si>
    <t>clean tech</t>
  </si>
  <si>
    <t>climate</t>
  </si>
  <si>
    <t>computational biology</t>
  </si>
  <si>
    <t>computer vision</t>
  </si>
  <si>
    <t>construction tech</t>
  </si>
  <si>
    <t>consumer product</t>
  </si>
  <si>
    <t>consumer products</t>
  </si>
  <si>
    <t>consumer service</t>
  </si>
  <si>
    <t>cyber</t>
  </si>
  <si>
    <t>data</t>
  </si>
  <si>
    <t>deep learning</t>
  </si>
  <si>
    <t>deep tech</t>
  </si>
  <si>
    <t>defense</t>
  </si>
  <si>
    <t>digital health</t>
  </si>
  <si>
    <t>drones</t>
  </si>
  <si>
    <t>ecommerce</t>
  </si>
  <si>
    <t>edtech</t>
  </si>
  <si>
    <t>education</t>
  </si>
  <si>
    <t>energy</t>
  </si>
  <si>
    <t>enterprise</t>
  </si>
  <si>
    <t>enterprise tech</t>
  </si>
  <si>
    <t>finance</t>
  </si>
  <si>
    <t>fintech</t>
  </si>
  <si>
    <t>fitness</t>
  </si>
  <si>
    <t>food</t>
  </si>
  <si>
    <t>future of work</t>
  </si>
  <si>
    <t>health</t>
  </si>
  <si>
    <t>healthcare</t>
  </si>
  <si>
    <t>healthcare software</t>
  </si>
  <si>
    <t>hospital</t>
  </si>
  <si>
    <t>hospitality</t>
  </si>
  <si>
    <t>industrial automation</t>
  </si>
  <si>
    <t>insurtech</t>
  </si>
  <si>
    <t>internet of things</t>
  </si>
  <si>
    <t>iot</t>
  </si>
  <si>
    <t>logistics</t>
  </si>
  <si>
    <t>maritime</t>
  </si>
  <si>
    <t>marketplaces</t>
  </si>
  <si>
    <t>materials</t>
  </si>
  <si>
    <t>materials packaging</t>
  </si>
  <si>
    <t>media ad</t>
  </si>
  <si>
    <t>medtech</t>
  </si>
  <si>
    <t>ml</t>
  </si>
  <si>
    <t>mobility</t>
  </si>
  <si>
    <t>nanotech</t>
  </si>
  <si>
    <t>natural language processing</t>
  </si>
  <si>
    <t>natural language understanding</t>
  </si>
  <si>
    <t>next generation computing</t>
  </si>
  <si>
    <t>no code</t>
  </si>
  <si>
    <t>proptech</t>
  </si>
  <si>
    <t>radar</t>
  </si>
  <si>
    <t>real estate</t>
  </si>
  <si>
    <t>reinforcement learning</t>
  </si>
  <si>
    <t>retail</t>
  </si>
  <si>
    <t>robotics</t>
  </si>
  <si>
    <t>robots</t>
  </si>
  <si>
    <t>saas</t>
  </si>
  <si>
    <t>senior health</t>
  </si>
  <si>
    <t>sensors</t>
  </si>
  <si>
    <t>services</t>
  </si>
  <si>
    <t>small business enablement</t>
  </si>
  <si>
    <t>smart cities</t>
  </si>
  <si>
    <t>software enabled hardware</t>
  </si>
  <si>
    <t>space</t>
  </si>
  <si>
    <t>sports</t>
  </si>
  <si>
    <t>sports tech</t>
  </si>
  <si>
    <t>supply chain</t>
  </si>
  <si>
    <t>supply chain logistics</t>
  </si>
  <si>
    <t>sustainability</t>
  </si>
  <si>
    <t>synthetic bio</t>
  </si>
  <si>
    <t>tech</t>
  </si>
  <si>
    <t>test 1</t>
  </si>
  <si>
    <t>test 2</t>
  </si>
  <si>
    <t>test 3</t>
  </si>
  <si>
    <t>transportation</t>
  </si>
  <si>
    <t>travel</t>
  </si>
  <si>
    <t>visual tech</t>
  </si>
  <si>
    <t>voice interfaces</t>
  </si>
  <si>
    <t>vr</t>
  </si>
  <si>
    <t>water</t>
  </si>
  <si>
    <t>web3</t>
  </si>
  <si>
    <t>wellbeing</t>
  </si>
  <si>
    <t>wellness</t>
  </si>
  <si>
    <t>Number</t>
  </si>
  <si>
    <t>Met</t>
  </si>
  <si>
    <t>Warm</t>
  </si>
  <si>
    <t>Scheduled</t>
  </si>
  <si>
    <t>Declined</t>
  </si>
  <si>
    <t>Responded</t>
  </si>
  <si>
    <t>Contacted</t>
  </si>
  <si>
    <t>Delay</t>
  </si>
  <si>
    <t>Not Contacted</t>
  </si>
  <si>
    <t>Outreach Status</t>
  </si>
  <si>
    <t>Test 1</t>
  </si>
  <si>
    <t>bryce.collison+test1@gmail.com</t>
  </si>
  <si>
    <t>agnostic, consumer, fintech, health, healthcare</t>
  </si>
  <si>
    <t>biotech, med device</t>
  </si>
  <si>
    <t>["Nelson Innovations","TonDone"]</t>
  </si>
  <si>
    <t>Test 2</t>
  </si>
  <si>
    <t>https://500.co/</t>
  </si>
  <si>
    <t>Social, EdTech, Consumer, FinTech, DTC, SaaS,Healthcare, Enterprise</t>
  </si>
  <si>
    <t>Bedy</t>
  </si>
  <si>
    <t>Yang</t>
  </si>
  <si>
    <t>bryce.collison+test2@gmail.com</t>
  </si>
  <si>
    <t>https://www.linkedin.com/in/bedyyang/</t>
  </si>
  <si>
    <t>healthcare, software, SaaS, B2B SaaS</t>
  </si>
  <si>
    <t>[]</t>
  </si>
  <si>
    <t>Test 3</t>
  </si>
  <si>
    <t>https://7gate.vc</t>
  </si>
  <si>
    <t>SaaS,Healthcare, Hardware, FinTech, Enterprise, Deep Tech, Real Estate, DTC</t>
  </si>
  <si>
    <t>Amir</t>
  </si>
  <si>
    <t>Vohooshi</t>
  </si>
  <si>
    <t>bryce.collison+test3@gmail.com</t>
  </si>
  <si>
    <t>https://www.linkedin.com/in/amirvohooshi/</t>
  </si>
  <si>
    <t>Test 4</t>
  </si>
  <si>
    <t>https://www.activecapital.com/</t>
  </si>
  <si>
    <t>Hardware, Enterprise, SaaS, Deep Tech, FinTech, MarTech</t>
  </si>
  <si>
    <t>San Antonio, TX</t>
  </si>
  <si>
    <t>Cat</t>
  </si>
  <si>
    <t>Dizon</t>
  </si>
  <si>
    <t>bryce.collison+test4@gmail.com</t>
  </si>
  <si>
    <t>https://www.linkedin.com/in/cat-dizon-43ab858/</t>
  </si>
  <si>
    <t>Test 5</t>
  </si>
  <si>
    <t>bryce.collison+test5@gmail.com</t>
  </si>
  <si>
    <t>asdf</t>
  </si>
  <si>
    <t>Id</t>
  </si>
  <si>
    <t>name</t>
  </si>
  <si>
    <t>website</t>
  </si>
  <si>
    <t>location</t>
  </si>
  <si>
    <t>notes</t>
  </si>
  <si>
    <t>relationship</t>
  </si>
  <si>
    <t>met_date</t>
  </si>
  <si>
    <t>min_check</t>
  </si>
  <si>
    <t>max_check</t>
  </si>
  <si>
    <t>prefers_lead</t>
  </si>
  <si>
    <t>stages</t>
  </si>
  <si>
    <t>sectors</t>
  </si>
  <si>
    <t>need_rev</t>
  </si>
  <si>
    <t>blacklist</t>
  </si>
  <si>
    <t>prefers_early_intros</t>
  </si>
  <si>
    <t>special_requirements</t>
  </si>
  <si>
    <t>ownership_target_low</t>
  </si>
  <si>
    <t>ownership_target_high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</si>
</sst>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rgb="FFFFFFFF"/>
      <name val="Arial"/>
      <family val="2"/>
    </font>
    <font>
      <sz val="10"/>
      <color theme="1"/>
      <name val="Arial"/>
      <family val="2"/>
    </font>
    <font>
      <b/>
      <sz val="10"/>
      <color theme="0"/>
      <name val="Arial"/>
      <family val="2"/>
    </font>
    <font>
      <u/>
      <sz val="10"/>
      <color rgb="FF0000FF"/>
      <name val="Arial"/>
      <family val="2"/>
    </font>
    <font>
      <sz val="28"/>
      <color theme="1"/>
      <name val="Arial"/>
      <family val="2"/>
    </font>
    <font>
      <sz val="28"/>
      <color theme="0"/>
      <name val="Arial"/>
      <family val="2"/>
    </font>
    <font>
      <b/>
      <sz val="12"/>
      <color rgb="FFFFFFFF"/>
      <name val="Arial"/>
      <family val="2"/>
    </font>
    <font>
      <b/>
      <sz val="12"/>
      <color theme="0"/>
      <name val="Arial"/>
      <family val="2"/>
    </font>
    <font>
      <sz val="12"/>
      <color theme="1"/>
      <name val="Calibri"/>
      <family val="2"/>
      <scheme val="minor"/>
    </font>
  </fonts>
  <fills count="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
      <patternFill patternType="solid">
        <fgColor rgb="FF78909C"/>
        <bgColor rgb="FF78909C"/>
      </patternFill>
    </fill>
    <fill>
      <patternFill patternType="solid">
        <fgColor rgb="FF000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theme="1"/>
      </bottom>
      <diagonal/>
    </border>
  </borders>
  <cellStyleXfs count="1">
    <xf numFmtId="0" fontId="0" fillId="0" borderId="0"/>
  </cellStyleXfs>
  <cellXfs count="43">
    <xf numFmtId="0" fontId="0" fillId="0" borderId="0" xfId="0"/>
    <xf numFmtId="0" fontId="2" fillId="3" borderId="3" xfId="0" applyFont="1" applyFill="1" applyBorder="1" applyAlignment="1">
      <alignment wrapText="1"/>
    </xf>
    <xf numFmtId="0" fontId="4" fillId="3" borderId="3" xfId="0" applyFont="1" applyFill="1" applyBorder="1" applyAlignment="1">
      <alignment wrapText="1"/>
    </xf>
    <xf numFmtId="0" fontId="2" fillId="3" borderId="3" xfId="0" applyFont="1" applyFill="1" applyBorder="1" applyAlignment="1">
      <alignment horizontal="right" wrapText="1"/>
    </xf>
    <xf numFmtId="0" fontId="2" fillId="3" borderId="3" xfId="0" applyFont="1" applyFill="1" applyBorder="1" applyAlignment="1">
      <alignment vertical="top" wrapText="1"/>
    </xf>
    <xf numFmtId="14" fontId="2" fillId="3" borderId="3" xfId="0" applyNumberFormat="1" applyFont="1" applyFill="1" applyBorder="1" applyAlignment="1">
      <alignment wrapText="1"/>
    </xf>
    <xf numFmtId="0" fontId="2" fillId="4" borderId="3" xfId="0" applyFont="1" applyFill="1" applyBorder="1" applyAlignment="1">
      <alignment wrapText="1"/>
    </xf>
    <xf numFmtId="0" fontId="4" fillId="4" borderId="3" xfId="0" applyFont="1" applyFill="1" applyBorder="1" applyAlignment="1">
      <alignment wrapText="1"/>
    </xf>
    <xf numFmtId="0" fontId="2" fillId="4" borderId="3" xfId="0" applyFont="1" applyFill="1" applyBorder="1" applyAlignment="1">
      <alignment horizontal="right" wrapText="1"/>
    </xf>
    <xf numFmtId="0" fontId="2" fillId="4" borderId="3" xfId="0" applyFont="1" applyFill="1" applyBorder="1" applyAlignment="1">
      <alignment vertical="top" wrapText="1"/>
    </xf>
    <xf numFmtId="14" fontId="2" fillId="4" borderId="3" xfId="0" applyNumberFormat="1" applyFont="1" applyFill="1" applyBorder="1" applyAlignment="1">
      <alignment wrapText="1"/>
    </xf>
    <xf numFmtId="14" fontId="2" fillId="3" borderId="2" xfId="0" applyNumberFormat="1" applyFont="1" applyFill="1" applyBorder="1" applyAlignment="1">
      <alignment wrapText="1"/>
    </xf>
    <xf numFmtId="1" fontId="2" fillId="3" borderId="1" xfId="0" applyNumberFormat="1" applyFont="1" applyFill="1" applyBorder="1" applyAlignment="1">
      <alignment wrapText="1"/>
    </xf>
    <xf numFmtId="0" fontId="2" fillId="5" borderId="0" xfId="0" applyFont="1" applyFill="1"/>
    <xf numFmtId="0" fontId="5" fillId="0" borderId="0" xfId="0" applyFont="1"/>
    <xf numFmtId="0" fontId="6" fillId="6" borderId="0" xfId="0" applyFont="1" applyFill="1"/>
    <xf numFmtId="1" fontId="2" fillId="4" borderId="1" xfId="0" applyNumberFormat="1" applyFont="1" applyFill="1" applyBorder="1" applyAlignment="1">
      <alignment wrapText="1"/>
    </xf>
    <xf numFmtId="1" fontId="2" fillId="3" borderId="3" xfId="0" applyNumberFormat="1" applyFont="1" applyFill="1" applyBorder="1" applyAlignment="1">
      <alignment wrapText="1"/>
    </xf>
    <xf numFmtId="1" fontId="2" fillId="4" borderId="3" xfId="0" applyNumberFormat="1" applyFont="1" applyFill="1" applyBorder="1" applyAlignment="1">
      <alignment wrapText="1"/>
    </xf>
    <xf numFmtId="1" fontId="2" fillId="3" borderId="2" xfId="0" applyNumberFormat="1" applyFont="1" applyFill="1" applyBorder="1" applyAlignment="1">
      <alignment wrapText="1"/>
    </xf>
    <xf numFmtId="1" fontId="2" fillId="4" borderId="2" xfId="0" applyNumberFormat="1" applyFont="1" applyFill="1" applyBorder="1" applyAlignment="1">
      <alignment wrapText="1"/>
    </xf>
    <xf numFmtId="14" fontId="2" fillId="3" borderId="1" xfId="0" applyNumberFormat="1" applyFont="1" applyFill="1" applyBorder="1" applyAlignment="1">
      <alignment wrapText="1"/>
    </xf>
    <xf numFmtId="14" fontId="2" fillId="4" borderId="1" xfId="0" applyNumberFormat="1" applyFont="1" applyFill="1" applyBorder="1" applyAlignment="1">
      <alignment wrapText="1"/>
    </xf>
    <xf numFmtId="14" fontId="2" fillId="4" borderId="2" xfId="0" applyNumberFormat="1" applyFont="1" applyFill="1" applyBorder="1" applyAlignment="1">
      <alignment wrapText="1"/>
    </xf>
    <xf numFmtId="0" fontId="1" fillId="2" borderId="5" xfId="0" applyFont="1" applyFill="1" applyBorder="1" applyAlignment="1">
      <alignment wrapText="1"/>
    </xf>
    <xf numFmtId="0" fontId="3" fillId="2" borderId="5" xfId="0" applyFont="1" applyFill="1" applyBorder="1" applyAlignment="1">
      <alignment wrapText="1"/>
    </xf>
    <xf numFmtId="49" fontId="1" fillId="2" borderId="5" xfId="0" applyNumberFormat="1" applyFont="1" applyFill="1" applyBorder="1" applyAlignment="1">
      <alignment wrapText="1"/>
    </xf>
    <xf numFmtId="0" fontId="1" fillId="2" borderId="6" xfId="0" applyFont="1" applyFill="1" applyBorder="1" applyAlignment="1">
      <alignment wrapText="1"/>
    </xf>
    <xf numFmtId="0" fontId="1" fillId="2" borderId="7" xfId="0" applyFont="1" applyFill="1" applyBorder="1" applyAlignment="1">
      <alignment wrapText="1"/>
    </xf>
    <xf numFmtId="14" fontId="1" fillId="2" borderId="7" xfId="0" applyNumberFormat="1" applyFont="1" applyFill="1" applyBorder="1" applyAlignment="1">
      <alignment wrapText="1"/>
    </xf>
    <xf numFmtId="14" fontId="1" fillId="2" borderId="6" xfId="0" applyNumberFormat="1" applyFont="1" applyFill="1" applyBorder="1" applyAlignment="1">
      <alignment wrapText="1"/>
    </xf>
    <xf numFmtId="0" fontId="1" fillId="2" borderId="0" xfId="0" applyFont="1" applyFill="1" applyAlignment="1">
      <alignment wrapText="1"/>
    </xf>
    <xf numFmtId="0" fontId="2" fillId="3" borderId="4" xfId="0" applyFont="1" applyFill="1" applyBorder="1" applyAlignment="1">
      <alignment wrapText="1"/>
    </xf>
    <xf numFmtId="0" fontId="7" fillId="2" borderId="8" xfId="0" applyFont="1" applyFill="1" applyBorder="1" applyAlignment="1">
      <alignment wrapText="1"/>
    </xf>
    <xf numFmtId="0" fontId="8" fillId="2" borderId="8" xfId="0" applyFont="1" applyFill="1" applyBorder="1" applyAlignment="1">
      <alignment wrapText="1"/>
    </xf>
    <xf numFmtId="49" fontId="8" fillId="2" borderId="8" xfId="0" applyNumberFormat="1" applyFont="1" applyFill="1" applyBorder="1" applyAlignment="1">
      <alignment wrapText="1"/>
    </xf>
    <xf numFmtId="0" fontId="9" fillId="0" borderId="0" xfId="0" applyFont="1"/>
    <xf numFmtId="14" fontId="7" fillId="2" borderId="8" xfId="0" applyNumberFormat="1" applyFont="1" applyFill="1" applyBorder="1" applyAlignment="1">
      <alignment wrapText="1"/>
    </xf>
    <xf numFmtId="1" fontId="7" fillId="2" borderId="8" xfId="0" applyNumberFormat="1" applyFont="1" applyFill="1" applyBorder="1" applyAlignment="1">
      <alignment wrapText="1"/>
    </xf>
    <xf numFmtId="49" fontId="7" fillId="2" borderId="8" xfId="0" applyNumberFormat="1" applyFont="1" applyFill="1" applyBorder="1" applyAlignment="1">
      <alignment wrapText="1"/>
    </xf>
    <xf numFmtId="0" fontId="7" fillId="2" borderId="1" xfId="0" applyFont="1" applyFill="1" applyBorder="1" applyAlignment="1">
      <alignment wrapText="1"/>
    </xf>
    <xf numFmtId="14" fontId="9" fillId="0" borderId="0" xfId="0" applyNumberFormat="1" applyFont="1"/>
    <xf numFmtId="0" fontId="9" fillId="0" borderId="0" xfId="0" applyFont="1" applyAlignment="1">
      <alignment wrapText="1"/>
    </xf>
  </cellXfs>
  <cellStyles count="1">
    <cellStyle name="Normal" xfId="0" builtinId="0"/>
  </cellStyles>
  <dxfs count="72">
    <dxf>
      <fill>
        <patternFill patternType="solid">
          <fgColor rgb="FFF6B26B"/>
          <bgColor rgb="FFF6B26B"/>
        </patternFill>
      </fill>
    </dxf>
    <dxf>
      <fill>
        <patternFill patternType="solid">
          <fgColor rgb="FFB4A7D6"/>
          <bgColor rgb="FFB4A7D6"/>
        </patternFill>
      </fill>
    </dxf>
    <dxf>
      <font>
        <color rgb="FF666666"/>
      </font>
      <fill>
        <patternFill patternType="solid">
          <fgColor rgb="FF434343"/>
          <bgColor rgb="FF434343"/>
        </patternFill>
      </fill>
    </dxf>
    <dxf>
      <fill>
        <patternFill patternType="solid">
          <fgColor rgb="FF990000"/>
          <bgColor rgb="FF990000"/>
        </patternFill>
      </fill>
    </dxf>
    <dxf>
      <fill>
        <patternFill patternType="solid">
          <fgColor rgb="FFF4C7C3"/>
          <bgColor rgb="FFF4C7C3"/>
        </patternFill>
      </fill>
    </dxf>
    <dxf>
      <fill>
        <patternFill patternType="solid">
          <fgColor rgb="FFA4C2F4"/>
          <bgColor rgb="FFA4C2F4"/>
        </patternFill>
      </fill>
    </dxf>
    <dxf>
      <fill>
        <patternFill patternType="solid">
          <fgColor rgb="FFB7E1CD"/>
          <bgColor rgb="FFB7E1CD"/>
        </patternFill>
      </fill>
    </dxf>
    <dxf>
      <fill>
        <patternFill patternType="solid">
          <fgColor rgb="FFFCE8B2"/>
          <bgColor rgb="FFFCE8B2"/>
        </patternFill>
      </fill>
    </dxf>
    <dxf>
      <font>
        <color rgb="FF9C5700"/>
      </font>
      <fill>
        <patternFill>
          <bgColor rgb="FFFFEB9C"/>
        </patternFill>
      </fill>
    </dxf>
    <dxf>
      <fill>
        <patternFill patternType="solid">
          <bgColor rgb="FFCF9730"/>
        </patternFill>
      </fill>
    </dxf>
    <dxf>
      <fill>
        <patternFill patternType="solid">
          <bgColor rgb="FFCC87F5"/>
        </patternFill>
      </fill>
    </dxf>
    <dxf>
      <font>
        <color rgb="FF000000"/>
      </font>
      <fill>
        <patternFill patternType="solid">
          <bgColor rgb="FFF79999"/>
        </patternFill>
      </fill>
    </dxf>
    <dxf>
      <font>
        <color rgb="FF4472C4"/>
      </font>
      <fill>
        <patternFill patternType="solid">
          <bgColor rgb="FFF2F2F2"/>
        </patternFill>
      </fill>
    </dxf>
    <dxf>
      <font>
        <color rgb="FF000000"/>
      </font>
      <fill>
        <patternFill patternType="solid">
          <bgColor rgb="FFF4B084"/>
        </patternFill>
      </fill>
    </dxf>
    <dxf>
      <font>
        <color rgb="FF000000"/>
      </font>
      <fill>
        <patternFill patternType="solid">
          <bgColor rgb="FF8EA9DB"/>
        </patternFill>
      </fill>
    </dxf>
    <dxf>
      <font>
        <b val="0"/>
        <i val="0"/>
        <strike val="0"/>
        <condense val="0"/>
        <extend val="0"/>
        <outline val="0"/>
        <shadow val="0"/>
        <u val="none"/>
        <vertAlign val="baseline"/>
        <sz val="12"/>
        <color theme="1"/>
        <name val="Arial"/>
        <family val="2"/>
        <scheme val="none"/>
      </font>
      <numFmt numFmtId="1" formatCode="0"/>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Arial"/>
        <family val="2"/>
        <scheme val="none"/>
      </font>
      <numFmt numFmtId="1" formatCode="0"/>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sz val="12"/>
      </font>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numFmt numFmtId="0" formatCode="General"/>
      <fill>
        <patternFill patternType="solid">
          <fgColor rgb="FFFFFFFF"/>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2"/>
        <color rgb="FFFFFFFF"/>
        <name val="Arial"/>
        <family val="2"/>
        <scheme val="none"/>
      </font>
      <numFmt numFmtId="19" formatCode="m/d/yyyy"/>
      <fill>
        <patternFill patternType="solid">
          <fgColor rgb="FF000000"/>
          <bgColor rgb="FF000000"/>
        </patternFill>
      </fill>
      <alignment horizontal="general" vertical="bottom" textRotation="0" wrapText="1" indent="0" justifyLastLine="0" shrinkToFit="0" readingOrder="0"/>
      <border diagonalUp="0" diagonalDown="0">
        <left style="thin">
          <color rgb="FF000000"/>
        </left>
        <right style="thin">
          <color rgb="FF000000"/>
        </right>
        <top/>
        <bottom/>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 formatCode="0"/>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 formatCode="0"/>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 formatCode="0"/>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numFmt numFmtId="19" formatCode="m/d/yyyy"/>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ertAlign val="baseline"/>
        <sz val="10"/>
        <color rgb="FF0000FF"/>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right"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ertAlign val="baseline"/>
        <sz val="10"/>
        <color rgb="FF0000FF"/>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border diagonalUp="0" diagonalDown="0">
        <left/>
        <right/>
        <top style="thin">
          <color rgb="FF000000"/>
        </top>
        <bottom/>
        <vertical/>
        <horizontal/>
      </border>
    </dxf>
    <dxf>
      <border outline="0">
        <left style="thin">
          <color rgb="FF000000"/>
        </left>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0"/>
        <color rgb="FFFFFFFF"/>
        <name val="Arial"/>
        <scheme val="none"/>
      </font>
      <numFmt numFmtId="19" formatCode="m/d/yyyy"/>
      <fill>
        <patternFill patternType="solid">
          <fgColor rgb="FF000000"/>
          <bgColor rgb="FF000000"/>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rgb="FF78909C"/>
          <bgColor rgb="FF78909C"/>
        </patternFill>
      </fill>
    </dxf>
    <dxf>
      <numFmt numFmtId="0" formatCode="General"/>
    </dxf>
    <dxf>
      <font>
        <b val="0"/>
        <i val="0"/>
        <strike val="0"/>
        <condense val="0"/>
        <extend val="0"/>
        <outline val="0"/>
        <shadow val="0"/>
        <u val="none"/>
        <vertAlign val="baseline"/>
        <sz val="10"/>
        <color theme="1"/>
        <name val="Arial"/>
        <family val="2"/>
        <scheme val="none"/>
      </font>
      <fill>
        <patternFill patternType="solid">
          <fgColor rgb="FF78909C"/>
          <bgColor rgb="FF78909C"/>
        </patternFill>
      </fill>
    </dxf>
    <dxf>
      <fill>
        <patternFill patternType="solid">
          <fgColor indexed="64"/>
          <bgColor rgb="FF000000"/>
        </patternFill>
      </fill>
    </dxf>
  </dxfs>
  <tableStyles count="0" defaultTableStyle="TableStyleMedium2" defaultPivotStyle="PivotStyleMedium9"/>
  <colors>
    <mruColors>
      <color rgb="FFCF9730"/>
      <color rgb="FFFFF382"/>
      <color rgb="FFCC87F5"/>
      <color rgb="FFF7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ouncehub.sharepoint.com/sites/ProgrammingNext/Shared%20Documents/Investor%20Network/Investor%20List%20Progress%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or List"/>
      <sheetName val="Sorted Investor List"/>
      <sheetName val="Stats"/>
      <sheetName val="Test List"/>
      <sheetName val="Declined and Unresponsive"/>
    </sheetNames>
    <sheetDataSet>
      <sheetData sheetId="0">
        <row r="2">
          <cell r="L2" t="str">
            <v>Met</v>
          </cell>
        </row>
        <row r="4">
          <cell r="L4" t="str">
            <v>Unresponsive</v>
          </cell>
        </row>
        <row r="6">
          <cell r="L6" t="str">
            <v>Met</v>
          </cell>
        </row>
        <row r="8">
          <cell r="L8" t="str">
            <v>Met</v>
          </cell>
        </row>
        <row r="9">
          <cell r="L9" t="str">
            <v>Met</v>
          </cell>
        </row>
        <row r="11">
          <cell r="L11" t="str">
            <v>Warm</v>
          </cell>
        </row>
        <row r="17">
          <cell r="L17" t="str">
            <v>Met</v>
          </cell>
        </row>
        <row r="18">
          <cell r="L18" t="str">
            <v>Met</v>
          </cell>
        </row>
        <row r="19">
          <cell r="L19" t="str">
            <v>Met</v>
          </cell>
        </row>
        <row r="20">
          <cell r="L20" t="str">
            <v>Met</v>
          </cell>
        </row>
        <row r="21">
          <cell r="L21" t="str">
            <v>Met</v>
          </cell>
        </row>
        <row r="26">
          <cell r="L26" t="str">
            <v>Met</v>
          </cell>
        </row>
        <row r="27">
          <cell r="L27" t="str">
            <v>Met</v>
          </cell>
        </row>
        <row r="31">
          <cell r="L31" t="str">
            <v>Met</v>
          </cell>
        </row>
        <row r="32">
          <cell r="L32" t="str">
            <v>Warm</v>
          </cell>
        </row>
        <row r="33">
          <cell r="L33" t="str">
            <v>Met</v>
          </cell>
        </row>
        <row r="38">
          <cell r="L38" t="str">
            <v>Met</v>
          </cell>
        </row>
        <row r="43">
          <cell r="L43" t="str">
            <v>Met</v>
          </cell>
        </row>
        <row r="50">
          <cell r="L50" t="str">
            <v>Met</v>
          </cell>
        </row>
        <row r="52">
          <cell r="L52" t="str">
            <v>Warm</v>
          </cell>
        </row>
        <row r="56">
          <cell r="L56" t="str">
            <v>Met</v>
          </cell>
        </row>
        <row r="58">
          <cell r="L58" t="str">
            <v>Met</v>
          </cell>
        </row>
        <row r="61">
          <cell r="L61" t="str">
            <v>Met</v>
          </cell>
        </row>
        <row r="63">
          <cell r="L63" t="str">
            <v>Not Contacted</v>
          </cell>
        </row>
        <row r="64">
          <cell r="L64" t="str">
            <v>Delay</v>
          </cell>
        </row>
        <row r="65">
          <cell r="L65" t="str">
            <v>Met</v>
          </cell>
        </row>
        <row r="67">
          <cell r="L67" t="str">
            <v>Met</v>
          </cell>
        </row>
        <row r="70">
          <cell r="L70" t="str">
            <v>Met</v>
          </cell>
        </row>
        <row r="72">
          <cell r="L72" t="str">
            <v>Warm</v>
          </cell>
        </row>
        <row r="76">
          <cell r="L76" t="str">
            <v>Met</v>
          </cell>
        </row>
        <row r="77">
          <cell r="L77" t="str">
            <v>Met</v>
          </cell>
        </row>
        <row r="83">
          <cell r="L83" t="str">
            <v>Met</v>
          </cell>
        </row>
        <row r="84">
          <cell r="L84" t="str">
            <v>Met</v>
          </cell>
        </row>
        <row r="86">
          <cell r="L86" t="str">
            <v>Warm</v>
          </cell>
        </row>
        <row r="87">
          <cell r="L87" t="str">
            <v>Delay</v>
          </cell>
        </row>
        <row r="88">
          <cell r="L88" t="str">
            <v>Met</v>
          </cell>
        </row>
        <row r="90">
          <cell r="L90" t="str">
            <v>Met</v>
          </cell>
        </row>
        <row r="91">
          <cell r="L91" t="str">
            <v>Scheduled</v>
          </cell>
        </row>
        <row r="93">
          <cell r="L93" t="str">
            <v>Delay</v>
          </cell>
        </row>
        <row r="95">
          <cell r="L95" t="str">
            <v>Responded</v>
          </cell>
        </row>
        <row r="97">
          <cell r="L97" t="str">
            <v>Warm</v>
          </cell>
        </row>
        <row r="98">
          <cell r="L98" t="str">
            <v>Met</v>
          </cell>
        </row>
        <row r="102">
          <cell r="L102" t="str">
            <v>Met</v>
          </cell>
        </row>
        <row r="103">
          <cell r="L103" t="str">
            <v>Responded</v>
          </cell>
        </row>
        <row r="110">
          <cell r="L110" t="str">
            <v>Delay</v>
          </cell>
        </row>
        <row r="115">
          <cell r="L115" t="str">
            <v>Met</v>
          </cell>
        </row>
        <row r="126">
          <cell r="L126" t="str">
            <v>Responded</v>
          </cell>
        </row>
        <row r="127">
          <cell r="L127" t="str">
            <v>Met</v>
          </cell>
        </row>
        <row r="128">
          <cell r="L128" t="str">
            <v>Responded</v>
          </cell>
        </row>
        <row r="129">
          <cell r="L129" t="str">
            <v>Warm</v>
          </cell>
        </row>
        <row r="132">
          <cell r="L132" t="str">
            <v>Delay</v>
          </cell>
        </row>
        <row r="136">
          <cell r="L136" t="str">
            <v>Met</v>
          </cell>
        </row>
        <row r="137">
          <cell r="L137" t="str">
            <v>Met</v>
          </cell>
        </row>
        <row r="139">
          <cell r="L139" t="str">
            <v>Met</v>
          </cell>
        </row>
        <row r="141">
          <cell r="L141" t="str">
            <v>Met</v>
          </cell>
        </row>
        <row r="142">
          <cell r="L142" t="str">
            <v>Warm</v>
          </cell>
        </row>
        <row r="144">
          <cell r="L144" t="str">
            <v>Warm</v>
          </cell>
        </row>
        <row r="147">
          <cell r="L147" t="str">
            <v>Delay</v>
          </cell>
        </row>
        <row r="149">
          <cell r="L149" t="str">
            <v>Met</v>
          </cell>
        </row>
        <row r="152">
          <cell r="L152" t="str">
            <v>Scheduled</v>
          </cell>
        </row>
        <row r="153">
          <cell r="L153" t="str">
            <v>Met</v>
          </cell>
        </row>
        <row r="154">
          <cell r="L154" t="str">
            <v/>
          </cell>
        </row>
        <row r="155">
          <cell r="L155" t="str">
            <v>Met</v>
          </cell>
        </row>
        <row r="156">
          <cell r="L156" t="str">
            <v/>
          </cell>
        </row>
        <row r="157">
          <cell r="L157" t="str">
            <v>Contacted</v>
          </cell>
        </row>
        <row r="158">
          <cell r="L158" t="str">
            <v>Met</v>
          </cell>
        </row>
        <row r="161">
          <cell r="L161" t="str">
            <v>Warm</v>
          </cell>
        </row>
        <row r="163">
          <cell r="L163" t="str">
            <v>Scheduled</v>
          </cell>
        </row>
        <row r="165">
          <cell r="L165" t="str">
            <v>Contacted</v>
          </cell>
        </row>
        <row r="166">
          <cell r="L166" t="str">
            <v>Not Contacted</v>
          </cell>
        </row>
        <row r="168">
          <cell r="L168" t="str">
            <v>Contacted</v>
          </cell>
        </row>
        <row r="169">
          <cell r="L169" t="str">
            <v>Contacted</v>
          </cell>
        </row>
        <row r="172">
          <cell r="L172" t="str">
            <v>Scheduled</v>
          </cell>
        </row>
        <row r="174">
          <cell r="L174" t="str">
            <v>Scheduled</v>
          </cell>
        </row>
        <row r="176">
          <cell r="L176" t="str">
            <v>Contacted</v>
          </cell>
        </row>
        <row r="179">
          <cell r="L179" t="str">
            <v>Delay</v>
          </cell>
        </row>
        <row r="180">
          <cell r="L180" t="str">
            <v>Contacted</v>
          </cell>
        </row>
        <row r="181">
          <cell r="L181" t="str">
            <v>Met</v>
          </cell>
        </row>
        <row r="182">
          <cell r="L182" t="str">
            <v>Scheduled</v>
          </cell>
        </row>
        <row r="183">
          <cell r="L183" t="str">
            <v>Met</v>
          </cell>
        </row>
        <row r="184">
          <cell r="L184" t="str">
            <v>Contacted</v>
          </cell>
        </row>
        <row r="185">
          <cell r="L185" t="str">
            <v>Contacted</v>
          </cell>
        </row>
        <row r="186">
          <cell r="L186" t="str">
            <v>Contacted</v>
          </cell>
        </row>
        <row r="187">
          <cell r="L187" t="str">
            <v>Contacted</v>
          </cell>
        </row>
        <row r="188">
          <cell r="L188" t="str">
            <v>Contacted</v>
          </cell>
        </row>
        <row r="189">
          <cell r="L189" t="str">
            <v>Delay</v>
          </cell>
        </row>
        <row r="190">
          <cell r="L190" t="str">
            <v>Delay</v>
          </cell>
        </row>
        <row r="192">
          <cell r="L192" t="str">
            <v>Contacted</v>
          </cell>
        </row>
        <row r="193">
          <cell r="L193" t="str">
            <v>Contacted</v>
          </cell>
        </row>
        <row r="194">
          <cell r="L194" t="str">
            <v>Contacted</v>
          </cell>
        </row>
        <row r="195">
          <cell r="L195" t="str">
            <v>Met</v>
          </cell>
        </row>
        <row r="196">
          <cell r="L196" t="str">
            <v/>
          </cell>
        </row>
        <row r="198">
          <cell r="L198" t="str">
            <v>Contacted</v>
          </cell>
        </row>
        <row r="199">
          <cell r="L199" t="str">
            <v>Contacted</v>
          </cell>
        </row>
        <row r="200">
          <cell r="L200" t="str">
            <v>Contacted</v>
          </cell>
        </row>
        <row r="201">
          <cell r="L201" t="str">
            <v>Contacted</v>
          </cell>
        </row>
        <row r="202">
          <cell r="L202" t="str">
            <v>Duplicate</v>
          </cell>
        </row>
        <row r="203">
          <cell r="L203" t="str">
            <v>Delay</v>
          </cell>
        </row>
        <row r="204">
          <cell r="L204" t="str">
            <v>Contacted</v>
          </cell>
        </row>
        <row r="205">
          <cell r="L205" t="str">
            <v>Contacted</v>
          </cell>
        </row>
        <row r="206">
          <cell r="L206" t="str">
            <v>Delay</v>
          </cell>
        </row>
        <row r="207">
          <cell r="L207" t="str">
            <v>Contacted</v>
          </cell>
        </row>
        <row r="208">
          <cell r="L208" t="str">
            <v/>
          </cell>
        </row>
        <row r="209">
          <cell r="L209" t="str">
            <v>Contacted</v>
          </cell>
        </row>
        <row r="210">
          <cell r="L210" t="str">
            <v>Duplicate</v>
          </cell>
        </row>
        <row r="211">
          <cell r="L211" t="str">
            <v>Scheduled</v>
          </cell>
        </row>
        <row r="212">
          <cell r="L212" t="str">
            <v>Contacted</v>
          </cell>
        </row>
        <row r="213">
          <cell r="L213" t="str">
            <v>Contacted</v>
          </cell>
        </row>
        <row r="215">
          <cell r="L215" t="str">
            <v>Contacted</v>
          </cell>
        </row>
        <row r="217">
          <cell r="L217" t="str">
            <v>Responded</v>
          </cell>
        </row>
        <row r="218">
          <cell r="L218" t="str">
            <v/>
          </cell>
        </row>
        <row r="219">
          <cell r="L219" t="str">
            <v>Contacted</v>
          </cell>
        </row>
        <row r="220">
          <cell r="L220" t="str">
            <v>Met</v>
          </cell>
        </row>
        <row r="221">
          <cell r="L221" t="str">
            <v>Scheduled</v>
          </cell>
        </row>
        <row r="222">
          <cell r="L222" t="str">
            <v>Met</v>
          </cell>
        </row>
        <row r="223">
          <cell r="L223" t="str">
            <v>Contacted</v>
          </cell>
        </row>
        <row r="224">
          <cell r="L224" t="str">
            <v>Delay</v>
          </cell>
        </row>
        <row r="225">
          <cell r="L225" t="str">
            <v>Scheduled</v>
          </cell>
        </row>
        <row r="226">
          <cell r="L226" t="str">
            <v>Delay</v>
          </cell>
        </row>
        <row r="227">
          <cell r="L227" t="str">
            <v>Warm</v>
          </cell>
        </row>
        <row r="228">
          <cell r="L228" t="str">
            <v>Contacted</v>
          </cell>
        </row>
        <row r="229">
          <cell r="L229" t="str">
            <v>Not contacted</v>
          </cell>
        </row>
        <row r="230">
          <cell r="L230" t="str">
            <v/>
          </cell>
        </row>
        <row r="231">
          <cell r="L231" t="str">
            <v/>
          </cell>
        </row>
        <row r="232">
          <cell r="L232"/>
        </row>
        <row r="233">
          <cell r="L233" t="str">
            <v/>
          </cell>
        </row>
        <row r="234">
          <cell r="L234" t="str">
            <v>Met</v>
          </cell>
        </row>
        <row r="235">
          <cell r="L235" t="str">
            <v/>
          </cell>
        </row>
        <row r="236">
          <cell r="L236" t="str">
            <v>Contacted</v>
          </cell>
        </row>
        <row r="238">
          <cell r="L238" t="str">
            <v/>
          </cell>
        </row>
        <row r="239">
          <cell r="L239" t="str">
            <v>Contacted</v>
          </cell>
        </row>
        <row r="240">
          <cell r="L240" t="str">
            <v>Contacted</v>
          </cell>
        </row>
        <row r="241">
          <cell r="L241" t="str">
            <v>Contacted</v>
          </cell>
        </row>
        <row r="242">
          <cell r="L242" t="str">
            <v>Contacted</v>
          </cell>
        </row>
        <row r="243">
          <cell r="L243" t="str">
            <v>Contacted</v>
          </cell>
        </row>
        <row r="244">
          <cell r="L244" t="str">
            <v>Contacted</v>
          </cell>
        </row>
        <row r="245">
          <cell r="L245" t="str">
            <v>Contacted</v>
          </cell>
        </row>
        <row r="246">
          <cell r="L246" t="str">
            <v>Contacted</v>
          </cell>
        </row>
        <row r="247">
          <cell r="L247" t="str">
            <v>Contacted</v>
          </cell>
        </row>
        <row r="248">
          <cell r="L248" t="str">
            <v>Not contacted</v>
          </cell>
        </row>
        <row r="249">
          <cell r="L249" t="str">
            <v/>
          </cell>
        </row>
        <row r="250">
          <cell r="L250" t="str">
            <v/>
          </cell>
        </row>
        <row r="251">
          <cell r="L251" t="str">
            <v>Delay</v>
          </cell>
        </row>
        <row r="252">
          <cell r="L252" t="str">
            <v>Met</v>
          </cell>
        </row>
        <row r="253">
          <cell r="L253" t="str">
            <v/>
          </cell>
        </row>
        <row r="254">
          <cell r="L254" t="str">
            <v>Warm</v>
          </cell>
        </row>
        <row r="255">
          <cell r="L255" t="str">
            <v/>
          </cell>
        </row>
        <row r="256">
          <cell r="L256" t="str">
            <v/>
          </cell>
        </row>
        <row r="257">
          <cell r="L257" t="str">
            <v>Contacted</v>
          </cell>
        </row>
        <row r="258">
          <cell r="L258" t="str">
            <v/>
          </cell>
        </row>
        <row r="259">
          <cell r="L259" t="str">
            <v/>
          </cell>
        </row>
        <row r="260">
          <cell r="L260" t="str">
            <v/>
          </cell>
        </row>
        <row r="261">
          <cell r="L261" t="str">
            <v/>
          </cell>
        </row>
        <row r="262">
          <cell r="L262" t="str">
            <v/>
          </cell>
        </row>
        <row r="263">
          <cell r="L263" t="str">
            <v/>
          </cell>
        </row>
        <row r="264">
          <cell r="L264" t="str">
            <v>Not contacted</v>
          </cell>
        </row>
        <row r="265">
          <cell r="L265" t="str">
            <v/>
          </cell>
        </row>
        <row r="266">
          <cell r="L266" t="str">
            <v>Not contacted</v>
          </cell>
        </row>
        <row r="267">
          <cell r="L267" t="str">
            <v/>
          </cell>
        </row>
        <row r="268">
          <cell r="L268" t="str">
            <v/>
          </cell>
        </row>
        <row r="269">
          <cell r="L269" t="str">
            <v/>
          </cell>
        </row>
        <row r="270">
          <cell r="L270" t="str">
            <v>Not contacted</v>
          </cell>
        </row>
        <row r="271">
          <cell r="L271" t="str">
            <v/>
          </cell>
        </row>
        <row r="272">
          <cell r="L272" t="str">
            <v/>
          </cell>
        </row>
        <row r="273">
          <cell r="L273" t="str">
            <v>Not contacted</v>
          </cell>
        </row>
        <row r="274">
          <cell r="L274" t="str">
            <v/>
          </cell>
        </row>
        <row r="275">
          <cell r="L275" t="str">
            <v>Not contacted</v>
          </cell>
        </row>
        <row r="276">
          <cell r="L276" t="str">
            <v/>
          </cell>
        </row>
        <row r="277">
          <cell r="L277" t="str">
            <v/>
          </cell>
        </row>
        <row r="278">
          <cell r="L278" t="str">
            <v>Generic</v>
          </cell>
        </row>
        <row r="279">
          <cell r="L279" t="str">
            <v/>
          </cell>
        </row>
        <row r="281">
          <cell r="L281" t="str">
            <v/>
          </cell>
        </row>
        <row r="282">
          <cell r="L282" t="str">
            <v/>
          </cell>
        </row>
        <row r="283">
          <cell r="L283" t="str">
            <v/>
          </cell>
        </row>
        <row r="284">
          <cell r="L284" t="str">
            <v/>
          </cell>
        </row>
        <row r="285">
          <cell r="L285" t="str">
            <v>Generic</v>
          </cell>
        </row>
        <row r="286">
          <cell r="L286" t="str">
            <v>Generic</v>
          </cell>
        </row>
        <row r="287">
          <cell r="L287" t="str">
            <v/>
          </cell>
        </row>
        <row r="288">
          <cell r="L288" t="str">
            <v>Not contacted</v>
          </cell>
        </row>
        <row r="289">
          <cell r="L289" t="str">
            <v/>
          </cell>
        </row>
        <row r="290">
          <cell r="L290" t="str">
            <v>Generic</v>
          </cell>
        </row>
        <row r="291">
          <cell r="L291" t="str">
            <v>Not contacted</v>
          </cell>
        </row>
        <row r="292">
          <cell r="L292" t="str">
            <v/>
          </cell>
        </row>
        <row r="293">
          <cell r="L293" t="str">
            <v/>
          </cell>
        </row>
        <row r="295">
          <cell r="L295" t="str">
            <v>Met</v>
          </cell>
        </row>
      </sheetData>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F47FA0-34C7-4876-9288-0BD3F9E55105}" name="InvestorData" displayName="InvestorData" ref="B1:R185" totalsRowShown="0" headerRowDxfId="34" dataDxfId="33" tableBorderDxfId="32">
  <autoFilter ref="B1:R185" xr:uid="{9AF47FA0-34C7-4876-9288-0BD3F9E55105}"/>
  <tableColumns count="17">
    <tableColumn id="1" xr3:uid="{985D2CF7-349F-483E-AE6A-F5685DCA1184}" name="name" dataDxfId="31"/>
    <tableColumn id="2" xr3:uid="{D4BB5EC2-B033-43DE-9796-3F86D63F311C}" name="website" dataDxfId="30"/>
    <tableColumn id="36" xr3:uid="{815B78E9-8DDA-4C08-845F-6BD5D27EA07D}" name="location" dataDxfId="29"/>
    <tableColumn id="37" xr3:uid="{A55A29CB-9BD6-464C-93BA-0DD134E2479A}" name="notes" dataDxfId="28"/>
    <tableColumn id="11" xr3:uid="{2CF91AFC-D77A-4240-B526-51C34FA724BB}" name="relationship" dataDxfId="27"/>
    <tableColumn id="12" xr3:uid="{5A20DB4A-8020-4C40-9919-05BC70264B3B}" name="met_date" dataDxfId="26"/>
    <tableColumn id="13" xr3:uid="{E6C40BCD-3310-4DB9-A193-B551D370E3EA}" name="min_check" dataDxfId="25"/>
    <tableColumn id="14" xr3:uid="{E84BE21F-1AC3-42BA-A338-BE3E8CA1517E}" name="max_check" dataDxfId="24"/>
    <tableColumn id="15" xr3:uid="{0466D978-D5A9-4EF3-9D5C-69329DEDA660}" name="prefers_lead" dataDxfId="23"/>
    <tableColumn id="16" xr3:uid="{1C325B9B-8403-486B-BF48-382A81B12C1F}" name="stages" dataDxfId="22"/>
    <tableColumn id="17" xr3:uid="{E5AFF365-66CF-4285-945D-BBF0E464A000}" name="sectors" dataDxfId="21"/>
    <tableColumn id="19" xr3:uid="{54BB2E7F-4248-48D5-AA84-9C76C00ABD55}" name="blacklist" dataDxfId="20"/>
    <tableColumn id="18" xr3:uid="{121D2C88-A517-4CC9-86A3-C6FDC867C9E8}" name="need_rev" dataDxfId="19"/>
    <tableColumn id="20" xr3:uid="{7755D89A-7DCD-411D-9387-3463086D5851}" name="prefers_early_intros" dataDxfId="18"/>
    <tableColumn id="21" xr3:uid="{A63E86D2-7C6B-4B25-87BC-082CE10A6B2A}" name="special_requirements" dataDxfId="17"/>
    <tableColumn id="25" xr3:uid="{CD1C8DC3-68C5-4FC4-945F-7A7F50985CF4}" name="ownership_target_low" dataDxfId="16"/>
    <tableColumn id="26" xr3:uid="{190B3187-164D-4C8D-9BFB-22EC50769E10}" name="ownership_target_high" dataDxfId="1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428441-0EBB-408B-BF99-51301E10633D}" name="SectorTerms" displayName="SectorTerms" ref="A1:A104" totalsRowShown="0">
  <autoFilter ref="A1:A104" xr:uid="{AA428441-0EBB-408B-BF99-51301E10633D}"/>
  <sortState xmlns:xlrd2="http://schemas.microsoft.com/office/spreadsheetml/2017/richdata2" ref="A2:A104">
    <sortCondition ref="A1:A104"/>
  </sortState>
  <tableColumns count="1">
    <tableColumn id="1" xr3:uid="{6EE73228-F37C-4861-A7FB-327CF5A37793}" name="Sector Terms"/>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9951D1-F0E6-4F5F-9245-144BE2658F3A}" name="Stats" displayName="Stats" ref="B2:C11" totalsRowCount="1" headerRowDxfId="71">
  <tableColumns count="2">
    <tableColumn id="1" xr3:uid="{DFD74937-08A5-446C-A20A-380E8B4CBD67}" name="Status" totalsRowDxfId="70"/>
    <tableColumn id="2" xr3:uid="{C37D23A8-FA0A-4150-BBB0-392C3244654A}" name="Number" totalsRowFunction="sum" dataDxfId="69" totalsRowDxfId="68">
      <calculatedColumnFormula>COUNTIFS('excel investor data'!B:B, "*", 'excel investor data'!AL:AL, "Warm")</calculatedColumnFormula>
    </tableColumn>
  </tableColumns>
  <tableStyleInfo name="TableStyleMedium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E138AF-5391-4EE7-A119-3CABD5E0088E}" name="MetAndWarm" displayName="MetAndWarm" ref="A1:E51" totalsRowShown="0">
  <autoFilter ref="A1:E51" xr:uid="{7BE138AF-5391-4EE7-A119-3CABD5E0088E}"/>
  <tableColumns count="5">
    <tableColumn id="1" xr3:uid="{85FD95ED-06D3-49CC-BF17-726E310BBDA6}" name="Firm Name"/>
    <tableColumn id="2" xr3:uid="{812CD9A3-19F4-4BC5-95B1-72508863DF9A}" name="First Name"/>
    <tableColumn id="3" xr3:uid="{6A35CA48-BF94-41DE-B3DB-511D0E84F3F9}" name="Last Name"/>
    <tableColumn id="4" xr3:uid="{E80F1233-5E5C-414F-A485-1BD846B1E119}" name="Email"/>
    <tableColumn id="5" xr3:uid="{052566C7-1879-420F-BB56-69AB387B9C90}" name="Outreach Status"/>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F97B46-2D6C-4D74-89E4-3C276B39CDC0}" name="TestData" displayName="TestData" ref="A1:AH6" totalsRowShown="0" headerRowDxfId="67" dataDxfId="66" tableBorderDxfId="65">
  <autoFilter ref="A1:AH6" xr:uid="{35F97B46-2D6C-4D74-89E4-3C276B39CDC0}"/>
  <tableColumns count="34">
    <tableColumn id="1" xr3:uid="{8513513B-87BB-4788-92CB-5D097B050984}" name="Firm Name" dataDxfId="64"/>
    <tableColumn id="2" xr3:uid="{20B489AF-251B-43CE-B860-D51C414253CF}" name="Firm Website" dataDxfId="63"/>
    <tableColumn id="3" xr3:uid="{34E2A1D5-D043-4E0B-92B8-D0BA6AC226EB}" name="Firm Focus" dataDxfId="62"/>
    <tableColumn id="4" xr3:uid="{CD8D9A75-BAD0-4B81-A3D7-8274B7DA922F}" name="Primary Location" dataDxfId="61"/>
    <tableColumn id="5" xr3:uid="{009B5E7A-48BD-4272-AE7E-E9819020113C}" name="First Name" dataDxfId="60"/>
    <tableColumn id="6" xr3:uid="{5067B81C-2740-4790-AC2B-8F700ED10230}" name="Last Name" dataDxfId="59"/>
    <tableColumn id="7" xr3:uid="{BE0CD359-0A50-4BF4-9E31-DF24722A4DC4}" name="Position" dataDxfId="58"/>
    <tableColumn id="8" xr3:uid="{8DE4DDAC-CAC5-4467-976D-CAD4BF3A5C30}" name="Email"/>
    <tableColumn id="9" xr3:uid="{977DEE39-D2E5-4078-B382-E3AA2D6982CC}" name="Linkedin" dataDxfId="57"/>
    <tableColumn id="10" xr3:uid="{DA93FFC4-7812-464E-A8B4-C06A3F852452}" name="Notes on thesis, firm" dataDxfId="56"/>
    <tableColumn id="11" xr3:uid="{04214A3F-E289-4F9A-BFE6-EF3D0AB9EDC7}" name="Outreach Status" dataDxfId="55">
      <calculatedColumnFormula>'[1]Investor List'!$L2</calculatedColumnFormula>
    </tableColumn>
    <tableColumn id="12" xr3:uid="{28F7E64F-9694-4288-9EF6-222C2F1F58A0}" name="Met Date" dataDxfId="54"/>
    <tableColumn id="13" xr3:uid="{07A108B7-BED6-4157-A61A-7A15AB50E654}" name="Min Check Size ($ thousands)" dataDxfId="53"/>
    <tableColumn id="14" xr3:uid="{30C40E3D-F7AF-4831-83FE-18E4F38C2E47}" name="Max Check Size ($ thousands)" dataDxfId="52"/>
    <tableColumn id="15" xr3:uid="{DE572680-3773-4D3F-AF01-64F0AFFDDA4B}" name="Lead?"/>
    <tableColumn id="16" xr3:uid="{1997637F-697F-46A9-B6EE-820602570E95}" name="Stages"/>
    <tableColumn id="17" xr3:uid="{C60B3F4F-6C7E-4DEB-B1EC-8DBA79B407A3}" name="Sectors"/>
    <tableColumn id="18" xr3:uid="{F664972C-5FAE-4666-893D-DA62F1D446B9}" name="Need Rev?" dataDxfId="51"/>
    <tableColumn id="19" xr3:uid="{3D09DA46-7EED-4BFE-BEF7-F13D4698FECC}" name="Blacklist" dataDxfId="50"/>
    <tableColumn id="20" xr3:uid="{22A3EDC4-C36F-4F64-821E-75EEFEE33A70}" name="Early intros?" dataDxfId="49"/>
    <tableColumn id="21" xr3:uid="{A41449DD-006A-4D55-90F9-4CF811404138}" name="Special Requirements" dataDxfId="48"/>
    <tableColumn id="22" xr3:uid="{ADEAD4DD-DBA3-4D33-9E86-B5801FB053D4}" name="Max Round Size" dataDxfId="47"/>
    <tableColumn id="23" xr3:uid="{8A87ECB1-B879-49D5-904A-E1B88ACFFECB}" name="Min Pre $" dataDxfId="46"/>
    <tableColumn id="24" xr3:uid="{72AD552B-71B3-4B8F-AD46-7DC39F267517}" name="Max Pre $" dataDxfId="45"/>
    <tableColumn id="25" xr3:uid="{E902B00D-A6C5-4454-9032-609A2BF2D20C}" name="Target Ownership (low)" dataDxfId="44"/>
    <tableColumn id="26" xr3:uid="{9310D052-5899-4A87-955B-FBB9447523C6}" name="Target Ownerhsip (high)" dataDxfId="43"/>
    <tableColumn id="27" xr3:uid="{C264D6ED-9059-4146-87B6-C2905461E920}" name="Currently Engaged With" dataDxfId="42"/>
    <tableColumn id="28" xr3:uid="{A64E2EAA-AC48-4569-AF66-BD9AA5FF5BDF}" name="Date of Last Deal Flow" dataDxfId="41"/>
    <tableColumn id="29" xr3:uid="{52B336DF-D5EE-4605-8673-324F480B27D3}" name="Last Deal Flow Companies" dataDxfId="40"/>
    <tableColumn id="30" xr3:uid="{6BDDC8A7-FFCE-4D40-A96A-4E7D37FF1698}" name="Next Round Interest (Name, Stage)" dataDxfId="39"/>
    <tableColumn id="31" xr3:uid="{6D86154F-9598-4939-9240-DB9A71F9D8EF}" name="Introd to" dataDxfId="38"/>
    <tableColumn id="32" xr3:uid="{A577E1FA-80FC-4716-83BA-4773C9DCDF7B}" name="Passed on" dataDxfId="37"/>
    <tableColumn id="33" xr3:uid="{9281764C-FDE8-4653-9E5D-69A3666DCE3C}" name="Call with" dataDxfId="36"/>
    <tableColumn id="34" xr3:uid="{B7A3E266-DEB1-41CA-90FC-8734814F4449}" name="Invested in" dataDxfId="3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hecommunity.vc/" TargetMode="External"/><Relationship Id="rId21" Type="http://schemas.openxmlformats.org/officeDocument/2006/relationships/hyperlink" Target="https://www.linkedin.com/in/adraper/" TargetMode="External"/><Relationship Id="rId63" Type="http://schemas.openxmlformats.org/officeDocument/2006/relationships/hyperlink" Target="https://www.linkedin.com/in/molly-fowler/" TargetMode="External"/><Relationship Id="rId159" Type="http://schemas.openxmlformats.org/officeDocument/2006/relationships/hyperlink" Target="https://www.baselinev.com/" TargetMode="External"/><Relationship Id="rId170" Type="http://schemas.openxmlformats.org/officeDocument/2006/relationships/hyperlink" Target="https://expertdojo.com/" TargetMode="External"/><Relationship Id="rId226" Type="http://schemas.openxmlformats.org/officeDocument/2006/relationships/hyperlink" Target="http://www.impactventure.com/" TargetMode="External"/><Relationship Id="rId268" Type="http://schemas.openxmlformats.org/officeDocument/2006/relationships/hyperlink" Target="https://www.linkedin.com/in/nick-moran-a738503/" TargetMode="External"/><Relationship Id="rId32" Type="http://schemas.openxmlformats.org/officeDocument/2006/relationships/hyperlink" Target="https://elevate.vc/" TargetMode="External"/><Relationship Id="rId74" Type="http://schemas.openxmlformats.org/officeDocument/2006/relationships/hyperlink" Target="https://www.linkedin.com/in/kewasserman/" TargetMode="External"/><Relationship Id="rId128" Type="http://schemas.openxmlformats.org/officeDocument/2006/relationships/hyperlink" Target="http://www.iseedvc.com/" TargetMode="External"/><Relationship Id="rId5" Type="http://schemas.openxmlformats.org/officeDocument/2006/relationships/hyperlink" Target="https://alpaca.vc/" TargetMode="External"/><Relationship Id="rId181" Type="http://schemas.openxmlformats.org/officeDocument/2006/relationships/hyperlink" Target="https://www.batshitcrazy.is/" TargetMode="External"/><Relationship Id="rId237" Type="http://schemas.openxmlformats.org/officeDocument/2006/relationships/hyperlink" Target="https://www.linkedin.com/in/john-weaver-18138a3b/" TargetMode="External"/><Relationship Id="rId279" Type="http://schemas.openxmlformats.org/officeDocument/2006/relationships/hyperlink" Target="https://m25vc.com/" TargetMode="External"/><Relationship Id="rId43" Type="http://schemas.openxmlformats.org/officeDocument/2006/relationships/hyperlink" Target="https://www.linkedin.com/in/david-stark-36bb1938/" TargetMode="External"/><Relationship Id="rId139" Type="http://schemas.openxmlformats.org/officeDocument/2006/relationships/hyperlink" Target="https://cometlabs.io/team/" TargetMode="External"/><Relationship Id="rId290" Type="http://schemas.openxmlformats.org/officeDocument/2006/relationships/hyperlink" Target="https://www.linkedin.com/in/hunterwalk/" TargetMode="External"/><Relationship Id="rId85" Type="http://schemas.openxmlformats.org/officeDocument/2006/relationships/hyperlink" Target="https://www.linkedin.com/in/panoanthos/" TargetMode="External"/><Relationship Id="rId150" Type="http://schemas.openxmlformats.org/officeDocument/2006/relationships/hyperlink" Target="http://www.apex.ventures/" TargetMode="External"/><Relationship Id="rId192" Type="http://schemas.openxmlformats.org/officeDocument/2006/relationships/hyperlink" Target="https://www.root.vc/" TargetMode="External"/><Relationship Id="rId206" Type="http://schemas.openxmlformats.org/officeDocument/2006/relationships/hyperlink" Target="https://dutchfoundersfund.com/" TargetMode="External"/><Relationship Id="rId248" Type="http://schemas.openxmlformats.org/officeDocument/2006/relationships/hyperlink" Target="https://storyventures.vc/" TargetMode="External"/><Relationship Id="rId12" Type="http://schemas.openxmlformats.org/officeDocument/2006/relationships/hyperlink" Target="https://www.linkedin.com/in/richard-jun-04517954/" TargetMode="External"/><Relationship Id="rId33" Type="http://schemas.openxmlformats.org/officeDocument/2006/relationships/hyperlink" Target="https://www.linkedin.com/in/nitinrai1/" TargetMode="External"/><Relationship Id="rId108" Type="http://schemas.openxmlformats.org/officeDocument/2006/relationships/hyperlink" Target="https://digitalhorizon.vc/en/" TargetMode="External"/><Relationship Id="rId129" Type="http://schemas.openxmlformats.org/officeDocument/2006/relationships/hyperlink" Target="https://www.startuphealth.com/" TargetMode="External"/><Relationship Id="rId280" Type="http://schemas.openxmlformats.org/officeDocument/2006/relationships/hyperlink" Target="https://www.linkedin.com/in/jasoncalacanis/" TargetMode="External"/><Relationship Id="rId54" Type="http://schemas.openxmlformats.org/officeDocument/2006/relationships/hyperlink" Target="https://www.linkedin.com/in/pschung/" TargetMode="External"/><Relationship Id="rId75" Type="http://schemas.openxmlformats.org/officeDocument/2006/relationships/hyperlink" Target="https://www.linkedin.com/in/alexandra-zotova-87b10465/" TargetMode="External"/><Relationship Id="rId96" Type="http://schemas.openxmlformats.org/officeDocument/2006/relationships/hyperlink" Target="https://www.linkedin.com/in/austinlhill/" TargetMode="External"/><Relationship Id="rId140" Type="http://schemas.openxmlformats.org/officeDocument/2006/relationships/hyperlink" Target="http://qventure.partners/" TargetMode="External"/><Relationship Id="rId161" Type="http://schemas.openxmlformats.org/officeDocument/2006/relationships/hyperlink" Target="https://cultiviansbx.com/" TargetMode="External"/><Relationship Id="rId182" Type="http://schemas.openxmlformats.org/officeDocument/2006/relationships/hyperlink" Target="https://www.vergehc.com/" TargetMode="External"/><Relationship Id="rId217" Type="http://schemas.openxmlformats.org/officeDocument/2006/relationships/hyperlink" Target="https://www.polymathcp.com/" TargetMode="External"/><Relationship Id="rId6" Type="http://schemas.openxmlformats.org/officeDocument/2006/relationships/hyperlink" Target="https://www.linkedin.com/in/ryanfreedman1/" TargetMode="External"/><Relationship Id="rId238" Type="http://schemas.openxmlformats.org/officeDocument/2006/relationships/hyperlink" Target="https://22ltd.com/" TargetMode="External"/><Relationship Id="rId259" Type="http://schemas.openxmlformats.org/officeDocument/2006/relationships/hyperlink" Target="https://www.pathbreakervc.com/" TargetMode="External"/><Relationship Id="rId23" Type="http://schemas.openxmlformats.org/officeDocument/2006/relationships/hyperlink" Target="https://www.linkedin.com/in/nicolaiwadstrom/" TargetMode="External"/><Relationship Id="rId119" Type="http://schemas.openxmlformats.org/officeDocument/2006/relationships/hyperlink" Target="https://www.thecommunity.vc/" TargetMode="External"/><Relationship Id="rId270" Type="http://schemas.openxmlformats.org/officeDocument/2006/relationships/hyperlink" Target="https://www.linkedin.com/in/erikr/" TargetMode="External"/><Relationship Id="rId291" Type="http://schemas.openxmlformats.org/officeDocument/2006/relationships/hyperlink" Target="https://homebrew.co/" TargetMode="External"/><Relationship Id="rId44" Type="http://schemas.openxmlformats.org/officeDocument/2006/relationships/hyperlink" Target="https://surface.vc/" TargetMode="External"/><Relationship Id="rId65" Type="http://schemas.openxmlformats.org/officeDocument/2006/relationships/hyperlink" Target="https://www.linkedin.com/in/bernardmoon/" TargetMode="External"/><Relationship Id="rId86" Type="http://schemas.openxmlformats.org/officeDocument/2006/relationships/hyperlink" Target="https://www.linkedin.com/in/barend-van-den-brande-219513/" TargetMode="External"/><Relationship Id="rId130" Type="http://schemas.openxmlformats.org/officeDocument/2006/relationships/hyperlink" Target="https://breakoff.com/" TargetMode="External"/><Relationship Id="rId151" Type="http://schemas.openxmlformats.org/officeDocument/2006/relationships/hyperlink" Target="http://www.phoenix-vp.com/" TargetMode="External"/><Relationship Id="rId172" Type="http://schemas.openxmlformats.org/officeDocument/2006/relationships/hyperlink" Target="https://www.antler.co/" TargetMode="External"/><Relationship Id="rId193" Type="http://schemas.openxmlformats.org/officeDocument/2006/relationships/hyperlink" Target="https://www.calmstorm.vc/" TargetMode="External"/><Relationship Id="rId207" Type="http://schemas.openxmlformats.org/officeDocument/2006/relationships/hyperlink" Target="https://www.expa.com/" TargetMode="External"/><Relationship Id="rId228" Type="http://schemas.openxmlformats.org/officeDocument/2006/relationships/hyperlink" Target="https://vtfcapital.com/" TargetMode="External"/><Relationship Id="rId249" Type="http://schemas.openxmlformats.org/officeDocument/2006/relationships/hyperlink" Target="https://www.linkedin.com/in/billliao/" TargetMode="External"/><Relationship Id="rId13" Type="http://schemas.openxmlformats.org/officeDocument/2006/relationships/hyperlink" Target="https://www.linkedin.com/in/gyankapur/" TargetMode="External"/><Relationship Id="rId109" Type="http://schemas.openxmlformats.org/officeDocument/2006/relationships/hyperlink" Target="https://www.wing.vc/" TargetMode="External"/><Relationship Id="rId260" Type="http://schemas.openxmlformats.org/officeDocument/2006/relationships/hyperlink" Target="https://www.linkedin.com/in/mike-cegelski/" TargetMode="External"/><Relationship Id="rId281" Type="http://schemas.openxmlformats.org/officeDocument/2006/relationships/hyperlink" Target="https://launch.co/" TargetMode="External"/><Relationship Id="rId34" Type="http://schemas.openxmlformats.org/officeDocument/2006/relationships/hyperlink" Target="https://firstround.com/" TargetMode="External"/><Relationship Id="rId55" Type="http://schemas.openxmlformats.org/officeDocument/2006/relationships/hyperlink" Target="https://www.linkedin.com/in/drewvolpe/" TargetMode="External"/><Relationship Id="rId76" Type="http://schemas.openxmlformats.org/officeDocument/2006/relationships/hyperlink" Target="https://www.linkedin.com/in/ryan-zurrer-7a5a9a2/" TargetMode="External"/><Relationship Id="rId97" Type="http://schemas.openxmlformats.org/officeDocument/2006/relationships/hyperlink" Target="https://www.linkedin.com/in/arnoniazi/" TargetMode="External"/><Relationship Id="rId120" Type="http://schemas.openxmlformats.org/officeDocument/2006/relationships/hyperlink" Target="https://remagineventures.com/" TargetMode="External"/><Relationship Id="rId141" Type="http://schemas.openxmlformats.org/officeDocument/2006/relationships/hyperlink" Target="http://www.ahreninnovationcapital.com/" TargetMode="External"/><Relationship Id="rId7" Type="http://schemas.openxmlformats.org/officeDocument/2006/relationships/hyperlink" Target="http://amplify.la/" TargetMode="External"/><Relationship Id="rId162" Type="http://schemas.openxmlformats.org/officeDocument/2006/relationships/hyperlink" Target="https://www.hofvc.com/" TargetMode="External"/><Relationship Id="rId183" Type="http://schemas.openxmlformats.org/officeDocument/2006/relationships/hyperlink" Target="http://rightsidecapital.com/" TargetMode="External"/><Relationship Id="rId218" Type="http://schemas.openxmlformats.org/officeDocument/2006/relationships/hyperlink" Target="https://dwarves.ventures/" TargetMode="External"/><Relationship Id="rId239" Type="http://schemas.openxmlformats.org/officeDocument/2006/relationships/hyperlink" Target="https://www.linkedin.com/in/SorayaDarabi/" TargetMode="External"/><Relationship Id="rId250" Type="http://schemas.openxmlformats.org/officeDocument/2006/relationships/hyperlink" Target="https://sosv.com/" TargetMode="External"/><Relationship Id="rId271" Type="http://schemas.openxmlformats.org/officeDocument/2006/relationships/hyperlink" Target="https://www.mucker.com/" TargetMode="External"/><Relationship Id="rId292" Type="http://schemas.openxmlformats.org/officeDocument/2006/relationships/hyperlink" Target="https://www.linkedin.com/in/semilshah/" TargetMode="External"/><Relationship Id="rId24" Type="http://schemas.openxmlformats.org/officeDocument/2006/relationships/hyperlink" Target="http://cantos.vc/" TargetMode="External"/><Relationship Id="rId45" Type="http://schemas.openxmlformats.org/officeDocument/2006/relationships/hyperlink" Target="https://tenzing.vc/" TargetMode="External"/><Relationship Id="rId66" Type="http://schemas.openxmlformats.org/officeDocument/2006/relationships/hyperlink" Target="https://www.linkedin.com/in/nathanbenaich/" TargetMode="External"/><Relationship Id="rId87" Type="http://schemas.openxmlformats.org/officeDocument/2006/relationships/hyperlink" Target="https://www.linkedin.com/in/markgorenberg/" TargetMode="External"/><Relationship Id="rId110" Type="http://schemas.openxmlformats.org/officeDocument/2006/relationships/hyperlink" Target="https://www.grishinrobotics.com/" TargetMode="External"/><Relationship Id="rId131" Type="http://schemas.openxmlformats.org/officeDocument/2006/relationships/hyperlink" Target="https://www.ggvc.com/" TargetMode="External"/><Relationship Id="rId152" Type="http://schemas.openxmlformats.org/officeDocument/2006/relationships/hyperlink" Target="https://breyercapital.com/" TargetMode="External"/><Relationship Id="rId173" Type="http://schemas.openxmlformats.org/officeDocument/2006/relationships/hyperlink" Target="https://www.ldv.co/" TargetMode="External"/><Relationship Id="rId194" Type="http://schemas.openxmlformats.org/officeDocument/2006/relationships/hyperlink" Target="http://www.peislandcapitalpartners.com/" TargetMode="External"/><Relationship Id="rId208" Type="http://schemas.openxmlformats.org/officeDocument/2006/relationships/hyperlink" Target="https://hydeparkvp.com/" TargetMode="External"/><Relationship Id="rId229" Type="http://schemas.openxmlformats.org/officeDocument/2006/relationships/hyperlink" Target="https://www.linkedin.com/in/dwane/" TargetMode="External"/><Relationship Id="rId240" Type="http://schemas.openxmlformats.org/officeDocument/2006/relationships/hyperlink" Target="https://tmv.vc/" TargetMode="External"/><Relationship Id="rId261" Type="http://schemas.openxmlformats.org/officeDocument/2006/relationships/hyperlink" Target="https://www.panache.vc/" TargetMode="External"/><Relationship Id="rId14" Type="http://schemas.openxmlformats.org/officeDocument/2006/relationships/hyperlink" Target="https://www.bbgventures.com/" TargetMode="External"/><Relationship Id="rId35" Type="http://schemas.openxmlformats.org/officeDocument/2006/relationships/hyperlink" Target="https://www.linkedin.com/in/mekaasonye/" TargetMode="External"/><Relationship Id="rId56" Type="http://schemas.openxmlformats.org/officeDocument/2006/relationships/hyperlink" Target="https://www.linkedin.com/in/magolden/" TargetMode="External"/><Relationship Id="rId77" Type="http://schemas.openxmlformats.org/officeDocument/2006/relationships/hyperlink" Target="https://www.linkedin.com/in/sa-ad-shah-a650441b7/" TargetMode="External"/><Relationship Id="rId100" Type="http://schemas.openxmlformats.org/officeDocument/2006/relationships/hyperlink" Target="https://wondervc.com/" TargetMode="External"/><Relationship Id="rId282" Type="http://schemas.openxmlformats.org/officeDocument/2006/relationships/hyperlink" Target="https://www.linkedin.com/in/john-neamonitis-b8b505/" TargetMode="External"/><Relationship Id="rId8" Type="http://schemas.openxmlformats.org/officeDocument/2006/relationships/hyperlink" Target="https://www.linkedin.com/in/paulbricault/" TargetMode="External"/><Relationship Id="rId98" Type="http://schemas.openxmlformats.org/officeDocument/2006/relationships/hyperlink" Target="https://www.linkedin.com/in/carolinegash/" TargetMode="External"/><Relationship Id="rId121" Type="http://schemas.openxmlformats.org/officeDocument/2006/relationships/hyperlink" Target="http://courtsidevc.com/" TargetMode="External"/><Relationship Id="rId142" Type="http://schemas.openxmlformats.org/officeDocument/2006/relationships/hyperlink" Target="https://altair.vc/" TargetMode="External"/><Relationship Id="rId163" Type="http://schemas.openxmlformats.org/officeDocument/2006/relationships/hyperlink" Target="http://www.trucks.vc/" TargetMode="External"/><Relationship Id="rId184" Type="http://schemas.openxmlformats.org/officeDocument/2006/relationships/hyperlink" Target="https://www.marsbio.vc/" TargetMode="External"/><Relationship Id="rId219" Type="http://schemas.openxmlformats.org/officeDocument/2006/relationships/hyperlink" Target="https://www.diaspora.vc/" TargetMode="External"/><Relationship Id="rId230" Type="http://schemas.openxmlformats.org/officeDocument/2006/relationships/hyperlink" Target="https://www.villageglobal.vc/" TargetMode="External"/><Relationship Id="rId251" Type="http://schemas.openxmlformats.org/officeDocument/2006/relationships/hyperlink" Target="https://www.linkedin.com/in/davidlambert55/" TargetMode="External"/><Relationship Id="rId25" Type="http://schemas.openxmlformats.org/officeDocument/2006/relationships/hyperlink" Target="https://www.linkedin.com/in/ianrountree/" TargetMode="External"/><Relationship Id="rId46" Type="http://schemas.openxmlformats.org/officeDocument/2006/relationships/hyperlink" Target="https://www.linkedin.com/in/joshoeding/" TargetMode="External"/><Relationship Id="rId67" Type="http://schemas.openxmlformats.org/officeDocument/2006/relationships/hyperlink" Target="https://www.linkedin.com/in/ryanfreedman1/" TargetMode="External"/><Relationship Id="rId272" Type="http://schemas.openxmlformats.org/officeDocument/2006/relationships/hyperlink" Target="https://www.linkedin.com/in/aaronnblock/" TargetMode="External"/><Relationship Id="rId293" Type="http://schemas.openxmlformats.org/officeDocument/2006/relationships/hyperlink" Target="http://haystack.vc/" TargetMode="External"/><Relationship Id="rId88" Type="http://schemas.openxmlformats.org/officeDocument/2006/relationships/hyperlink" Target="https://www.linkedin.com/in/eliast/" TargetMode="External"/><Relationship Id="rId111" Type="http://schemas.openxmlformats.org/officeDocument/2006/relationships/hyperlink" Target="https://www.manifold.group/ventures" TargetMode="External"/><Relationship Id="rId132" Type="http://schemas.openxmlformats.org/officeDocument/2006/relationships/hyperlink" Target="https://www.nlvpartners.com/" TargetMode="External"/><Relationship Id="rId153" Type="http://schemas.openxmlformats.org/officeDocument/2006/relationships/hyperlink" Target="https://www.1517fund.com/" TargetMode="External"/><Relationship Id="rId174" Type="http://schemas.openxmlformats.org/officeDocument/2006/relationships/hyperlink" Target="https://loyal.vc/" TargetMode="External"/><Relationship Id="rId195" Type="http://schemas.openxmlformats.org/officeDocument/2006/relationships/hyperlink" Target="https://www.e14fund.com/" TargetMode="External"/><Relationship Id="rId209" Type="http://schemas.openxmlformats.org/officeDocument/2006/relationships/hyperlink" Target="https://render.capital/" TargetMode="External"/><Relationship Id="rId220" Type="http://schemas.openxmlformats.org/officeDocument/2006/relationships/hyperlink" Target="https://www.ovofund.com/" TargetMode="External"/><Relationship Id="rId241" Type="http://schemas.openxmlformats.org/officeDocument/2006/relationships/hyperlink" Target="https://www.linkedin.com/in/cristinaescoda/" TargetMode="External"/><Relationship Id="rId15" Type="http://schemas.openxmlformats.org/officeDocument/2006/relationships/hyperlink" Target="https://www.linkedin.com/in/nisha-dua-5aa87914/" TargetMode="External"/><Relationship Id="rId36" Type="http://schemas.openxmlformats.org/officeDocument/2006/relationships/hyperlink" Target="https://floodgate.com/" TargetMode="External"/><Relationship Id="rId57" Type="http://schemas.openxmlformats.org/officeDocument/2006/relationships/hyperlink" Target="https://www.linkedin.com/in/david-bates-boston/" TargetMode="External"/><Relationship Id="rId262" Type="http://schemas.openxmlformats.org/officeDocument/2006/relationships/hyperlink" Target="https://www.linkedin.com/in/semyondukach/" TargetMode="External"/><Relationship Id="rId283" Type="http://schemas.openxmlformats.org/officeDocument/2006/relationships/hyperlink" Target="https://lakehouse.vc/" TargetMode="External"/><Relationship Id="rId78" Type="http://schemas.openxmlformats.org/officeDocument/2006/relationships/hyperlink" Target="https://www.linkedin.com/in/justin-borus-053172/" TargetMode="External"/><Relationship Id="rId99" Type="http://schemas.openxmlformats.org/officeDocument/2006/relationships/hyperlink" Target="https://www.linkedin.com/in/jaylevy/" TargetMode="External"/><Relationship Id="rId101" Type="http://schemas.openxmlformats.org/officeDocument/2006/relationships/hyperlink" Target="https://www.linkedin.com/in/dustinrosen/" TargetMode="External"/><Relationship Id="rId122" Type="http://schemas.openxmlformats.org/officeDocument/2006/relationships/hyperlink" Target="http://lookingglass.vc/" TargetMode="External"/><Relationship Id="rId143" Type="http://schemas.openxmlformats.org/officeDocument/2006/relationships/hyperlink" Target="http://visviresnewprotein.com/" TargetMode="External"/><Relationship Id="rId164" Type="http://schemas.openxmlformats.org/officeDocument/2006/relationships/hyperlink" Target="http://7pc.co/" TargetMode="External"/><Relationship Id="rId185" Type="http://schemas.openxmlformats.org/officeDocument/2006/relationships/hyperlink" Target="http://su.org/ventures" TargetMode="External"/><Relationship Id="rId9" Type="http://schemas.openxmlformats.org/officeDocument/2006/relationships/hyperlink" Target="http://andavcapital.com/" TargetMode="External"/><Relationship Id="rId210" Type="http://schemas.openxmlformats.org/officeDocument/2006/relationships/hyperlink" Target="https://www.xrclabs.com/" TargetMode="External"/><Relationship Id="rId26" Type="http://schemas.openxmlformats.org/officeDocument/2006/relationships/hyperlink" Target="http://www.charge.vc/" TargetMode="External"/><Relationship Id="rId231" Type="http://schemas.openxmlformats.org/officeDocument/2006/relationships/hyperlink" Target="https://www.linkedin.com/in/shaunabe/" TargetMode="External"/><Relationship Id="rId252" Type="http://schemas.openxmlformats.org/officeDocument/2006/relationships/hyperlink" Target="http://rightsidecapital.com/" TargetMode="External"/><Relationship Id="rId273" Type="http://schemas.openxmlformats.org/officeDocument/2006/relationships/hyperlink" Target="https://www.metaprop.org/" TargetMode="External"/><Relationship Id="rId294" Type="http://schemas.openxmlformats.org/officeDocument/2006/relationships/hyperlink" Target="https://www.linkedin.com/in/gregkidd/" TargetMode="External"/><Relationship Id="rId47" Type="http://schemas.openxmlformats.org/officeDocument/2006/relationships/hyperlink" Target="mailto:quinn@nxtus.io" TargetMode="External"/><Relationship Id="rId68" Type="http://schemas.openxmlformats.org/officeDocument/2006/relationships/hyperlink" Target="https://www.linkedin.com/in/avidanross/" TargetMode="External"/><Relationship Id="rId89" Type="http://schemas.openxmlformats.org/officeDocument/2006/relationships/hyperlink" Target="https://www.linkedin.com/in/visheshraj/" TargetMode="External"/><Relationship Id="rId112" Type="http://schemas.openxmlformats.org/officeDocument/2006/relationships/hyperlink" Target="https://www.sierraventures.com/" TargetMode="External"/><Relationship Id="rId133" Type="http://schemas.openxmlformats.org/officeDocument/2006/relationships/hyperlink" Target="http://innovamemphis.com/" TargetMode="External"/><Relationship Id="rId154" Type="http://schemas.openxmlformats.org/officeDocument/2006/relationships/hyperlink" Target="http://www.b-t.energy/ventures/team/" TargetMode="External"/><Relationship Id="rId175" Type="http://schemas.openxmlformats.org/officeDocument/2006/relationships/hyperlink" Target="https://www.hemisphere.com/" TargetMode="External"/><Relationship Id="rId196" Type="http://schemas.openxmlformats.org/officeDocument/2006/relationships/hyperlink" Target="http://turn8.co/team" TargetMode="External"/><Relationship Id="rId200" Type="http://schemas.openxmlformats.org/officeDocument/2006/relationships/hyperlink" Target="http://www.ruvento.com/" TargetMode="External"/><Relationship Id="rId16" Type="http://schemas.openxmlformats.org/officeDocument/2006/relationships/hyperlink" Target="https://www.beepartners.vc/" TargetMode="External"/><Relationship Id="rId221" Type="http://schemas.openxmlformats.org/officeDocument/2006/relationships/hyperlink" Target="http://www.onewaylabs.com/" TargetMode="External"/><Relationship Id="rId242" Type="http://schemas.openxmlformats.org/officeDocument/2006/relationships/hyperlink" Target="https://www.tachyon.vc/" TargetMode="External"/><Relationship Id="rId263" Type="http://schemas.openxmlformats.org/officeDocument/2006/relationships/hyperlink" Target="https://onewayvc.com/" TargetMode="External"/><Relationship Id="rId284" Type="http://schemas.openxmlformats.org/officeDocument/2006/relationships/hyperlink" Target="https://www.linkedin.com/in/ryan-bloomer-b3925a4/" TargetMode="External"/><Relationship Id="rId37" Type="http://schemas.openxmlformats.org/officeDocument/2006/relationships/hyperlink" Target="https://www.linkedin.com/in/amiura/" TargetMode="External"/><Relationship Id="rId58" Type="http://schemas.openxmlformats.org/officeDocument/2006/relationships/hyperlink" Target="https://www.linkedin.com/in/dane-mcdonald-2ba26850/" TargetMode="External"/><Relationship Id="rId79" Type="http://schemas.openxmlformats.org/officeDocument/2006/relationships/hyperlink" Target="https://www.linkedin.com/in/sri-chandrasekar-5436953/" TargetMode="External"/><Relationship Id="rId102" Type="http://schemas.openxmlformats.org/officeDocument/2006/relationships/hyperlink" Target="http://zelkovavc.com/" TargetMode="External"/><Relationship Id="rId123" Type="http://schemas.openxmlformats.org/officeDocument/2006/relationships/hyperlink" Target="https://www.cottonwood.vc/" TargetMode="External"/><Relationship Id="rId144" Type="http://schemas.openxmlformats.org/officeDocument/2006/relationships/hyperlink" Target="https://bigideaventures.com/" TargetMode="External"/><Relationship Id="rId90" Type="http://schemas.openxmlformats.org/officeDocument/2006/relationships/hyperlink" Target="https://www.linkedin.com/in/careyransom/" TargetMode="External"/><Relationship Id="rId165" Type="http://schemas.openxmlformats.org/officeDocument/2006/relationships/hyperlink" Target="https://www.intonationventures.com/" TargetMode="External"/><Relationship Id="rId186" Type="http://schemas.openxmlformats.org/officeDocument/2006/relationships/hyperlink" Target="https://www.thevrfund.com/" TargetMode="External"/><Relationship Id="rId211" Type="http://schemas.openxmlformats.org/officeDocument/2006/relationships/hyperlink" Target="https://www.hummingbird.vc/" TargetMode="External"/><Relationship Id="rId232" Type="http://schemas.openxmlformats.org/officeDocument/2006/relationships/hyperlink" Target="https://urban.us/" TargetMode="External"/><Relationship Id="rId253" Type="http://schemas.openxmlformats.org/officeDocument/2006/relationships/hyperlink" Target="https://www.linkedin.com/in/shauntelpoulson/" TargetMode="External"/><Relationship Id="rId274" Type="http://schemas.openxmlformats.org/officeDocument/2006/relationships/hyperlink" Target="https://www.linkedin.com/in/jscheinman/" TargetMode="External"/><Relationship Id="rId295" Type="http://schemas.openxmlformats.org/officeDocument/2006/relationships/hyperlink" Target="https://hardyaka.com/" TargetMode="External"/><Relationship Id="rId27" Type="http://schemas.openxmlformats.org/officeDocument/2006/relationships/hyperlink" Target="https://www.linkedin.com/in/brettlucasmartin/" TargetMode="External"/><Relationship Id="rId48" Type="http://schemas.openxmlformats.org/officeDocument/2006/relationships/hyperlink" Target="mailto:miguel@vergecm.com" TargetMode="External"/><Relationship Id="rId69" Type="http://schemas.openxmlformats.org/officeDocument/2006/relationships/hyperlink" Target="https://www.linkedin.com/in/mstroeck/" TargetMode="External"/><Relationship Id="rId113" Type="http://schemas.openxmlformats.org/officeDocument/2006/relationships/hyperlink" Target="https://www.talentventuregroup.com/" TargetMode="External"/><Relationship Id="rId134" Type="http://schemas.openxmlformats.org/officeDocument/2006/relationships/hyperlink" Target="https://propagator.vc/" TargetMode="External"/><Relationship Id="rId80" Type="http://schemas.openxmlformats.org/officeDocument/2006/relationships/hyperlink" Target="https://www.linkedin.com/in/preritseth/" TargetMode="External"/><Relationship Id="rId155" Type="http://schemas.openxmlformats.org/officeDocument/2006/relationships/hyperlink" Target="https://www.archventure.com/" TargetMode="External"/><Relationship Id="rId176" Type="http://schemas.openxmlformats.org/officeDocument/2006/relationships/hyperlink" Target="https://xfund.com/" TargetMode="External"/><Relationship Id="rId197" Type="http://schemas.openxmlformats.org/officeDocument/2006/relationships/hyperlink" Target="https://www.darlingventures.com/" TargetMode="External"/><Relationship Id="rId201" Type="http://schemas.openxmlformats.org/officeDocument/2006/relationships/hyperlink" Target="https://vine.vc/" TargetMode="External"/><Relationship Id="rId222" Type="http://schemas.openxmlformats.org/officeDocument/2006/relationships/hyperlink" Target="https://www.avpict.com/" TargetMode="External"/><Relationship Id="rId243" Type="http://schemas.openxmlformats.org/officeDocument/2006/relationships/hyperlink" Target="https://www.linkedin.com/in/laureltouby/" TargetMode="External"/><Relationship Id="rId264" Type="http://schemas.openxmlformats.org/officeDocument/2006/relationships/hyperlink" Target="https://www.linkedin.com/in/simeon-iheagwam-8b54404/" TargetMode="External"/><Relationship Id="rId285" Type="http://schemas.openxmlformats.org/officeDocument/2006/relationships/hyperlink" Target="https://www.k50ventures.com/" TargetMode="External"/><Relationship Id="rId17" Type="http://schemas.openxmlformats.org/officeDocument/2006/relationships/hyperlink" Target="https://www.linkedin.com/in/garrettgoldberg/" TargetMode="External"/><Relationship Id="rId38" Type="http://schemas.openxmlformats.org/officeDocument/2006/relationships/hyperlink" Target="https://www.fusionfund.com/" TargetMode="External"/><Relationship Id="rId59" Type="http://schemas.openxmlformats.org/officeDocument/2006/relationships/hyperlink" Target="https://www.linkedin.com/in/jmocanu/" TargetMode="External"/><Relationship Id="rId103" Type="http://schemas.openxmlformats.org/officeDocument/2006/relationships/hyperlink" Target="http://irishangels.com/" TargetMode="External"/><Relationship Id="rId124" Type="http://schemas.openxmlformats.org/officeDocument/2006/relationships/hyperlink" Target="https://www.outliers.vc/" TargetMode="External"/><Relationship Id="rId70" Type="http://schemas.openxmlformats.org/officeDocument/2006/relationships/hyperlink" Target="https://www.linkedin.com/in/alex-macbeath-829a2315/" TargetMode="External"/><Relationship Id="rId91" Type="http://schemas.openxmlformats.org/officeDocument/2006/relationships/hyperlink" Target="https://www.linkedin.com/in/ryanbroshar/" TargetMode="External"/><Relationship Id="rId145" Type="http://schemas.openxmlformats.org/officeDocument/2006/relationships/hyperlink" Target="http://fontinalis.com/" TargetMode="External"/><Relationship Id="rId166" Type="http://schemas.openxmlformats.org/officeDocument/2006/relationships/hyperlink" Target="https://monozukuri.vc/" TargetMode="External"/><Relationship Id="rId187" Type="http://schemas.openxmlformats.org/officeDocument/2006/relationships/hyperlink" Target="https://dormroomfund.com/" TargetMode="External"/><Relationship Id="rId1" Type="http://schemas.openxmlformats.org/officeDocument/2006/relationships/hyperlink" Target="https://www.25madison.com/" TargetMode="External"/><Relationship Id="rId212" Type="http://schemas.openxmlformats.org/officeDocument/2006/relationships/hyperlink" Target="https://www.zettavp.com/" TargetMode="External"/><Relationship Id="rId233" Type="http://schemas.openxmlformats.org/officeDocument/2006/relationships/hyperlink" Target="https://www.linkedin.com/in/julie-lein-76a0679/" TargetMode="External"/><Relationship Id="rId254" Type="http://schemas.openxmlformats.org/officeDocument/2006/relationships/hyperlink" Target="https://reachcapital.com/" TargetMode="External"/><Relationship Id="rId28" Type="http://schemas.openxmlformats.org/officeDocument/2006/relationships/hyperlink" Target="http://cofounderscapital.com/" TargetMode="External"/><Relationship Id="rId49" Type="http://schemas.openxmlformats.org/officeDocument/2006/relationships/hyperlink" Target="mailto:ben@monochrome.vc" TargetMode="External"/><Relationship Id="rId114" Type="http://schemas.openxmlformats.org/officeDocument/2006/relationships/hyperlink" Target="https://eqxfund.com/" TargetMode="External"/><Relationship Id="rId275" Type="http://schemas.openxmlformats.org/officeDocument/2006/relationships/hyperlink" Target="https://mavenventures.com/" TargetMode="External"/><Relationship Id="rId296" Type="http://schemas.openxmlformats.org/officeDocument/2006/relationships/table" Target="../tables/table1.xml"/><Relationship Id="rId60" Type="http://schemas.openxmlformats.org/officeDocument/2006/relationships/hyperlink" Target="https://www.linkedin.com/in/davidlambert55/" TargetMode="External"/><Relationship Id="rId81" Type="http://schemas.openxmlformats.org/officeDocument/2006/relationships/hyperlink" Target="https://www.linkedin.com/in/happyinvestments/" TargetMode="External"/><Relationship Id="rId135" Type="http://schemas.openxmlformats.org/officeDocument/2006/relationships/hyperlink" Target="https://www.inovia.vc/" TargetMode="External"/><Relationship Id="rId156" Type="http://schemas.openxmlformats.org/officeDocument/2006/relationships/hyperlink" Target="https://www.sparkcapital.com/" TargetMode="External"/><Relationship Id="rId177" Type="http://schemas.openxmlformats.org/officeDocument/2006/relationships/hyperlink" Target="http://www.radnaindustries.com/" TargetMode="External"/><Relationship Id="rId198" Type="http://schemas.openxmlformats.org/officeDocument/2006/relationships/hyperlink" Target="https://www.mila.vc/" TargetMode="External"/><Relationship Id="rId202" Type="http://schemas.openxmlformats.org/officeDocument/2006/relationships/hyperlink" Target="https://noeticfund.com/" TargetMode="External"/><Relationship Id="rId223" Type="http://schemas.openxmlformats.org/officeDocument/2006/relationships/hyperlink" Target="https://seedroundcapital.com/" TargetMode="External"/><Relationship Id="rId244" Type="http://schemas.openxmlformats.org/officeDocument/2006/relationships/hyperlink" Target="http://supernode.vc/" TargetMode="External"/><Relationship Id="rId18" Type="http://schemas.openxmlformats.org/officeDocument/2006/relationships/hyperlink" Target="https://betaworksventures.com/" TargetMode="External"/><Relationship Id="rId39" Type="http://schemas.openxmlformats.org/officeDocument/2006/relationships/hyperlink" Target="https://www.linkedin.com/in/homanyuen/" TargetMode="External"/><Relationship Id="rId265" Type="http://schemas.openxmlformats.org/officeDocument/2006/relationships/hyperlink" Target="https://www.noemisventures.com/" TargetMode="External"/><Relationship Id="rId286" Type="http://schemas.openxmlformats.org/officeDocument/2006/relationships/hyperlink" Target="https://www.linkedin.com/in/jkneundorfer/" TargetMode="External"/><Relationship Id="rId50" Type="http://schemas.openxmlformats.org/officeDocument/2006/relationships/hyperlink" Target="https://www.linkedin.com/in/jsalovaara/" TargetMode="External"/><Relationship Id="rId104" Type="http://schemas.openxmlformats.org/officeDocument/2006/relationships/hyperlink" Target="https://framework.ventures/" TargetMode="External"/><Relationship Id="rId125" Type="http://schemas.openxmlformats.org/officeDocument/2006/relationships/hyperlink" Target="https://londonvp.com/" TargetMode="External"/><Relationship Id="rId146" Type="http://schemas.openxmlformats.org/officeDocument/2006/relationships/hyperlink" Target="https://www.willowworksco.com/" TargetMode="External"/><Relationship Id="rId167" Type="http://schemas.openxmlformats.org/officeDocument/2006/relationships/hyperlink" Target="https://www.smartgate.vc/" TargetMode="External"/><Relationship Id="rId188" Type="http://schemas.openxmlformats.org/officeDocument/2006/relationships/hyperlink" Target="https://kohfounders.com/" TargetMode="External"/><Relationship Id="rId71" Type="http://schemas.openxmlformats.org/officeDocument/2006/relationships/hyperlink" Target="https://www.linkedin.com/in/hhaddad/" TargetMode="External"/><Relationship Id="rId92" Type="http://schemas.openxmlformats.org/officeDocument/2006/relationships/hyperlink" Target="https://www.linkedin.com/in/ben-hassler-597a8513a/" TargetMode="External"/><Relationship Id="rId213" Type="http://schemas.openxmlformats.org/officeDocument/2006/relationships/hyperlink" Target="https://www.thecommunity.vc/" TargetMode="External"/><Relationship Id="rId234" Type="http://schemas.openxmlformats.org/officeDocument/2006/relationships/hyperlink" Target="https://www.urbaninnovationfund.com/" TargetMode="External"/><Relationship Id="rId2" Type="http://schemas.openxmlformats.org/officeDocument/2006/relationships/hyperlink" Target="https://www.linkedin.com/in/john-stephen-daly-66100611/" TargetMode="External"/><Relationship Id="rId29" Type="http://schemas.openxmlformats.org/officeDocument/2006/relationships/hyperlink" Target="https://www.linkedin.com/in/davidgardner4/" TargetMode="External"/><Relationship Id="rId255" Type="http://schemas.openxmlformats.org/officeDocument/2006/relationships/hyperlink" Target="http://portlandseedfund.com/" TargetMode="External"/><Relationship Id="rId276" Type="http://schemas.openxmlformats.org/officeDocument/2006/relationships/hyperlink" Target="https://www.linkedin.com/in/moshebellows/" TargetMode="External"/><Relationship Id="rId40" Type="http://schemas.openxmlformats.org/officeDocument/2006/relationships/hyperlink" Target="https://goodnewsventures.com/" TargetMode="External"/><Relationship Id="rId115" Type="http://schemas.openxmlformats.org/officeDocument/2006/relationships/hyperlink" Target="https://www.safar.partners/" TargetMode="External"/><Relationship Id="rId136" Type="http://schemas.openxmlformats.org/officeDocument/2006/relationships/hyperlink" Target="https://www.it-farm.com/" TargetMode="External"/><Relationship Id="rId157" Type="http://schemas.openxmlformats.org/officeDocument/2006/relationships/hyperlink" Target="https://nd.capital/" TargetMode="External"/><Relationship Id="rId178" Type="http://schemas.openxmlformats.org/officeDocument/2006/relationships/hyperlink" Target="http://www.firststar.vc/" TargetMode="External"/><Relationship Id="rId61" Type="http://schemas.openxmlformats.org/officeDocument/2006/relationships/hyperlink" Target="https://www.linkedin.com/in/aryelipman/" TargetMode="External"/><Relationship Id="rId82" Type="http://schemas.openxmlformats.org/officeDocument/2006/relationships/hyperlink" Target="https://www.linkedin.com/in/garrettcamp/" TargetMode="External"/><Relationship Id="rId199" Type="http://schemas.openxmlformats.org/officeDocument/2006/relationships/hyperlink" Target="https://gelt.vc/" TargetMode="External"/><Relationship Id="rId203" Type="http://schemas.openxmlformats.org/officeDocument/2006/relationships/hyperlink" Target="https://www.ibexinvestors.com/" TargetMode="External"/><Relationship Id="rId19" Type="http://schemas.openxmlformats.org/officeDocument/2006/relationships/hyperlink" Target="https://www.linkedin.com/in/matthewforresthartman/" TargetMode="External"/><Relationship Id="rId224" Type="http://schemas.openxmlformats.org/officeDocument/2006/relationships/hyperlink" Target="https://www.duangels.com/" TargetMode="External"/><Relationship Id="rId245" Type="http://schemas.openxmlformats.org/officeDocument/2006/relationships/hyperlink" Target="https://www.linkedin.com/in/themikewalsh/" TargetMode="External"/><Relationship Id="rId266" Type="http://schemas.openxmlformats.org/officeDocument/2006/relationships/hyperlink" Target="https://www.linkedin.com/in/dborok/" TargetMode="External"/><Relationship Id="rId287" Type="http://schemas.openxmlformats.org/officeDocument/2006/relationships/hyperlink" Target="https://www.january.ventures/" TargetMode="External"/><Relationship Id="rId30" Type="http://schemas.openxmlformats.org/officeDocument/2006/relationships/hyperlink" Target="https://www.crosscut.vc/" TargetMode="External"/><Relationship Id="rId105" Type="http://schemas.openxmlformats.org/officeDocument/2006/relationships/hyperlink" Target="https://www.ut-ec.co.jp/english/" TargetMode="External"/><Relationship Id="rId126" Type="http://schemas.openxmlformats.org/officeDocument/2006/relationships/hyperlink" Target="https://www.quantonation.com/" TargetMode="External"/><Relationship Id="rId147" Type="http://schemas.openxmlformats.org/officeDocument/2006/relationships/hyperlink" Target="https://www.alabaster.com/" TargetMode="External"/><Relationship Id="rId168" Type="http://schemas.openxmlformats.org/officeDocument/2006/relationships/hyperlink" Target="http://www.monochrome.vc/" TargetMode="External"/><Relationship Id="rId51" Type="http://schemas.openxmlformats.org/officeDocument/2006/relationships/hyperlink" Target="https://www.linkedin.com/in/nisselson/" TargetMode="External"/><Relationship Id="rId72" Type="http://schemas.openxmlformats.org/officeDocument/2006/relationships/hyperlink" Target="https://www.linkedin.com/in/danieldarling/" TargetMode="External"/><Relationship Id="rId93" Type="http://schemas.openxmlformats.org/officeDocument/2006/relationships/hyperlink" Target="https://www.linkedin.com/in/carlosdiazprofile/" TargetMode="External"/><Relationship Id="rId189" Type="http://schemas.openxmlformats.org/officeDocument/2006/relationships/hyperlink" Target="http://www.sparklabsglobal.com/" TargetMode="External"/><Relationship Id="rId3" Type="http://schemas.openxmlformats.org/officeDocument/2006/relationships/hyperlink" Target="https://www.advantagesportsfund.com/" TargetMode="External"/><Relationship Id="rId214" Type="http://schemas.openxmlformats.org/officeDocument/2006/relationships/hyperlink" Target="https://www.specialeinvest.com/" TargetMode="External"/><Relationship Id="rId235" Type="http://schemas.openxmlformats.org/officeDocument/2006/relationships/hyperlink" Target="https://www.linkedin.com/in/mananm/" TargetMode="External"/><Relationship Id="rId256" Type="http://schemas.openxmlformats.org/officeDocument/2006/relationships/hyperlink" Target="https://www.linkedin.com/in/jenniferthomas5/" TargetMode="External"/><Relationship Id="rId277" Type="http://schemas.openxmlformats.org/officeDocument/2006/relationships/hyperlink" Target="https://www.maccabee.vc/" TargetMode="External"/><Relationship Id="rId116" Type="http://schemas.openxmlformats.org/officeDocument/2006/relationships/hyperlink" Target="https://www.valia.vc/" TargetMode="External"/><Relationship Id="rId137" Type="http://schemas.openxmlformats.org/officeDocument/2006/relationships/hyperlink" Target="https://www.av.co/" TargetMode="External"/><Relationship Id="rId158" Type="http://schemas.openxmlformats.org/officeDocument/2006/relationships/hyperlink" Target="https://www.amecloudventures.com/" TargetMode="External"/><Relationship Id="rId20" Type="http://schemas.openxmlformats.org/officeDocument/2006/relationships/hyperlink" Target="https://www.boost.vc/" TargetMode="External"/><Relationship Id="rId41" Type="http://schemas.openxmlformats.org/officeDocument/2006/relationships/hyperlink" Target="https://www.linkedin.com/in/mohan-markandaier-2075584/" TargetMode="External"/><Relationship Id="rId62" Type="http://schemas.openxmlformats.org/officeDocument/2006/relationships/hyperlink" Target="https://www.linkedin.com/in/marcodemiroz/" TargetMode="External"/><Relationship Id="rId83" Type="http://schemas.openxmlformats.org/officeDocument/2006/relationships/hyperlink" Target="https://www.linkedin.com/in/gregorycbarnes/" TargetMode="External"/><Relationship Id="rId179" Type="http://schemas.openxmlformats.org/officeDocument/2006/relationships/hyperlink" Target="https://golden.ventures/" TargetMode="External"/><Relationship Id="rId190" Type="http://schemas.openxmlformats.org/officeDocument/2006/relationships/hyperlink" Target="https://www.airstreet.com/" TargetMode="External"/><Relationship Id="rId204" Type="http://schemas.openxmlformats.org/officeDocument/2006/relationships/hyperlink" Target="https://p72.vc/" TargetMode="External"/><Relationship Id="rId225" Type="http://schemas.openxmlformats.org/officeDocument/2006/relationships/hyperlink" Target="https://www.goingvc.com/gvc-partners/" TargetMode="External"/><Relationship Id="rId246" Type="http://schemas.openxmlformats.org/officeDocument/2006/relationships/hyperlink" Target="https://structure.vc/" TargetMode="External"/><Relationship Id="rId267" Type="http://schemas.openxmlformats.org/officeDocument/2006/relationships/hyperlink" Target="https://www.newarkventurepartners.com/" TargetMode="External"/><Relationship Id="rId288" Type="http://schemas.openxmlformats.org/officeDocument/2006/relationships/hyperlink" Target="https://www.linkedin.com/in/shiyankoh/?originalSubdomain=sg" TargetMode="External"/><Relationship Id="rId106" Type="http://schemas.openxmlformats.org/officeDocument/2006/relationships/hyperlink" Target="https://www.pauaventures.com/" TargetMode="External"/><Relationship Id="rId127" Type="http://schemas.openxmlformats.org/officeDocument/2006/relationships/hyperlink" Target="https://www.seafund.in/" TargetMode="External"/><Relationship Id="rId10" Type="http://schemas.openxmlformats.org/officeDocument/2006/relationships/hyperlink" Target="https://www.linkedin.com/in/nishahdesai/" TargetMode="External"/><Relationship Id="rId31" Type="http://schemas.openxmlformats.org/officeDocument/2006/relationships/hyperlink" Target="https://www.linkedin.com/in/ricksmithvc/" TargetMode="External"/><Relationship Id="rId52" Type="http://schemas.openxmlformats.org/officeDocument/2006/relationships/hyperlink" Target="https://www.linkedin.com/in/bernardobluhm/" TargetMode="External"/><Relationship Id="rId73" Type="http://schemas.openxmlformats.org/officeDocument/2006/relationships/hyperlink" Target="https://www.linkedin.com/in/noramay/" TargetMode="External"/><Relationship Id="rId94" Type="http://schemas.openxmlformats.org/officeDocument/2006/relationships/hyperlink" Target="https://www.linkedin.com/in/ericchen/" TargetMode="External"/><Relationship Id="rId148" Type="http://schemas.openxmlformats.org/officeDocument/2006/relationships/hyperlink" Target="https://www.venrock.com/" TargetMode="External"/><Relationship Id="rId169" Type="http://schemas.openxmlformats.org/officeDocument/2006/relationships/hyperlink" Target="https://www.keikicapital.com/" TargetMode="External"/><Relationship Id="rId4" Type="http://schemas.openxmlformats.org/officeDocument/2006/relationships/hyperlink" Target="https://www.linkedin.com/in/john-weaver-18138a3b/" TargetMode="External"/><Relationship Id="rId180" Type="http://schemas.openxmlformats.org/officeDocument/2006/relationships/hyperlink" Target="https://www.tamarisc.vc/" TargetMode="External"/><Relationship Id="rId215" Type="http://schemas.openxmlformats.org/officeDocument/2006/relationships/hyperlink" Target="https://operatestudio.com/" TargetMode="External"/><Relationship Id="rId236" Type="http://schemas.openxmlformats.org/officeDocument/2006/relationships/hyperlink" Target="https://www.unshackledvc.com/" TargetMode="External"/><Relationship Id="rId257" Type="http://schemas.openxmlformats.org/officeDocument/2006/relationships/hyperlink" Target="https://www.plugandplaytechcenter.com/ventures/" TargetMode="External"/><Relationship Id="rId278" Type="http://schemas.openxmlformats.org/officeDocument/2006/relationships/hyperlink" Target="https://www.linkedin.com/in/victor-gutwein/" TargetMode="External"/><Relationship Id="rId42" Type="http://schemas.openxmlformats.org/officeDocument/2006/relationships/hyperlink" Target="https://www.groundup.vc/" TargetMode="External"/><Relationship Id="rId84" Type="http://schemas.openxmlformats.org/officeDocument/2006/relationships/hyperlink" Target="https://www.linkedin.com/in/patrickhenshawpmp/" TargetMode="External"/><Relationship Id="rId138" Type="http://schemas.openxmlformats.org/officeDocument/2006/relationships/hyperlink" Target="https://www.entreecap.com/we" TargetMode="External"/><Relationship Id="rId191" Type="http://schemas.openxmlformats.org/officeDocument/2006/relationships/hyperlink" Target="https://www.coriginventures.com/" TargetMode="External"/><Relationship Id="rId205" Type="http://schemas.openxmlformats.org/officeDocument/2006/relationships/hyperlink" Target="https://www.crescentfund.vc/" TargetMode="External"/><Relationship Id="rId247" Type="http://schemas.openxmlformats.org/officeDocument/2006/relationships/hyperlink" Target="https://www.linkedin.com/in/jake-yormak-b8232756/" TargetMode="External"/><Relationship Id="rId107" Type="http://schemas.openxmlformats.org/officeDocument/2006/relationships/hyperlink" Target="https://www.eqtventures.com/" TargetMode="External"/><Relationship Id="rId289" Type="http://schemas.openxmlformats.org/officeDocument/2006/relationships/hyperlink" Target="https://www.hustlefund.vc/" TargetMode="External"/><Relationship Id="rId11" Type="http://schemas.openxmlformats.org/officeDocument/2006/relationships/hyperlink" Target="https://www.bam.vc/" TargetMode="External"/><Relationship Id="rId53" Type="http://schemas.openxmlformats.org/officeDocument/2006/relationships/hyperlink" Target="https://www.linkedin.com/in/lisarich/" TargetMode="External"/><Relationship Id="rId149" Type="http://schemas.openxmlformats.org/officeDocument/2006/relationships/hyperlink" Target="https://www.foundrygroup.com/team/" TargetMode="External"/><Relationship Id="rId95" Type="http://schemas.openxmlformats.org/officeDocument/2006/relationships/hyperlink" Target="https://www.linkedin.com/in/joshoeding/" TargetMode="External"/><Relationship Id="rId160" Type="http://schemas.openxmlformats.org/officeDocument/2006/relationships/hyperlink" Target="http://pjc.vc/" TargetMode="External"/><Relationship Id="rId216" Type="http://schemas.openxmlformats.org/officeDocument/2006/relationships/hyperlink" Target="https://www.matchstickventures.com/" TargetMode="External"/><Relationship Id="rId258" Type="http://schemas.openxmlformats.org/officeDocument/2006/relationships/hyperlink" Target="https://www.linkedin.com/in/ryangembala/" TargetMode="External"/><Relationship Id="rId22" Type="http://schemas.openxmlformats.org/officeDocument/2006/relationships/hyperlink" Target="https://bootstraplabs.com/" TargetMode="External"/><Relationship Id="rId64" Type="http://schemas.openxmlformats.org/officeDocument/2006/relationships/hyperlink" Target="https://www.linkedin.com/in/bongkoh/" TargetMode="External"/><Relationship Id="rId118" Type="http://schemas.openxmlformats.org/officeDocument/2006/relationships/hyperlink" Target="https://translinkcapital.com/" TargetMode="External"/><Relationship Id="rId171" Type="http://schemas.openxmlformats.org/officeDocument/2006/relationships/hyperlink" Target="https://twentyseven.ventures/" TargetMode="External"/><Relationship Id="rId227" Type="http://schemas.openxmlformats.org/officeDocument/2006/relationships/hyperlink" Target="https://www.linkedin.com/in/whatupwilly/" TargetMode="External"/><Relationship Id="rId269" Type="http://schemas.openxmlformats.org/officeDocument/2006/relationships/hyperlink" Target="http://www.newstack.v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cat-dizon-43ab858/" TargetMode="External"/><Relationship Id="rId3" Type="http://schemas.openxmlformats.org/officeDocument/2006/relationships/hyperlink" Target="https://500.co/" TargetMode="External"/><Relationship Id="rId7" Type="http://schemas.openxmlformats.org/officeDocument/2006/relationships/hyperlink" Target="https://www.activecapital.com/" TargetMode="External"/><Relationship Id="rId2" Type="http://schemas.openxmlformats.org/officeDocument/2006/relationships/hyperlink" Target="https://www.linkedin.com/in/john-stephen-daly-66100611/" TargetMode="External"/><Relationship Id="rId1" Type="http://schemas.openxmlformats.org/officeDocument/2006/relationships/hyperlink" Target="https://www.25madison.com/" TargetMode="External"/><Relationship Id="rId6" Type="http://schemas.openxmlformats.org/officeDocument/2006/relationships/hyperlink" Target="https://www.linkedin.com/in/amirvohooshi/" TargetMode="External"/><Relationship Id="rId11" Type="http://schemas.openxmlformats.org/officeDocument/2006/relationships/table" Target="../tables/table5.xml"/><Relationship Id="rId5" Type="http://schemas.openxmlformats.org/officeDocument/2006/relationships/hyperlink" Target="https://7gate.vc/" TargetMode="External"/><Relationship Id="rId10" Type="http://schemas.openxmlformats.org/officeDocument/2006/relationships/hyperlink" Target="https://www.linkedin.com/in/john-weaver-18138a3b/" TargetMode="External"/><Relationship Id="rId4" Type="http://schemas.openxmlformats.org/officeDocument/2006/relationships/hyperlink" Target="https://www.linkedin.com/in/bedyyang/" TargetMode="External"/><Relationship Id="rId9" Type="http://schemas.openxmlformats.org/officeDocument/2006/relationships/hyperlink" Target="https://www.advantagesportsfun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95"/>
  <sheetViews>
    <sheetView tabSelected="1" topLeftCell="A181" zoomScale="85" zoomScaleNormal="85" workbookViewId="0">
      <selection activeCell="D1" sqref="A1:XFD1048576"/>
    </sheetView>
  </sheetViews>
  <sheetFormatPr defaultRowHeight="14.4" x14ac:dyDescent="0.3"/>
  <cols>
    <col min="2" max="18" width="14.33203125" customWidth="1"/>
    <col min="35" max="36" width="14.33203125" customWidth="1"/>
    <col min="37" max="37" width="28.44140625" customWidth="1"/>
    <col min="38" max="39" width="14.33203125" customWidth="1"/>
  </cols>
  <sheetData>
    <row r="1" spans="1:39" s="36" customFormat="1" ht="31.2" x14ac:dyDescent="0.3">
      <c r="A1" s="36" t="s">
        <v>1253</v>
      </c>
      <c r="B1" s="33" t="s">
        <v>1254</v>
      </c>
      <c r="C1" s="34" t="s">
        <v>1255</v>
      </c>
      <c r="D1" s="34" t="s">
        <v>1256</v>
      </c>
      <c r="E1" s="34" t="s">
        <v>1257</v>
      </c>
      <c r="F1" s="36" t="s">
        <v>1258</v>
      </c>
      <c r="G1" s="37" t="s">
        <v>1259</v>
      </c>
      <c r="H1" s="38" t="s">
        <v>1260</v>
      </c>
      <c r="I1" s="33" t="s">
        <v>1261</v>
      </c>
      <c r="J1" s="39" t="s">
        <v>1262</v>
      </c>
      <c r="K1" s="39" t="s">
        <v>1263</v>
      </c>
      <c r="L1" s="39" t="s">
        <v>1264</v>
      </c>
      <c r="M1" s="33" t="s">
        <v>1266</v>
      </c>
      <c r="N1" s="33" t="s">
        <v>1265</v>
      </c>
      <c r="O1" s="33" t="s">
        <v>1267</v>
      </c>
      <c r="P1" s="33" t="s">
        <v>1268</v>
      </c>
      <c r="Q1" s="33" t="s">
        <v>1269</v>
      </c>
      <c r="R1" s="40" t="s">
        <v>1270</v>
      </c>
      <c r="AI1" s="34" t="s">
        <v>4</v>
      </c>
      <c r="AJ1" s="34" t="s">
        <v>5</v>
      </c>
      <c r="AK1" s="34" t="s">
        <v>6</v>
      </c>
      <c r="AL1" s="35" t="s">
        <v>7</v>
      </c>
      <c r="AM1" s="34" t="s">
        <v>8</v>
      </c>
    </row>
    <row r="2" spans="1:39" s="36" customFormat="1" ht="109.2" x14ac:dyDescent="0.3">
      <c r="B2" s="36" t="s">
        <v>34</v>
      </c>
      <c r="C2" s="36" t="s">
        <v>35</v>
      </c>
      <c r="D2" s="36" t="s">
        <v>37</v>
      </c>
      <c r="E2" s="42" t="s">
        <v>43</v>
      </c>
      <c r="F2" s="36" t="str">
        <f>'[1]Investor List'!$L2</f>
        <v>Met</v>
      </c>
      <c r="G2" s="41">
        <v>44575</v>
      </c>
      <c r="H2" s="36">
        <v>250</v>
      </c>
      <c r="I2" s="36">
        <v>2000</v>
      </c>
      <c r="J2" s="36" t="s">
        <v>44</v>
      </c>
      <c r="K2" s="42" t="s">
        <v>45</v>
      </c>
      <c r="L2" s="42" t="s">
        <v>46</v>
      </c>
      <c r="M2" s="42" t="s">
        <v>47</v>
      </c>
      <c r="N2" s="42"/>
      <c r="O2" s="36" t="s">
        <v>48</v>
      </c>
      <c r="AI2" s="36" t="s">
        <v>38</v>
      </c>
      <c r="AJ2" s="36" t="s">
        <v>39</v>
      </c>
      <c r="AK2" s="36" t="s">
        <v>40</v>
      </c>
      <c r="AL2" s="36" t="s">
        <v>41</v>
      </c>
      <c r="AM2" s="36" t="s">
        <v>42</v>
      </c>
    </row>
    <row r="3" spans="1:39" s="36" customFormat="1" ht="93.6" x14ac:dyDescent="0.3">
      <c r="B3" s="36" t="s">
        <v>49</v>
      </c>
      <c r="C3" s="36" t="s">
        <v>50</v>
      </c>
      <c r="D3" s="36" t="s">
        <v>52</v>
      </c>
      <c r="E3" s="42" t="s">
        <v>58</v>
      </c>
      <c r="F3" s="36" t="str">
        <f>'[1]Investor List'!$L6</f>
        <v>Met</v>
      </c>
      <c r="G3" s="41">
        <v>44575</v>
      </c>
      <c r="H3" s="36">
        <v>1000</v>
      </c>
      <c r="I3" s="36">
        <v>3000</v>
      </c>
      <c r="J3" s="36" t="s">
        <v>44</v>
      </c>
      <c r="K3" s="42" t="s">
        <v>59</v>
      </c>
      <c r="L3" s="42" t="s">
        <v>60</v>
      </c>
      <c r="M3" s="42"/>
      <c r="N3" s="42" t="s">
        <v>44</v>
      </c>
      <c r="AI3" s="36" t="s">
        <v>53</v>
      </c>
      <c r="AJ3" s="36" t="s">
        <v>54</v>
      </c>
      <c r="AK3" s="36" t="s">
        <v>55</v>
      </c>
      <c r="AL3" s="36" t="s">
        <v>56</v>
      </c>
      <c r="AM3" s="36" t="s">
        <v>57</v>
      </c>
    </row>
    <row r="4" spans="1:39" s="36" customFormat="1" ht="409.6" x14ac:dyDescent="0.3">
      <c r="B4" s="36" t="s">
        <v>61</v>
      </c>
      <c r="C4" s="36" t="s">
        <v>62</v>
      </c>
      <c r="D4" s="36" t="s">
        <v>37</v>
      </c>
      <c r="E4" s="42" t="s">
        <v>67</v>
      </c>
      <c r="F4" s="36" t="str">
        <f>'[1]Investor List'!$L8</f>
        <v>Met</v>
      </c>
      <c r="G4" s="41">
        <v>44532</v>
      </c>
      <c r="H4" s="36">
        <v>250</v>
      </c>
      <c r="J4" s="36" t="s">
        <v>44</v>
      </c>
      <c r="K4" s="42" t="s">
        <v>68</v>
      </c>
      <c r="L4" s="42" t="s">
        <v>69</v>
      </c>
      <c r="M4" s="42" t="s">
        <v>70</v>
      </c>
      <c r="N4" s="42"/>
      <c r="O4" s="36" t="s">
        <v>44</v>
      </c>
      <c r="AI4" s="36" t="s">
        <v>63</v>
      </c>
      <c r="AJ4" s="36" t="s">
        <v>64</v>
      </c>
      <c r="AK4" s="36" t="s">
        <v>55</v>
      </c>
      <c r="AL4" s="36" t="s">
        <v>65</v>
      </c>
      <c r="AM4" s="36" t="s">
        <v>66</v>
      </c>
    </row>
    <row r="5" spans="1:39" s="36" customFormat="1" ht="409.6" x14ac:dyDescent="0.3">
      <c r="B5" s="36" t="s">
        <v>71</v>
      </c>
      <c r="C5" s="36" t="s">
        <v>72</v>
      </c>
      <c r="D5" s="36" t="s">
        <v>73</v>
      </c>
      <c r="E5" s="42" t="s">
        <v>78</v>
      </c>
      <c r="F5" s="36" t="str">
        <f>'[1]Investor List'!$L9</f>
        <v>Met</v>
      </c>
      <c r="G5" s="41">
        <v>44512</v>
      </c>
      <c r="H5" s="36">
        <v>250</v>
      </c>
      <c r="I5" s="36">
        <v>1000</v>
      </c>
      <c r="J5" s="36" t="s">
        <v>44</v>
      </c>
      <c r="K5" s="42" t="s">
        <v>68</v>
      </c>
      <c r="L5" s="42" t="s">
        <v>79</v>
      </c>
      <c r="M5" s="42" t="s">
        <v>80</v>
      </c>
      <c r="N5" s="42" t="s">
        <v>48</v>
      </c>
      <c r="AI5" s="36" t="s">
        <v>74</v>
      </c>
      <c r="AJ5" s="36" t="s">
        <v>75</v>
      </c>
      <c r="AK5" s="36" t="s">
        <v>55</v>
      </c>
      <c r="AL5" s="36" t="s">
        <v>76</v>
      </c>
      <c r="AM5" s="36" t="s">
        <v>77</v>
      </c>
    </row>
    <row r="6" spans="1:39" s="36" customFormat="1" ht="15.6" x14ac:dyDescent="0.3">
      <c r="B6" s="36" t="s">
        <v>81</v>
      </c>
      <c r="C6" s="36" t="s">
        <v>82</v>
      </c>
      <c r="D6" s="36" t="s">
        <v>37</v>
      </c>
      <c r="E6" s="42"/>
      <c r="F6" s="36" t="str">
        <f>'[1]Investor List'!$L11</f>
        <v>Warm</v>
      </c>
      <c r="G6" s="41">
        <v>44539</v>
      </c>
      <c r="H6" s="36">
        <v>10</v>
      </c>
      <c r="K6" s="42"/>
      <c r="L6" s="42"/>
      <c r="M6" s="42"/>
      <c r="N6" s="42"/>
      <c r="AI6" s="36" t="s">
        <v>83</v>
      </c>
      <c r="AJ6" s="36" t="s">
        <v>84</v>
      </c>
      <c r="AK6" s="36" t="s">
        <v>85</v>
      </c>
      <c r="AL6" s="36" t="s">
        <v>86</v>
      </c>
      <c r="AM6" s="36" t="s">
        <v>87</v>
      </c>
    </row>
    <row r="7" spans="1:39" s="36" customFormat="1" ht="296.39999999999998" x14ac:dyDescent="0.3">
      <c r="B7" s="36" t="s">
        <v>88</v>
      </c>
      <c r="C7" s="36" t="s">
        <v>89</v>
      </c>
      <c r="D7" s="36" t="s">
        <v>73</v>
      </c>
      <c r="E7" s="42" t="s">
        <v>94</v>
      </c>
      <c r="F7" s="36" t="str">
        <f>'[1]Investor List'!$L17</f>
        <v>Met</v>
      </c>
      <c r="G7" s="41">
        <v>44518</v>
      </c>
      <c r="H7" s="36">
        <v>300</v>
      </c>
      <c r="I7" s="36">
        <v>750</v>
      </c>
      <c r="K7" s="42" t="s">
        <v>95</v>
      </c>
      <c r="L7" s="42" t="s">
        <v>96</v>
      </c>
      <c r="M7" s="42"/>
      <c r="N7" s="42"/>
      <c r="AI7" s="36" t="s">
        <v>90</v>
      </c>
      <c r="AJ7" s="36" t="s">
        <v>91</v>
      </c>
      <c r="AK7" s="36" t="s">
        <v>85</v>
      </c>
      <c r="AL7" s="36" t="s">
        <v>92</v>
      </c>
      <c r="AM7" s="36" t="s">
        <v>93</v>
      </c>
    </row>
    <row r="8" spans="1:39" s="36" customFormat="1" ht="109.2" x14ac:dyDescent="0.3">
      <c r="B8" s="36" t="s">
        <v>97</v>
      </c>
      <c r="C8" s="36" t="s">
        <v>98</v>
      </c>
      <c r="D8" s="36" t="s">
        <v>37</v>
      </c>
      <c r="E8" s="42" t="s">
        <v>104</v>
      </c>
      <c r="F8" s="36" t="str">
        <f>'[1]Investor List'!$L18</f>
        <v>Met</v>
      </c>
      <c r="G8" s="41">
        <v>44510</v>
      </c>
      <c r="H8" s="36">
        <v>250</v>
      </c>
      <c r="I8" s="36">
        <v>2000</v>
      </c>
      <c r="K8" s="42" t="s">
        <v>95</v>
      </c>
      <c r="L8" s="42" t="s">
        <v>105</v>
      </c>
      <c r="M8" s="42"/>
      <c r="N8" s="42"/>
      <c r="AI8" s="36" t="s">
        <v>99</v>
      </c>
      <c r="AJ8" s="36" t="s">
        <v>100</v>
      </c>
      <c r="AK8" s="36" t="s">
        <v>101</v>
      </c>
      <c r="AL8" s="36" t="s">
        <v>102</v>
      </c>
      <c r="AM8" s="36" t="s">
        <v>103</v>
      </c>
    </row>
    <row r="9" spans="1:39" s="36" customFormat="1" ht="409.6" x14ac:dyDescent="0.3">
      <c r="B9" s="36" t="s">
        <v>106</v>
      </c>
      <c r="C9" s="36" t="s">
        <v>107</v>
      </c>
      <c r="D9" s="36" t="s">
        <v>37</v>
      </c>
      <c r="E9" s="42" t="s">
        <v>112</v>
      </c>
      <c r="F9" s="36" t="str">
        <f>'[1]Investor List'!$L19</f>
        <v>Met</v>
      </c>
      <c r="G9" s="41">
        <v>44573</v>
      </c>
      <c r="H9" s="36">
        <v>500</v>
      </c>
      <c r="I9" s="36">
        <v>1000</v>
      </c>
      <c r="J9" s="36" t="s">
        <v>44</v>
      </c>
      <c r="K9" s="42" t="s">
        <v>95</v>
      </c>
      <c r="L9" s="42" t="s">
        <v>113</v>
      </c>
      <c r="M9" s="42" t="s">
        <v>114</v>
      </c>
      <c r="N9" s="42"/>
      <c r="O9" s="36" t="s">
        <v>115</v>
      </c>
      <c r="AI9" s="36" t="s">
        <v>108</v>
      </c>
      <c r="AJ9" s="36" t="s">
        <v>109</v>
      </c>
      <c r="AK9" s="36" t="s">
        <v>55</v>
      </c>
      <c r="AL9" s="36" t="s">
        <v>110</v>
      </c>
      <c r="AM9" s="36" t="s">
        <v>111</v>
      </c>
    </row>
    <row r="10" spans="1:39" s="36" customFormat="1" ht="93.6" x14ac:dyDescent="0.3">
      <c r="B10" s="36" t="s">
        <v>116</v>
      </c>
      <c r="C10" s="36" t="s">
        <v>117</v>
      </c>
      <c r="D10" s="36" t="s">
        <v>118</v>
      </c>
      <c r="E10" s="42" t="s">
        <v>123</v>
      </c>
      <c r="F10" s="36" t="str">
        <f>'[1]Investor List'!$L20</f>
        <v>Met</v>
      </c>
      <c r="G10" s="41">
        <v>44539</v>
      </c>
      <c r="H10" s="36">
        <v>100</v>
      </c>
      <c r="I10" s="36">
        <v>1000</v>
      </c>
      <c r="K10" s="42" t="s">
        <v>95</v>
      </c>
      <c r="L10" s="42" t="s">
        <v>124</v>
      </c>
      <c r="M10" s="42"/>
      <c r="N10" s="42"/>
      <c r="AI10" s="36" t="s">
        <v>119</v>
      </c>
      <c r="AJ10" s="36" t="s">
        <v>120</v>
      </c>
      <c r="AK10" s="36" t="s">
        <v>55</v>
      </c>
      <c r="AL10" s="36" t="s">
        <v>121</v>
      </c>
      <c r="AM10" s="36" t="s">
        <v>122</v>
      </c>
    </row>
    <row r="11" spans="1:39" s="36" customFormat="1" ht="202.8" x14ac:dyDescent="0.3">
      <c r="B11" s="36" t="s">
        <v>125</v>
      </c>
      <c r="C11" s="36" t="s">
        <v>126</v>
      </c>
      <c r="D11" s="36" t="s">
        <v>37</v>
      </c>
      <c r="E11" s="42" t="s">
        <v>131</v>
      </c>
      <c r="F11" s="36" t="str">
        <f>'[1]Investor List'!$L21</f>
        <v>Met</v>
      </c>
      <c r="G11" s="41">
        <v>44510</v>
      </c>
      <c r="H11" s="36">
        <v>100</v>
      </c>
      <c r="I11" s="36">
        <v>500</v>
      </c>
      <c r="K11" s="42" t="s">
        <v>95</v>
      </c>
      <c r="L11" s="42" t="s">
        <v>132</v>
      </c>
      <c r="M11" s="42"/>
      <c r="N11" s="42"/>
      <c r="AI11" s="36" t="s">
        <v>127</v>
      </c>
      <c r="AJ11" s="36" t="s">
        <v>128</v>
      </c>
      <c r="AK11" s="36" t="s">
        <v>55</v>
      </c>
      <c r="AL11" s="36" t="s">
        <v>129</v>
      </c>
      <c r="AM11" s="36" t="s">
        <v>130</v>
      </c>
    </row>
    <row r="12" spans="1:39" s="36" customFormat="1" ht="109.2" x14ac:dyDescent="0.3">
      <c r="B12" s="36" t="s">
        <v>133</v>
      </c>
      <c r="C12" s="36" t="s">
        <v>134</v>
      </c>
      <c r="D12" s="36" t="s">
        <v>135</v>
      </c>
      <c r="E12" s="42" t="s">
        <v>140</v>
      </c>
      <c r="F12" s="36" t="str">
        <f>'[1]Investor List'!$L26</f>
        <v>Met</v>
      </c>
      <c r="G12" s="41">
        <v>44637</v>
      </c>
      <c r="H12" s="36">
        <v>500</v>
      </c>
      <c r="J12" s="36" t="s">
        <v>48</v>
      </c>
      <c r="K12" s="42" t="s">
        <v>141</v>
      </c>
      <c r="L12" s="42" t="s">
        <v>142</v>
      </c>
      <c r="M12" s="42"/>
      <c r="N12" s="42"/>
      <c r="AI12" s="36" t="s">
        <v>136</v>
      </c>
      <c r="AJ12" s="36" t="s">
        <v>137</v>
      </c>
      <c r="AK12" s="36" t="s">
        <v>55</v>
      </c>
      <c r="AL12" s="36" t="s">
        <v>138</v>
      </c>
      <c r="AM12" s="36" t="s">
        <v>139</v>
      </c>
    </row>
    <row r="13" spans="1:39" s="36" customFormat="1" ht="156" x14ac:dyDescent="0.3">
      <c r="B13" s="36" t="s">
        <v>143</v>
      </c>
      <c r="C13" s="36" t="s">
        <v>144</v>
      </c>
      <c r="D13" s="36" t="s">
        <v>118</v>
      </c>
      <c r="E13" s="42" t="s">
        <v>149</v>
      </c>
      <c r="F13" s="36" t="str">
        <f>'[1]Investor List'!$L27</f>
        <v>Met</v>
      </c>
      <c r="G13" s="41">
        <v>44572</v>
      </c>
      <c r="H13" s="36">
        <v>5000</v>
      </c>
      <c r="I13" s="36">
        <v>6000</v>
      </c>
      <c r="J13" s="36" t="s">
        <v>44</v>
      </c>
      <c r="K13" s="42" t="s">
        <v>150</v>
      </c>
      <c r="L13" s="42" t="s">
        <v>151</v>
      </c>
      <c r="M13" s="42"/>
      <c r="N13" s="42" t="s">
        <v>48</v>
      </c>
      <c r="AI13" s="36" t="s">
        <v>145</v>
      </c>
      <c r="AJ13" s="36" t="s">
        <v>146</v>
      </c>
      <c r="AK13" s="36" t="s">
        <v>55</v>
      </c>
      <c r="AL13" s="36" t="s">
        <v>147</v>
      </c>
      <c r="AM13" s="36" t="s">
        <v>148</v>
      </c>
    </row>
    <row r="14" spans="1:39" s="36" customFormat="1" ht="124.8" x14ac:dyDescent="0.3">
      <c r="B14" s="36" t="s">
        <v>152</v>
      </c>
      <c r="C14" s="36" t="s">
        <v>153</v>
      </c>
      <c r="D14" s="36" t="s">
        <v>118</v>
      </c>
      <c r="E14" s="42"/>
      <c r="F14" s="36" t="str">
        <f>'[1]Investor List'!$L31</f>
        <v>Met</v>
      </c>
      <c r="G14" s="41">
        <v>44572</v>
      </c>
      <c r="H14" s="36">
        <v>400</v>
      </c>
      <c r="I14" s="36">
        <v>1000</v>
      </c>
      <c r="J14" s="36" t="s">
        <v>44</v>
      </c>
      <c r="K14" s="42" t="s">
        <v>95</v>
      </c>
      <c r="L14" s="42" t="s">
        <v>158</v>
      </c>
      <c r="M14" s="42"/>
      <c r="N14" s="42"/>
      <c r="AI14" s="36" t="s">
        <v>154</v>
      </c>
      <c r="AJ14" s="36" t="s">
        <v>155</v>
      </c>
      <c r="AK14" s="36" t="s">
        <v>55</v>
      </c>
      <c r="AL14" s="36" t="s">
        <v>156</v>
      </c>
      <c r="AM14" s="36" t="s">
        <v>157</v>
      </c>
    </row>
    <row r="15" spans="1:39" s="36" customFormat="1" ht="15.6" x14ac:dyDescent="0.3">
      <c r="B15" s="36" t="s">
        <v>159</v>
      </c>
      <c r="C15" s="36" t="s">
        <v>160</v>
      </c>
      <c r="D15" s="36" t="s">
        <v>37</v>
      </c>
      <c r="E15" s="42"/>
      <c r="F15" s="36" t="str">
        <f>'[1]Investor List'!$L32</f>
        <v>Warm</v>
      </c>
      <c r="G15" s="41">
        <v>44510</v>
      </c>
      <c r="H15" s="36">
        <v>10</v>
      </c>
      <c r="K15" s="42"/>
      <c r="L15" s="42"/>
      <c r="M15" s="42"/>
      <c r="N15" s="42"/>
      <c r="AI15" s="36" t="s">
        <v>161</v>
      </c>
      <c r="AJ15" s="36" t="s">
        <v>162</v>
      </c>
      <c r="AK15" s="36" t="s">
        <v>55</v>
      </c>
      <c r="AL15" s="36" t="s">
        <v>163</v>
      </c>
      <c r="AM15" s="36" t="s">
        <v>164</v>
      </c>
    </row>
    <row r="16" spans="1:39" s="36" customFormat="1" ht="358.8" x14ac:dyDescent="0.3">
      <c r="B16" s="36" t="s">
        <v>165</v>
      </c>
      <c r="C16" s="36" t="s">
        <v>166</v>
      </c>
      <c r="D16" s="36" t="s">
        <v>167</v>
      </c>
      <c r="E16" s="42" t="s">
        <v>172</v>
      </c>
      <c r="F16" s="36" t="str">
        <f>'[1]Investor List'!$L33</f>
        <v>Met</v>
      </c>
      <c r="G16" s="41">
        <v>44516</v>
      </c>
      <c r="H16" s="36">
        <v>500</v>
      </c>
      <c r="I16" s="36">
        <v>1500</v>
      </c>
      <c r="J16" s="36" t="s">
        <v>44</v>
      </c>
      <c r="K16" s="42" t="s">
        <v>95</v>
      </c>
      <c r="L16" s="42" t="s">
        <v>105</v>
      </c>
      <c r="M16" s="42"/>
      <c r="N16" s="42" t="s">
        <v>48</v>
      </c>
      <c r="AI16" s="36" t="s">
        <v>168</v>
      </c>
      <c r="AJ16" s="36" t="s">
        <v>169</v>
      </c>
      <c r="AK16" s="36" t="s">
        <v>55</v>
      </c>
      <c r="AL16" s="36" t="s">
        <v>170</v>
      </c>
      <c r="AM16" s="36" t="s">
        <v>171</v>
      </c>
    </row>
    <row r="17" spans="2:39" s="36" customFormat="1" ht="46.8" x14ac:dyDescent="0.3">
      <c r="B17" s="36" t="s">
        <v>173</v>
      </c>
      <c r="C17" s="36" t="s">
        <v>174</v>
      </c>
      <c r="D17" s="36" t="s">
        <v>73</v>
      </c>
      <c r="E17" s="42" t="s">
        <v>179</v>
      </c>
      <c r="F17" s="36" t="str">
        <f>'[1]Investor List'!$L38</f>
        <v>Met</v>
      </c>
      <c r="G17" s="41">
        <v>44587</v>
      </c>
      <c r="H17" s="36">
        <v>100</v>
      </c>
      <c r="I17" s="36">
        <v>2500</v>
      </c>
      <c r="J17" s="36" t="s">
        <v>44</v>
      </c>
      <c r="K17" s="42" t="s">
        <v>95</v>
      </c>
      <c r="L17" s="42" t="s">
        <v>180</v>
      </c>
      <c r="M17" s="42" t="s">
        <v>181</v>
      </c>
      <c r="N17" s="42" t="s">
        <v>44</v>
      </c>
      <c r="O17" s="36" t="s">
        <v>182</v>
      </c>
      <c r="AI17" s="36" t="s">
        <v>175</v>
      </c>
      <c r="AJ17" s="36" t="s">
        <v>176</v>
      </c>
      <c r="AK17" s="36" t="s">
        <v>85</v>
      </c>
      <c r="AL17" s="36" t="s">
        <v>177</v>
      </c>
      <c r="AM17" s="36" t="s">
        <v>178</v>
      </c>
    </row>
    <row r="18" spans="2:39" s="36" customFormat="1" ht="409.6" x14ac:dyDescent="0.3">
      <c r="B18" s="36" t="s">
        <v>183</v>
      </c>
      <c r="C18" s="36" t="s">
        <v>184</v>
      </c>
      <c r="D18" s="36" t="s">
        <v>185</v>
      </c>
      <c r="E18" s="42" t="s">
        <v>190</v>
      </c>
      <c r="F18" s="36" t="str">
        <f>'[1]Investor List'!$L43</f>
        <v>Met</v>
      </c>
      <c r="G18" s="41">
        <v>44573</v>
      </c>
      <c r="H18" s="36">
        <v>500</v>
      </c>
      <c r="I18" s="36">
        <v>2000</v>
      </c>
      <c r="J18" s="36" t="s">
        <v>44</v>
      </c>
      <c r="K18" s="42" t="s">
        <v>95</v>
      </c>
      <c r="L18" s="42" t="s">
        <v>191</v>
      </c>
      <c r="M18" s="42" t="s">
        <v>192</v>
      </c>
      <c r="N18" s="42"/>
      <c r="AI18" s="36" t="s">
        <v>186</v>
      </c>
      <c r="AJ18" s="36" t="s">
        <v>187</v>
      </c>
      <c r="AK18" s="36" t="s">
        <v>55</v>
      </c>
      <c r="AL18" s="36" t="s">
        <v>188</v>
      </c>
      <c r="AM18" s="36" t="s">
        <v>189</v>
      </c>
    </row>
    <row r="19" spans="2:39" s="36" customFormat="1" ht="78" x14ac:dyDescent="0.3">
      <c r="B19" s="36" t="s">
        <v>193</v>
      </c>
      <c r="C19" s="36" t="s">
        <v>194</v>
      </c>
      <c r="D19" s="36" t="s">
        <v>195</v>
      </c>
      <c r="E19" s="42" t="s">
        <v>200</v>
      </c>
      <c r="F19" s="36" t="str">
        <f>'[1]Investor List'!$L50</f>
        <v>Met</v>
      </c>
      <c r="G19" s="41">
        <v>44613</v>
      </c>
      <c r="H19" s="36">
        <v>500</v>
      </c>
      <c r="I19" s="36">
        <v>6000</v>
      </c>
      <c r="J19" s="36" t="s">
        <v>44</v>
      </c>
      <c r="K19" s="42" t="s">
        <v>201</v>
      </c>
      <c r="L19" s="42" t="s">
        <v>202</v>
      </c>
      <c r="M19" s="42" t="s">
        <v>203</v>
      </c>
      <c r="N19" s="42" t="s">
        <v>48</v>
      </c>
      <c r="O19" s="36" t="s">
        <v>44</v>
      </c>
      <c r="Q19" s="36">
        <v>12</v>
      </c>
      <c r="R19" s="36">
        <v>15</v>
      </c>
      <c r="AI19" s="36" t="s">
        <v>196</v>
      </c>
      <c r="AJ19" s="36" t="s">
        <v>197</v>
      </c>
      <c r="AK19" s="36" t="s">
        <v>55</v>
      </c>
      <c r="AL19" s="36" t="s">
        <v>198</v>
      </c>
      <c r="AM19" s="36" t="s">
        <v>199</v>
      </c>
    </row>
    <row r="20" spans="2:39" s="36" customFormat="1" ht="93.6" x14ac:dyDescent="0.3">
      <c r="B20" s="36" t="s">
        <v>204</v>
      </c>
      <c r="C20" s="36" t="s">
        <v>205</v>
      </c>
      <c r="D20" s="36" t="s">
        <v>118</v>
      </c>
      <c r="E20" s="42" t="s">
        <v>210</v>
      </c>
      <c r="F20" s="36" t="str">
        <f>'[1]Investor List'!$L52</f>
        <v>Warm</v>
      </c>
      <c r="G20" s="41">
        <v>44614</v>
      </c>
      <c r="H20" s="36">
        <v>10</v>
      </c>
      <c r="K20" s="42"/>
      <c r="L20" s="42" t="s">
        <v>211</v>
      </c>
      <c r="M20" s="42"/>
      <c r="N20" s="42"/>
      <c r="AI20" s="36" t="s">
        <v>206</v>
      </c>
      <c r="AJ20" s="36" t="s">
        <v>207</v>
      </c>
      <c r="AK20" s="36" t="s">
        <v>55</v>
      </c>
      <c r="AL20" s="36" t="s">
        <v>208</v>
      </c>
      <c r="AM20" s="36" t="s">
        <v>209</v>
      </c>
    </row>
    <row r="21" spans="2:39" s="36" customFormat="1" ht="46.8" x14ac:dyDescent="0.3">
      <c r="B21" s="36" t="s">
        <v>212</v>
      </c>
      <c r="C21" s="36" t="s">
        <v>213</v>
      </c>
      <c r="D21" s="36" t="s">
        <v>214</v>
      </c>
      <c r="E21" s="42" t="s">
        <v>219</v>
      </c>
      <c r="F21" s="36" t="str">
        <f>'[1]Investor List'!$L56</f>
        <v>Met</v>
      </c>
      <c r="G21" s="41">
        <v>44533</v>
      </c>
      <c r="H21" s="36">
        <v>250</v>
      </c>
      <c r="I21" s="36">
        <v>3000</v>
      </c>
      <c r="J21" s="36" t="s">
        <v>44</v>
      </c>
      <c r="K21" s="42" t="s">
        <v>45</v>
      </c>
      <c r="L21" s="42" t="s">
        <v>220</v>
      </c>
      <c r="M21" s="42"/>
      <c r="N21" s="42"/>
      <c r="AI21" s="36" t="s">
        <v>215</v>
      </c>
      <c r="AJ21" s="36" t="s">
        <v>216</v>
      </c>
      <c r="AK21" s="36" t="s">
        <v>40</v>
      </c>
      <c r="AL21" s="36" t="s">
        <v>217</v>
      </c>
      <c r="AM21" s="36" t="s">
        <v>218</v>
      </c>
    </row>
    <row r="22" spans="2:39" s="36" customFormat="1" ht="312" x14ac:dyDescent="0.3">
      <c r="B22" s="36" t="s">
        <v>221</v>
      </c>
      <c r="C22" s="36" t="s">
        <v>222</v>
      </c>
      <c r="D22" s="36" t="s">
        <v>223</v>
      </c>
      <c r="E22" s="42" t="s">
        <v>228</v>
      </c>
      <c r="F22" s="36" t="str">
        <f>'[1]Investor List'!$L58</f>
        <v>Met</v>
      </c>
      <c r="G22" s="41">
        <v>44566</v>
      </c>
      <c r="H22" s="36">
        <v>100</v>
      </c>
      <c r="I22" s="36">
        <v>550</v>
      </c>
      <c r="J22" s="36" t="s">
        <v>48</v>
      </c>
      <c r="K22" s="42" t="s">
        <v>95</v>
      </c>
      <c r="L22" s="42" t="s">
        <v>229</v>
      </c>
      <c r="M22" s="42" t="s">
        <v>230</v>
      </c>
      <c r="N22" s="42"/>
      <c r="O22" s="36" t="s">
        <v>231</v>
      </c>
      <c r="AI22" s="36" t="s">
        <v>224</v>
      </c>
      <c r="AJ22" s="36" t="s">
        <v>225</v>
      </c>
      <c r="AK22" s="36" t="s">
        <v>55</v>
      </c>
      <c r="AL22" s="36" t="s">
        <v>226</v>
      </c>
      <c r="AM22" s="36" t="s">
        <v>227</v>
      </c>
    </row>
    <row r="23" spans="2:39" s="36" customFormat="1" ht="140.4" x14ac:dyDescent="0.3">
      <c r="B23" s="36" t="s">
        <v>232</v>
      </c>
      <c r="C23" s="36" t="s">
        <v>233</v>
      </c>
      <c r="D23" s="36" t="s">
        <v>37</v>
      </c>
      <c r="E23" s="42" t="s">
        <v>238</v>
      </c>
      <c r="F23" s="36" t="str">
        <f>'[1]Investor List'!$L61</f>
        <v>Met</v>
      </c>
      <c r="G23" s="41">
        <v>44585</v>
      </c>
      <c r="H23" s="36">
        <v>500</v>
      </c>
      <c r="I23" s="36">
        <v>1500</v>
      </c>
      <c r="J23" s="36" t="s">
        <v>44</v>
      </c>
      <c r="K23" s="42" t="s">
        <v>95</v>
      </c>
      <c r="L23" s="42" t="s">
        <v>239</v>
      </c>
      <c r="M23" s="42"/>
      <c r="N23" s="42" t="s">
        <v>48</v>
      </c>
      <c r="AI23" s="36" t="s">
        <v>234</v>
      </c>
      <c r="AJ23" s="36" t="s">
        <v>235</v>
      </c>
      <c r="AK23" s="36" t="s">
        <v>40</v>
      </c>
      <c r="AL23" s="36" t="s">
        <v>236</v>
      </c>
      <c r="AM23" s="36" t="s">
        <v>237</v>
      </c>
    </row>
    <row r="24" spans="2:39" s="36" customFormat="1" ht="93.6" x14ac:dyDescent="0.3">
      <c r="B24" s="36" t="s">
        <v>240</v>
      </c>
      <c r="C24" s="36" t="s">
        <v>241</v>
      </c>
      <c r="D24" s="36" t="s">
        <v>242</v>
      </c>
      <c r="E24" s="42" t="s">
        <v>247</v>
      </c>
      <c r="F24" s="36" t="str">
        <f>'[1]Investor List'!$L63</f>
        <v>Not Contacted</v>
      </c>
      <c r="G24" s="41">
        <v>44580</v>
      </c>
      <c r="K24" s="42"/>
      <c r="L24" s="42"/>
      <c r="M24" s="42"/>
      <c r="N24" s="42"/>
      <c r="AI24" s="36" t="s">
        <v>243</v>
      </c>
      <c r="AJ24" s="36" t="s">
        <v>244</v>
      </c>
      <c r="AK24" s="36" t="s">
        <v>40</v>
      </c>
      <c r="AL24" s="36" t="s">
        <v>245</v>
      </c>
      <c r="AM24" s="36" t="s">
        <v>246</v>
      </c>
    </row>
    <row r="25" spans="2:39" s="36" customFormat="1" ht="15.6" x14ac:dyDescent="0.3">
      <c r="B25" s="36" t="s">
        <v>248</v>
      </c>
      <c r="C25" s="36" t="s">
        <v>249</v>
      </c>
      <c r="D25" s="36" t="s">
        <v>118</v>
      </c>
      <c r="E25" s="42"/>
      <c r="F25" s="36" t="str">
        <f>'[1]Investor List'!$L64</f>
        <v>Delay</v>
      </c>
      <c r="G25" s="41">
        <v>44613</v>
      </c>
      <c r="K25" s="42"/>
      <c r="L25" s="42"/>
      <c r="M25" s="42"/>
      <c r="N25" s="42"/>
      <c r="AI25" s="36" t="s">
        <v>250</v>
      </c>
      <c r="AJ25" s="36" t="s">
        <v>251</v>
      </c>
      <c r="AK25" s="36" t="s">
        <v>55</v>
      </c>
      <c r="AL25" s="36" t="s">
        <v>252</v>
      </c>
      <c r="AM25" s="36" t="s">
        <v>253</v>
      </c>
    </row>
    <row r="26" spans="2:39" s="36" customFormat="1" ht="56.25" customHeight="1" x14ac:dyDescent="0.3">
      <c r="B26" s="36" t="s">
        <v>254</v>
      </c>
      <c r="C26" s="36" t="s">
        <v>255</v>
      </c>
      <c r="D26" s="36" t="s">
        <v>118</v>
      </c>
      <c r="E26" s="42"/>
      <c r="F26" s="36" t="str">
        <f>'[1]Investor List'!$L65</f>
        <v>Met</v>
      </c>
      <c r="G26" s="41">
        <v>44531</v>
      </c>
      <c r="H26" s="36">
        <v>750</v>
      </c>
      <c r="I26" s="36">
        <v>2000</v>
      </c>
      <c r="J26" s="36" t="s">
        <v>44</v>
      </c>
      <c r="K26" s="42" t="s">
        <v>201</v>
      </c>
      <c r="L26" s="42" t="s">
        <v>229</v>
      </c>
      <c r="M26" s="42"/>
      <c r="N26" s="42"/>
      <c r="O26" s="36" t="s">
        <v>44</v>
      </c>
      <c r="AI26" s="36" t="s">
        <v>256</v>
      </c>
      <c r="AJ26" s="36" t="s">
        <v>257</v>
      </c>
      <c r="AK26" s="36" t="s">
        <v>55</v>
      </c>
      <c r="AL26" s="36" t="s">
        <v>258</v>
      </c>
      <c r="AM26" s="36" t="s">
        <v>259</v>
      </c>
    </row>
    <row r="27" spans="2:39" s="36" customFormat="1" ht="62.4" x14ac:dyDescent="0.3">
      <c r="B27" s="36" t="s">
        <v>260</v>
      </c>
      <c r="C27" s="36" t="s">
        <v>261</v>
      </c>
      <c r="D27" s="36" t="s">
        <v>262</v>
      </c>
      <c r="E27" s="42" t="s">
        <v>268</v>
      </c>
      <c r="F27" s="36" t="str">
        <f>'[1]Investor List'!$L67</f>
        <v>Met</v>
      </c>
      <c r="G27" s="41">
        <v>44587</v>
      </c>
      <c r="H27" s="36">
        <v>25</v>
      </c>
      <c r="J27" s="36" t="s">
        <v>48</v>
      </c>
      <c r="K27" s="42" t="s">
        <v>141</v>
      </c>
      <c r="L27" s="42" t="s">
        <v>269</v>
      </c>
      <c r="M27" s="42"/>
      <c r="N27" s="42" t="s">
        <v>48</v>
      </c>
      <c r="O27" s="36" t="s">
        <v>44</v>
      </c>
      <c r="AI27" s="36" t="s">
        <v>263</v>
      </c>
      <c r="AJ27" s="36" t="s">
        <v>264</v>
      </c>
      <c r="AK27" s="36" t="s">
        <v>265</v>
      </c>
      <c r="AL27" s="36" t="s">
        <v>266</v>
      </c>
      <c r="AM27" s="36" t="s">
        <v>267</v>
      </c>
    </row>
    <row r="28" spans="2:39" s="36" customFormat="1" ht="124.8" x14ac:dyDescent="0.3">
      <c r="B28" s="36" t="s">
        <v>270</v>
      </c>
      <c r="C28" s="36" t="s">
        <v>271</v>
      </c>
      <c r="D28" s="36" t="s">
        <v>272</v>
      </c>
      <c r="E28" s="42" t="s">
        <v>277</v>
      </c>
      <c r="F28" s="36" t="str">
        <f>'[1]Investor List'!$L70</f>
        <v>Met</v>
      </c>
      <c r="G28" s="41">
        <v>44599</v>
      </c>
      <c r="H28" s="36">
        <v>100</v>
      </c>
      <c r="I28" s="36">
        <v>1000</v>
      </c>
      <c r="K28" s="42"/>
      <c r="L28" s="42"/>
      <c r="M28" s="42"/>
      <c r="N28" s="42"/>
      <c r="AI28" s="36" t="s">
        <v>273</v>
      </c>
      <c r="AJ28" s="36" t="s">
        <v>274</v>
      </c>
      <c r="AK28" s="36" t="s">
        <v>40</v>
      </c>
      <c r="AL28" s="36" t="s">
        <v>275</v>
      </c>
      <c r="AM28" s="36" t="s">
        <v>276</v>
      </c>
    </row>
    <row r="29" spans="2:39" s="36" customFormat="1" ht="156" x14ac:dyDescent="0.3">
      <c r="B29" s="36" t="s">
        <v>278</v>
      </c>
      <c r="C29" s="36" t="s">
        <v>279</v>
      </c>
      <c r="D29" s="36" t="s">
        <v>37</v>
      </c>
      <c r="E29" s="42" t="s">
        <v>284</v>
      </c>
      <c r="F29" s="36" t="str">
        <f>'[1]Investor List'!$L72</f>
        <v>Warm</v>
      </c>
      <c r="G29" s="41">
        <v>44561</v>
      </c>
      <c r="H29" s="36">
        <v>10</v>
      </c>
      <c r="K29" s="42"/>
      <c r="L29" s="42"/>
      <c r="M29" s="42"/>
      <c r="N29" s="42"/>
      <c r="AI29" s="36" t="s">
        <v>280</v>
      </c>
      <c r="AJ29" s="36" t="s">
        <v>281</v>
      </c>
      <c r="AK29" s="36" t="s">
        <v>85</v>
      </c>
      <c r="AL29" s="36" t="s">
        <v>282</v>
      </c>
      <c r="AM29" s="36" t="s">
        <v>283</v>
      </c>
    </row>
    <row r="30" spans="2:39" s="36" customFormat="1" ht="218.4" x14ac:dyDescent="0.3">
      <c r="B30" s="36" t="s">
        <v>285</v>
      </c>
      <c r="C30" s="36" t="s">
        <v>286</v>
      </c>
      <c r="D30" s="36" t="s">
        <v>37</v>
      </c>
      <c r="E30" s="42" t="s">
        <v>290</v>
      </c>
      <c r="F30" s="36" t="str">
        <f>'[1]Investor List'!$L76</f>
        <v>Met</v>
      </c>
      <c r="G30" s="41">
        <v>44585</v>
      </c>
      <c r="H30" s="36">
        <v>500</v>
      </c>
      <c r="I30" s="36">
        <v>1000</v>
      </c>
      <c r="J30" s="36" t="s">
        <v>44</v>
      </c>
      <c r="K30" s="42" t="s">
        <v>141</v>
      </c>
      <c r="L30" s="42" t="s">
        <v>291</v>
      </c>
      <c r="M30" s="42" t="s">
        <v>292</v>
      </c>
      <c r="N30" s="42" t="s">
        <v>48</v>
      </c>
      <c r="O30" s="36" t="s">
        <v>44</v>
      </c>
      <c r="AI30" s="36" t="s">
        <v>38</v>
      </c>
      <c r="AJ30" s="36" t="s">
        <v>287</v>
      </c>
      <c r="AK30" s="36" t="s">
        <v>40</v>
      </c>
      <c r="AL30" s="36" t="s">
        <v>288</v>
      </c>
      <c r="AM30" s="36" t="s">
        <v>289</v>
      </c>
    </row>
    <row r="31" spans="2:39" s="36" customFormat="1" ht="202.8" x14ac:dyDescent="0.3">
      <c r="B31" s="36" t="s">
        <v>293</v>
      </c>
      <c r="C31" s="36" t="s">
        <v>294</v>
      </c>
      <c r="D31" s="36" t="s">
        <v>118</v>
      </c>
      <c r="E31" s="42" t="s">
        <v>299</v>
      </c>
      <c r="F31" s="36" t="str">
        <f>'[1]Investor List'!$L77</f>
        <v>Met</v>
      </c>
      <c r="G31" s="41">
        <v>44573</v>
      </c>
      <c r="H31" s="36">
        <v>250</v>
      </c>
      <c r="I31" s="36">
        <v>2000</v>
      </c>
      <c r="J31" s="36" t="s">
        <v>48</v>
      </c>
      <c r="K31" s="42" t="s">
        <v>300</v>
      </c>
      <c r="L31" s="42" t="s">
        <v>301</v>
      </c>
      <c r="M31" s="42" t="s">
        <v>302</v>
      </c>
      <c r="N31" s="42" t="s">
        <v>44</v>
      </c>
      <c r="AI31" s="36" t="s">
        <v>295</v>
      </c>
      <c r="AJ31" s="36" t="s">
        <v>296</v>
      </c>
      <c r="AK31" s="36" t="s">
        <v>40</v>
      </c>
      <c r="AL31" s="36" t="s">
        <v>297</v>
      </c>
      <c r="AM31" s="36" t="s">
        <v>298</v>
      </c>
    </row>
    <row r="32" spans="2:39" s="36" customFormat="1" ht="249.6" x14ac:dyDescent="0.3">
      <c r="B32" s="36" t="s">
        <v>303</v>
      </c>
      <c r="C32" s="36" t="s">
        <v>304</v>
      </c>
      <c r="D32" s="36" t="s">
        <v>305</v>
      </c>
      <c r="E32" s="42" t="s">
        <v>310</v>
      </c>
      <c r="F32" s="36" t="str">
        <f>'[1]Investor List'!$L83</f>
        <v>Met</v>
      </c>
      <c r="G32" s="41">
        <v>44574</v>
      </c>
      <c r="H32" s="36">
        <v>200</v>
      </c>
      <c r="I32" s="36">
        <v>500</v>
      </c>
      <c r="J32" s="36" t="s">
        <v>44</v>
      </c>
      <c r="K32" s="42" t="s">
        <v>95</v>
      </c>
      <c r="L32" s="42" t="s">
        <v>229</v>
      </c>
      <c r="M32" s="42" t="s">
        <v>311</v>
      </c>
      <c r="N32" s="42" t="s">
        <v>48</v>
      </c>
      <c r="O32" s="36" t="s">
        <v>44</v>
      </c>
      <c r="AI32" s="36" t="s">
        <v>306</v>
      </c>
      <c r="AJ32" s="36" t="s">
        <v>307</v>
      </c>
      <c r="AK32" s="36" t="s">
        <v>55</v>
      </c>
      <c r="AL32" s="36" t="s">
        <v>308</v>
      </c>
      <c r="AM32" s="36" t="s">
        <v>309</v>
      </c>
    </row>
    <row r="33" spans="2:39" s="36" customFormat="1" ht="109.2" x14ac:dyDescent="0.3">
      <c r="B33" s="36" t="s">
        <v>312</v>
      </c>
      <c r="C33" s="36" t="s">
        <v>313</v>
      </c>
      <c r="D33" s="36" t="s">
        <v>37</v>
      </c>
      <c r="E33" s="42"/>
      <c r="F33" s="36" t="str">
        <f>'[1]Investor List'!$L84</f>
        <v>Met</v>
      </c>
      <c r="G33" s="41">
        <v>44580</v>
      </c>
      <c r="H33" s="36">
        <v>50</v>
      </c>
      <c r="I33" s="36">
        <v>150</v>
      </c>
      <c r="J33" s="36" t="s">
        <v>48</v>
      </c>
      <c r="K33" s="42" t="s">
        <v>95</v>
      </c>
      <c r="L33" s="42" t="s">
        <v>318</v>
      </c>
      <c r="M33" s="42" t="s">
        <v>192</v>
      </c>
      <c r="N33" s="42" t="s">
        <v>319</v>
      </c>
      <c r="O33" s="36" t="s">
        <v>44</v>
      </c>
      <c r="AI33" s="36" t="s">
        <v>314</v>
      </c>
      <c r="AJ33" s="36" t="s">
        <v>315</v>
      </c>
      <c r="AK33" s="36" t="s">
        <v>85</v>
      </c>
      <c r="AL33" s="36" t="s">
        <v>316</v>
      </c>
      <c r="AM33" s="36" t="s">
        <v>317</v>
      </c>
    </row>
    <row r="34" spans="2:39" s="36" customFormat="1" ht="46.8" x14ac:dyDescent="0.3">
      <c r="B34" s="36" t="s">
        <v>320</v>
      </c>
      <c r="C34" s="36" t="s">
        <v>321</v>
      </c>
      <c r="D34" s="36" t="s">
        <v>214</v>
      </c>
      <c r="E34" s="42" t="s">
        <v>326</v>
      </c>
      <c r="F34" s="36" t="str">
        <f>'[1]Investor List'!$L86</f>
        <v>Warm</v>
      </c>
      <c r="G34" s="41">
        <v>44588</v>
      </c>
      <c r="H34" s="36">
        <v>100</v>
      </c>
      <c r="I34" s="36">
        <v>1000</v>
      </c>
      <c r="K34" s="42" t="s">
        <v>201</v>
      </c>
      <c r="L34" s="42" t="s">
        <v>327</v>
      </c>
      <c r="M34" s="42"/>
      <c r="N34" s="42"/>
      <c r="AI34" s="36" t="s">
        <v>322</v>
      </c>
      <c r="AJ34" s="36" t="s">
        <v>323</v>
      </c>
      <c r="AK34" s="36" t="s">
        <v>55</v>
      </c>
      <c r="AL34" s="36" t="s">
        <v>324</v>
      </c>
      <c r="AM34" s="36" t="s">
        <v>325</v>
      </c>
    </row>
    <row r="35" spans="2:39" s="36" customFormat="1" ht="93.6" x14ac:dyDescent="0.3">
      <c r="B35" s="36" t="s">
        <v>328</v>
      </c>
      <c r="C35" s="36" t="s">
        <v>329</v>
      </c>
      <c r="D35" s="36" t="s">
        <v>37</v>
      </c>
      <c r="E35" s="42" t="s">
        <v>334</v>
      </c>
      <c r="F35" s="36" t="str">
        <f>'[1]Investor List'!$L87</f>
        <v>Delay</v>
      </c>
      <c r="G35" s="41"/>
      <c r="K35" s="42"/>
      <c r="L35" s="42"/>
      <c r="M35" s="42"/>
      <c r="N35" s="42"/>
      <c r="AI35" s="36" t="s">
        <v>330</v>
      </c>
      <c r="AJ35" s="36" t="s">
        <v>331</v>
      </c>
      <c r="AK35" s="36" t="s">
        <v>85</v>
      </c>
      <c r="AL35" s="36" t="s">
        <v>332</v>
      </c>
      <c r="AM35" s="36" t="s">
        <v>333</v>
      </c>
    </row>
    <row r="36" spans="2:39" s="36" customFormat="1" ht="62.4" x14ac:dyDescent="0.3">
      <c r="B36" s="36" t="s">
        <v>335</v>
      </c>
      <c r="C36" s="36" t="s">
        <v>336</v>
      </c>
      <c r="D36" s="36" t="s">
        <v>73</v>
      </c>
      <c r="E36" s="42" t="s">
        <v>341</v>
      </c>
      <c r="F36" s="36" t="str">
        <f>'[1]Investor List'!$L88</f>
        <v>Met</v>
      </c>
      <c r="G36" s="41">
        <v>44566</v>
      </c>
      <c r="H36" s="36">
        <v>200</v>
      </c>
      <c r="I36" s="36">
        <v>1000</v>
      </c>
      <c r="J36" s="36" t="s">
        <v>44</v>
      </c>
      <c r="K36" s="42" t="s">
        <v>45</v>
      </c>
      <c r="L36" s="42" t="s">
        <v>342</v>
      </c>
      <c r="M36" s="42" t="s">
        <v>343</v>
      </c>
      <c r="N36" s="42" t="s">
        <v>48</v>
      </c>
      <c r="AI36" s="36" t="s">
        <v>337</v>
      </c>
      <c r="AJ36" s="36" t="s">
        <v>338</v>
      </c>
      <c r="AK36" s="36" t="s">
        <v>55</v>
      </c>
      <c r="AL36" s="36" t="s">
        <v>339</v>
      </c>
      <c r="AM36" s="36" t="s">
        <v>340</v>
      </c>
    </row>
    <row r="37" spans="2:39" s="36" customFormat="1" ht="358.8" x14ac:dyDescent="0.3">
      <c r="B37" s="36" t="s">
        <v>344</v>
      </c>
      <c r="C37" s="36" t="s">
        <v>345</v>
      </c>
      <c r="D37" s="36" t="s">
        <v>305</v>
      </c>
      <c r="E37" s="42" t="s">
        <v>350</v>
      </c>
      <c r="F37" s="36" t="str">
        <f>'[1]Investor List'!$L90</f>
        <v>Met</v>
      </c>
      <c r="G37" s="41">
        <v>44566</v>
      </c>
      <c r="H37" s="36">
        <v>200</v>
      </c>
      <c r="I37" s="36">
        <v>2000</v>
      </c>
      <c r="J37" s="36" t="s">
        <v>44</v>
      </c>
      <c r="K37" s="42" t="s">
        <v>95</v>
      </c>
      <c r="L37" s="42" t="s">
        <v>180</v>
      </c>
      <c r="M37" s="42"/>
      <c r="N37" s="42" t="s">
        <v>48</v>
      </c>
      <c r="R37" s="36">
        <v>15</v>
      </c>
      <c r="AI37" s="36" t="s">
        <v>346</v>
      </c>
      <c r="AJ37" s="36" t="s">
        <v>347</v>
      </c>
      <c r="AK37" s="36" t="s">
        <v>55</v>
      </c>
      <c r="AL37" s="36" t="s">
        <v>348</v>
      </c>
      <c r="AM37" s="36" t="s">
        <v>349</v>
      </c>
    </row>
    <row r="38" spans="2:39" s="36" customFormat="1" ht="62.4" x14ac:dyDescent="0.3">
      <c r="B38" s="36" t="s">
        <v>351</v>
      </c>
      <c r="C38" s="36" t="s">
        <v>352</v>
      </c>
      <c r="D38" s="36" t="s">
        <v>353</v>
      </c>
      <c r="E38" s="42" t="s">
        <v>359</v>
      </c>
      <c r="F38" s="36" t="str">
        <f>'[1]Investor List'!$L91</f>
        <v>Scheduled</v>
      </c>
      <c r="G38" s="41">
        <v>44592.440497083335</v>
      </c>
      <c r="I38" s="36">
        <v>2000</v>
      </c>
      <c r="J38" s="36" t="s">
        <v>44</v>
      </c>
      <c r="K38" s="42" t="s">
        <v>95</v>
      </c>
      <c r="L38" s="42" t="s">
        <v>360</v>
      </c>
      <c r="M38" s="42"/>
      <c r="N38" s="42"/>
      <c r="AI38" s="36" t="s">
        <v>354</v>
      </c>
      <c r="AJ38" s="36" t="s">
        <v>355</v>
      </c>
      <c r="AK38" s="36" t="s">
        <v>356</v>
      </c>
      <c r="AL38" s="36" t="s">
        <v>357</v>
      </c>
      <c r="AM38" s="36" t="s">
        <v>358</v>
      </c>
    </row>
    <row r="39" spans="2:39" s="36" customFormat="1" ht="78" x14ac:dyDescent="0.3">
      <c r="B39" s="36" t="s">
        <v>361</v>
      </c>
      <c r="C39" s="36" t="s">
        <v>362</v>
      </c>
      <c r="D39" s="36" t="s">
        <v>37</v>
      </c>
      <c r="E39" s="42" t="s">
        <v>367</v>
      </c>
      <c r="F39" s="36" t="str">
        <f>'[1]Investor List'!$L93</f>
        <v>Delay</v>
      </c>
      <c r="G39" s="41"/>
      <c r="K39" s="42"/>
      <c r="L39" s="42"/>
      <c r="M39" s="42"/>
      <c r="N39" s="42"/>
      <c r="AI39" s="36" t="s">
        <v>363</v>
      </c>
      <c r="AJ39" s="36" t="s">
        <v>364</v>
      </c>
      <c r="AK39" s="36" t="s">
        <v>85</v>
      </c>
      <c r="AL39" s="36" t="s">
        <v>365</v>
      </c>
      <c r="AM39" s="36" t="s">
        <v>366</v>
      </c>
    </row>
    <row r="40" spans="2:39" s="36" customFormat="1" ht="78" x14ac:dyDescent="0.3">
      <c r="B40" s="36" t="s">
        <v>368</v>
      </c>
      <c r="C40" s="36" t="s">
        <v>369</v>
      </c>
      <c r="D40" s="36" t="s">
        <v>272</v>
      </c>
      <c r="E40" s="42" t="s">
        <v>374</v>
      </c>
      <c r="F40" s="36" t="str">
        <f>'[1]Investor List'!$L95</f>
        <v>Responded</v>
      </c>
      <c r="G40" s="41">
        <v>44613</v>
      </c>
      <c r="K40" s="42"/>
      <c r="L40" s="42"/>
      <c r="M40" s="42"/>
      <c r="N40" s="42"/>
      <c r="AI40" s="36" t="s">
        <v>370</v>
      </c>
      <c r="AJ40" s="36" t="s">
        <v>371</v>
      </c>
      <c r="AK40" s="36" t="s">
        <v>85</v>
      </c>
      <c r="AL40" s="36" t="s">
        <v>372</v>
      </c>
      <c r="AM40" s="36" t="s">
        <v>373</v>
      </c>
    </row>
    <row r="41" spans="2:39" s="36" customFormat="1" ht="124.8" x14ac:dyDescent="0.3">
      <c r="B41" s="36" t="s">
        <v>375</v>
      </c>
      <c r="C41" s="36" t="s">
        <v>376</v>
      </c>
      <c r="D41" s="36" t="s">
        <v>377</v>
      </c>
      <c r="E41" s="42" t="s">
        <v>382</v>
      </c>
      <c r="F41" s="36" t="str">
        <f>'[1]Investor List'!$L97</f>
        <v>Warm</v>
      </c>
      <c r="G41" s="41">
        <v>44544.440011261569</v>
      </c>
      <c r="H41" s="36">
        <v>10</v>
      </c>
      <c r="K41" s="42"/>
      <c r="L41" s="42"/>
      <c r="M41" s="42"/>
      <c r="N41" s="42"/>
      <c r="AI41" s="36" t="s">
        <v>378</v>
      </c>
      <c r="AJ41" s="36" t="s">
        <v>379</v>
      </c>
      <c r="AK41" s="36" t="s">
        <v>85</v>
      </c>
      <c r="AL41" s="36" t="s">
        <v>380</v>
      </c>
      <c r="AM41" s="36" t="s">
        <v>381</v>
      </c>
    </row>
    <row r="42" spans="2:39" s="36" customFormat="1" ht="280.8" x14ac:dyDescent="0.3">
      <c r="B42" s="36" t="s">
        <v>383</v>
      </c>
      <c r="C42" s="36" t="s">
        <v>384</v>
      </c>
      <c r="D42" s="36" t="s">
        <v>118</v>
      </c>
      <c r="E42" s="42"/>
      <c r="F42" s="36" t="str">
        <f>'[1]Investor List'!$L98</f>
        <v>Met</v>
      </c>
      <c r="G42" s="41">
        <v>44580</v>
      </c>
      <c r="H42" s="36">
        <v>250</v>
      </c>
      <c r="I42" s="36">
        <v>1000</v>
      </c>
      <c r="J42" s="36" t="s">
        <v>44</v>
      </c>
      <c r="K42" s="42" t="s">
        <v>388</v>
      </c>
      <c r="L42" s="42" t="s">
        <v>389</v>
      </c>
      <c r="M42" s="42"/>
      <c r="N42" s="42" t="s">
        <v>48</v>
      </c>
      <c r="O42" s="36" t="s">
        <v>44</v>
      </c>
      <c r="AI42" s="36" t="s">
        <v>280</v>
      </c>
      <c r="AJ42" s="36" t="s">
        <v>385</v>
      </c>
      <c r="AK42" s="36" t="s">
        <v>85</v>
      </c>
      <c r="AL42" s="36" t="s">
        <v>386</v>
      </c>
      <c r="AM42" s="36" t="s">
        <v>387</v>
      </c>
    </row>
    <row r="43" spans="2:39" s="36" customFormat="1" ht="409.6" x14ac:dyDescent="0.3">
      <c r="B43" s="36" t="s">
        <v>390</v>
      </c>
      <c r="C43" s="36" t="s">
        <v>391</v>
      </c>
      <c r="D43" s="36" t="s">
        <v>392</v>
      </c>
      <c r="E43" s="42" t="s">
        <v>397</v>
      </c>
      <c r="F43" s="36" t="str">
        <f>'[1]Investor List'!$L102</f>
        <v>Met</v>
      </c>
      <c r="G43" s="41">
        <v>44592.440624629628</v>
      </c>
      <c r="H43" s="36">
        <v>25</v>
      </c>
      <c r="I43" s="36">
        <v>100</v>
      </c>
      <c r="J43" s="36" t="s">
        <v>48</v>
      </c>
      <c r="K43" s="42" t="s">
        <v>95</v>
      </c>
      <c r="L43" s="42" t="s">
        <v>398</v>
      </c>
      <c r="M43" s="42" t="s">
        <v>399</v>
      </c>
      <c r="N43" s="42" t="s">
        <v>48</v>
      </c>
      <c r="O43" s="36" t="s">
        <v>48</v>
      </c>
      <c r="AI43" s="36" t="s">
        <v>393</v>
      </c>
      <c r="AJ43" s="36" t="s">
        <v>394</v>
      </c>
      <c r="AK43" s="36" t="s">
        <v>55</v>
      </c>
      <c r="AL43" s="36" t="s">
        <v>395</v>
      </c>
      <c r="AM43" s="36" t="s">
        <v>396</v>
      </c>
    </row>
    <row r="44" spans="2:39" s="36" customFormat="1" ht="15.6" x14ac:dyDescent="0.3">
      <c r="B44" s="36" t="s">
        <v>400</v>
      </c>
      <c r="C44" s="36" t="s">
        <v>401</v>
      </c>
      <c r="D44" s="36" t="s">
        <v>402</v>
      </c>
      <c r="E44" s="42"/>
      <c r="F44" s="36" t="str">
        <f>'[1]Investor List'!$L103</f>
        <v>Responded</v>
      </c>
      <c r="G44" s="41">
        <v>44613</v>
      </c>
      <c r="K44" s="42"/>
      <c r="L44" s="42"/>
      <c r="M44" s="42"/>
      <c r="N44" s="42"/>
      <c r="AI44" s="36" t="s">
        <v>403</v>
      </c>
      <c r="AJ44" s="36" t="s">
        <v>404</v>
      </c>
      <c r="AK44" s="36" t="s">
        <v>101</v>
      </c>
      <c r="AL44" s="36" t="s">
        <v>405</v>
      </c>
    </row>
    <row r="45" spans="2:39" s="36" customFormat="1" ht="78" x14ac:dyDescent="0.3">
      <c r="B45" s="36" t="s">
        <v>406</v>
      </c>
      <c r="C45" s="36" t="s">
        <v>407</v>
      </c>
      <c r="D45" s="36" t="s">
        <v>214</v>
      </c>
      <c r="E45" s="42" t="s">
        <v>412</v>
      </c>
      <c r="F45" s="36" t="str">
        <f>'[1]Investor List'!$L110</f>
        <v>Delay</v>
      </c>
      <c r="G45" s="41"/>
      <c r="K45" s="42"/>
      <c r="L45" s="42"/>
      <c r="M45" s="42"/>
      <c r="N45" s="42"/>
      <c r="AI45" s="36" t="s">
        <v>408</v>
      </c>
      <c r="AJ45" s="36" t="s">
        <v>409</v>
      </c>
      <c r="AK45" s="36" t="s">
        <v>55</v>
      </c>
      <c r="AL45" s="36" t="s">
        <v>410</v>
      </c>
      <c r="AM45" s="36" t="s">
        <v>411</v>
      </c>
    </row>
    <row r="46" spans="2:39" s="36" customFormat="1" ht="93.6" x14ac:dyDescent="0.3">
      <c r="B46" s="36" t="s">
        <v>413</v>
      </c>
      <c r="C46" s="36" t="s">
        <v>414</v>
      </c>
      <c r="D46" s="36" t="s">
        <v>118</v>
      </c>
      <c r="E46" s="42" t="s">
        <v>419</v>
      </c>
      <c r="F46" s="36" t="str">
        <f>'[1]Investor List'!$L115</f>
        <v>Met</v>
      </c>
      <c r="G46" s="41">
        <v>44594</v>
      </c>
      <c r="H46" s="36">
        <v>150</v>
      </c>
      <c r="I46" s="36">
        <v>300</v>
      </c>
      <c r="J46" s="36" t="s">
        <v>44</v>
      </c>
      <c r="K46" s="42" t="s">
        <v>420</v>
      </c>
      <c r="L46" s="42" t="s">
        <v>180</v>
      </c>
      <c r="M46" s="42" t="s">
        <v>181</v>
      </c>
      <c r="N46" s="42" t="s">
        <v>44</v>
      </c>
      <c r="O46" s="36" t="s">
        <v>421</v>
      </c>
      <c r="P46" s="36" t="s">
        <v>422</v>
      </c>
      <c r="AI46" s="36" t="s">
        <v>415</v>
      </c>
      <c r="AJ46" s="36" t="s">
        <v>416</v>
      </c>
      <c r="AK46" s="36" t="s">
        <v>101</v>
      </c>
      <c r="AL46" s="36" t="s">
        <v>417</v>
      </c>
      <c r="AM46" s="36" t="s">
        <v>418</v>
      </c>
    </row>
    <row r="47" spans="2:39" s="36" customFormat="1" ht="15.6" x14ac:dyDescent="0.3">
      <c r="B47" s="36" t="s">
        <v>423</v>
      </c>
      <c r="C47" s="36" t="s">
        <v>424</v>
      </c>
      <c r="D47" s="36" t="s">
        <v>118</v>
      </c>
      <c r="E47" s="42"/>
      <c r="F47" s="36" t="str">
        <f>'[1]Investor List'!$L126</f>
        <v>Responded</v>
      </c>
      <c r="G47" s="41">
        <v>44579</v>
      </c>
      <c r="K47" s="42"/>
      <c r="L47" s="42"/>
      <c r="M47" s="42"/>
      <c r="N47" s="42"/>
      <c r="AI47" s="36" t="s">
        <v>425</v>
      </c>
      <c r="AJ47" s="36" t="s">
        <v>426</v>
      </c>
      <c r="AK47" s="36" t="s">
        <v>85</v>
      </c>
      <c r="AL47" s="36" t="s">
        <v>427</v>
      </c>
      <c r="AM47" s="36" t="s">
        <v>428</v>
      </c>
    </row>
    <row r="48" spans="2:39" s="36" customFormat="1" ht="374.4" x14ac:dyDescent="0.3">
      <c r="B48" s="36" t="s">
        <v>429</v>
      </c>
      <c r="C48" s="36" t="s">
        <v>430</v>
      </c>
      <c r="D48" s="36" t="s">
        <v>37</v>
      </c>
      <c r="E48" s="42" t="s">
        <v>435</v>
      </c>
      <c r="F48" s="36" t="str">
        <f>'[1]Investor List'!$L127</f>
        <v>Met</v>
      </c>
      <c r="G48" s="41">
        <v>44599</v>
      </c>
      <c r="H48" s="36">
        <v>500</v>
      </c>
      <c r="I48" s="36">
        <v>2000</v>
      </c>
      <c r="J48" s="36" t="s">
        <v>44</v>
      </c>
      <c r="K48" s="42" t="s">
        <v>95</v>
      </c>
      <c r="L48" s="42" t="s">
        <v>436</v>
      </c>
      <c r="M48" s="42"/>
      <c r="N48" s="42" t="s">
        <v>48</v>
      </c>
      <c r="O48" s="36" t="s">
        <v>44</v>
      </c>
      <c r="AI48" s="36" t="s">
        <v>431</v>
      </c>
      <c r="AJ48" s="36" t="s">
        <v>432</v>
      </c>
      <c r="AK48" s="36" t="s">
        <v>55</v>
      </c>
      <c r="AL48" s="36" t="s">
        <v>433</v>
      </c>
      <c r="AM48" s="36" t="s">
        <v>434</v>
      </c>
    </row>
    <row r="49" spans="2:39" s="36" customFormat="1" ht="15.6" x14ac:dyDescent="0.3">
      <c r="B49" s="36" t="s">
        <v>437</v>
      </c>
      <c r="C49" s="36" t="s">
        <v>438</v>
      </c>
      <c r="D49" s="36" t="s">
        <v>118</v>
      </c>
      <c r="E49" s="42"/>
      <c r="F49" s="36" t="str">
        <f>'[1]Investor List'!$L128</f>
        <v>Responded</v>
      </c>
      <c r="G49" s="41">
        <v>44613</v>
      </c>
      <c r="K49" s="42"/>
      <c r="L49" s="42"/>
      <c r="M49" s="42"/>
      <c r="N49" s="42"/>
      <c r="AI49" s="36" t="s">
        <v>378</v>
      </c>
      <c r="AJ49" s="36" t="s">
        <v>439</v>
      </c>
      <c r="AK49" s="36" t="s">
        <v>40</v>
      </c>
      <c r="AL49" s="36" t="s">
        <v>440</v>
      </c>
      <c r="AM49" s="36" t="s">
        <v>441</v>
      </c>
    </row>
    <row r="50" spans="2:39" s="36" customFormat="1" ht="62.4" x14ac:dyDescent="0.3">
      <c r="B50" s="36" t="s">
        <v>442</v>
      </c>
      <c r="C50" s="36" t="s">
        <v>443</v>
      </c>
      <c r="D50" s="36" t="s">
        <v>37</v>
      </c>
      <c r="E50" s="42" t="s">
        <v>448</v>
      </c>
      <c r="F50" s="36" t="str">
        <f>'[1]Investor List'!$L129</f>
        <v>Warm</v>
      </c>
      <c r="G50" s="41">
        <v>44613</v>
      </c>
      <c r="H50" s="36">
        <v>50</v>
      </c>
      <c r="I50" s="36">
        <v>100</v>
      </c>
      <c r="K50" s="42"/>
      <c r="L50" s="42" t="s">
        <v>229</v>
      </c>
      <c r="M50" s="42"/>
      <c r="N50" s="42" t="s">
        <v>48</v>
      </c>
      <c r="AI50" s="36" t="s">
        <v>444</v>
      </c>
      <c r="AJ50" s="36" t="s">
        <v>445</v>
      </c>
      <c r="AK50" s="36" t="s">
        <v>356</v>
      </c>
      <c r="AL50" s="36" t="s">
        <v>446</v>
      </c>
      <c r="AM50" s="36" t="s">
        <v>447</v>
      </c>
    </row>
    <row r="51" spans="2:39" s="36" customFormat="1" ht="202.8" x14ac:dyDescent="0.3">
      <c r="B51" s="36" t="s">
        <v>449</v>
      </c>
      <c r="C51" s="36" t="s">
        <v>450</v>
      </c>
      <c r="D51" s="36" t="s">
        <v>73</v>
      </c>
      <c r="E51" s="42" t="s">
        <v>455</v>
      </c>
      <c r="F51" s="36" t="str">
        <f>'[1]Investor List'!$L132</f>
        <v>Delay</v>
      </c>
      <c r="G51" s="41"/>
      <c r="K51" s="42"/>
      <c r="L51" s="42"/>
      <c r="M51" s="42"/>
      <c r="N51" s="42"/>
      <c r="AI51" s="36" t="s">
        <v>451</v>
      </c>
      <c r="AJ51" s="36" t="s">
        <v>452</v>
      </c>
      <c r="AK51" s="36" t="s">
        <v>85</v>
      </c>
      <c r="AL51" s="36" t="s">
        <v>453</v>
      </c>
      <c r="AM51" s="36" t="s">
        <v>454</v>
      </c>
    </row>
    <row r="52" spans="2:39" s="36" customFormat="1" ht="93.6" x14ac:dyDescent="0.3">
      <c r="B52" s="36" t="s">
        <v>456</v>
      </c>
      <c r="C52" s="36" t="s">
        <v>457</v>
      </c>
      <c r="D52" s="36" t="s">
        <v>37</v>
      </c>
      <c r="E52" s="42" t="s">
        <v>462</v>
      </c>
      <c r="F52" s="36" t="str">
        <f>'[1]Investor List'!$L136</f>
        <v>Met</v>
      </c>
      <c r="G52" s="41">
        <v>44575.497877256945</v>
      </c>
      <c r="H52" s="36">
        <v>1000</v>
      </c>
      <c r="I52" s="36">
        <v>2000</v>
      </c>
      <c r="J52" s="36" t="s">
        <v>44</v>
      </c>
      <c r="K52" s="42" t="s">
        <v>150</v>
      </c>
      <c r="L52" s="42" t="s">
        <v>463</v>
      </c>
      <c r="M52" s="42"/>
      <c r="N52" s="42"/>
      <c r="AI52" s="36" t="s">
        <v>458</v>
      </c>
      <c r="AJ52" s="36" t="s">
        <v>459</v>
      </c>
      <c r="AK52" s="36" t="s">
        <v>55</v>
      </c>
      <c r="AL52" s="36" t="s">
        <v>460</v>
      </c>
      <c r="AM52" s="36" t="s">
        <v>461</v>
      </c>
    </row>
    <row r="53" spans="2:39" s="36" customFormat="1" ht="31.2" x14ac:dyDescent="0.3">
      <c r="B53" s="36" t="s">
        <v>464</v>
      </c>
      <c r="C53" s="36" t="s">
        <v>465</v>
      </c>
      <c r="D53" s="36" t="s">
        <v>466</v>
      </c>
      <c r="E53" s="42"/>
      <c r="F53" s="36" t="str">
        <f>'[1]Investor List'!$L137</f>
        <v>Met</v>
      </c>
      <c r="G53" s="41">
        <v>44501</v>
      </c>
      <c r="H53" s="36">
        <v>10</v>
      </c>
      <c r="I53" s="36">
        <v>200</v>
      </c>
      <c r="J53" s="36" t="s">
        <v>44</v>
      </c>
      <c r="K53" s="42" t="s">
        <v>141</v>
      </c>
      <c r="L53" s="42" t="s">
        <v>229</v>
      </c>
      <c r="M53" s="42" t="s">
        <v>469</v>
      </c>
      <c r="N53" s="42" t="s">
        <v>48</v>
      </c>
      <c r="AI53" s="36" t="s">
        <v>38</v>
      </c>
      <c r="AJ53" s="36" t="s">
        <v>467</v>
      </c>
      <c r="AK53" s="36" t="s">
        <v>101</v>
      </c>
      <c r="AL53" s="36" t="s">
        <v>468</v>
      </c>
      <c r="AM53" s="36" t="s">
        <v>57</v>
      </c>
    </row>
    <row r="54" spans="2:39" s="36" customFormat="1" ht="156" x14ac:dyDescent="0.3">
      <c r="B54" s="36" t="s">
        <v>470</v>
      </c>
      <c r="C54" s="36" t="s">
        <v>471</v>
      </c>
      <c r="D54" s="36" t="s">
        <v>118</v>
      </c>
      <c r="E54" s="42" t="s">
        <v>476</v>
      </c>
      <c r="F54" s="36" t="str">
        <f>'[1]Investor List'!$L139</f>
        <v>Met</v>
      </c>
      <c r="G54" s="41">
        <v>44594</v>
      </c>
      <c r="H54" s="36">
        <v>300</v>
      </c>
      <c r="I54" s="36">
        <v>500</v>
      </c>
      <c r="J54" s="36" t="s">
        <v>44</v>
      </c>
      <c r="K54" s="42" t="s">
        <v>477</v>
      </c>
      <c r="L54" s="42" t="s">
        <v>229</v>
      </c>
      <c r="M54" s="42"/>
      <c r="N54" s="42" t="s">
        <v>48</v>
      </c>
      <c r="O54" s="36" t="s">
        <v>44</v>
      </c>
      <c r="P54" s="36" t="s">
        <v>478</v>
      </c>
      <c r="AI54" s="36" t="s">
        <v>472</v>
      </c>
      <c r="AJ54" s="36" t="s">
        <v>473</v>
      </c>
      <c r="AK54" s="36" t="s">
        <v>40</v>
      </c>
      <c r="AL54" s="36" t="s">
        <v>474</v>
      </c>
      <c r="AM54" s="36" t="s">
        <v>475</v>
      </c>
    </row>
    <row r="55" spans="2:39" s="36" customFormat="1" ht="249.6" x14ac:dyDescent="0.3">
      <c r="B55" s="36" t="s">
        <v>479</v>
      </c>
      <c r="C55" s="36" t="s">
        <v>480</v>
      </c>
      <c r="D55" s="36" t="s">
        <v>118</v>
      </c>
      <c r="E55" s="42" t="s">
        <v>485</v>
      </c>
      <c r="F55" s="36" t="str">
        <f>'[1]Investor List'!$L141</f>
        <v>Met</v>
      </c>
      <c r="G55" s="41">
        <v>44594</v>
      </c>
      <c r="H55" s="36">
        <v>300</v>
      </c>
      <c r="I55" s="36">
        <v>1500</v>
      </c>
      <c r="J55" s="36" t="s">
        <v>44</v>
      </c>
      <c r="K55" s="42" t="s">
        <v>95</v>
      </c>
      <c r="L55" s="42" t="s">
        <v>486</v>
      </c>
      <c r="M55" s="42" t="s">
        <v>487</v>
      </c>
      <c r="N55" s="42" t="s">
        <v>48</v>
      </c>
      <c r="O55" s="36" t="s">
        <v>488</v>
      </c>
      <c r="AI55" s="36" t="s">
        <v>481</v>
      </c>
      <c r="AJ55" s="36" t="s">
        <v>482</v>
      </c>
      <c r="AK55" s="36" t="s">
        <v>55</v>
      </c>
      <c r="AL55" s="36" t="s">
        <v>483</v>
      </c>
      <c r="AM55" s="36" t="s">
        <v>484</v>
      </c>
    </row>
    <row r="56" spans="2:39" s="36" customFormat="1" ht="93.6" x14ac:dyDescent="0.3">
      <c r="B56" s="36" t="s">
        <v>489</v>
      </c>
      <c r="C56" s="36" t="s">
        <v>490</v>
      </c>
      <c r="D56" s="36" t="s">
        <v>118</v>
      </c>
      <c r="E56" s="42" t="s">
        <v>495</v>
      </c>
      <c r="F56" s="36" t="str">
        <f>'[1]Investor List'!$L142</f>
        <v>Warm</v>
      </c>
      <c r="G56" s="41">
        <v>44575</v>
      </c>
      <c r="H56" s="36">
        <v>10</v>
      </c>
      <c r="K56" s="42"/>
      <c r="L56" s="42"/>
      <c r="M56" s="42"/>
      <c r="N56" s="42"/>
      <c r="AI56" s="36" t="s">
        <v>491</v>
      </c>
      <c r="AJ56" s="36" t="s">
        <v>492</v>
      </c>
      <c r="AK56" s="36" t="s">
        <v>101</v>
      </c>
      <c r="AL56" s="36" t="s">
        <v>493</v>
      </c>
      <c r="AM56" s="36" t="s">
        <v>494</v>
      </c>
    </row>
    <row r="57" spans="2:39" s="36" customFormat="1" ht="31.2" x14ac:dyDescent="0.3">
      <c r="B57" s="36" t="s">
        <v>496</v>
      </c>
      <c r="C57" s="36" t="s">
        <v>497</v>
      </c>
      <c r="D57" s="36" t="s">
        <v>118</v>
      </c>
      <c r="E57" s="42"/>
      <c r="F57" s="36" t="str">
        <f>'[1]Investor List'!$L144</f>
        <v>Warm</v>
      </c>
      <c r="G57" s="41">
        <v>44592.440969120369</v>
      </c>
      <c r="H57" s="36">
        <v>10</v>
      </c>
      <c r="K57" s="42" t="s">
        <v>95</v>
      </c>
      <c r="L57" s="42" t="s">
        <v>229</v>
      </c>
      <c r="M57" s="42"/>
      <c r="N57" s="42"/>
      <c r="AI57" s="36" t="s">
        <v>498</v>
      </c>
      <c r="AJ57" s="36" t="s">
        <v>499</v>
      </c>
      <c r="AK57" s="36" t="s">
        <v>40</v>
      </c>
      <c r="AL57" s="36" t="s">
        <v>500</v>
      </c>
      <c r="AM57" s="36" t="s">
        <v>501</v>
      </c>
    </row>
    <row r="58" spans="2:39" s="36" customFormat="1" ht="93.6" x14ac:dyDescent="0.3">
      <c r="B58" s="36" t="s">
        <v>502</v>
      </c>
      <c r="C58" s="36" t="s">
        <v>503</v>
      </c>
      <c r="D58" s="36" t="s">
        <v>504</v>
      </c>
      <c r="E58" s="42" t="s">
        <v>508</v>
      </c>
      <c r="F58" s="36" t="str">
        <f>'[1]Investor List'!$L147</f>
        <v>Delay</v>
      </c>
      <c r="G58" s="41"/>
      <c r="K58" s="42"/>
      <c r="L58" s="42"/>
      <c r="M58" s="42"/>
      <c r="N58" s="42"/>
      <c r="AI58" s="36" t="s">
        <v>263</v>
      </c>
      <c r="AJ58" s="36" t="s">
        <v>505</v>
      </c>
      <c r="AK58" s="36" t="s">
        <v>55</v>
      </c>
      <c r="AL58" s="36" t="s">
        <v>506</v>
      </c>
      <c r="AM58" s="36" t="s">
        <v>507</v>
      </c>
    </row>
    <row r="59" spans="2:39" s="36" customFormat="1" ht="62.4" x14ac:dyDescent="0.3">
      <c r="B59" s="36" t="s">
        <v>509</v>
      </c>
      <c r="C59" s="36" t="s">
        <v>510</v>
      </c>
      <c r="D59" s="36" t="s">
        <v>73</v>
      </c>
      <c r="E59" s="42" t="s">
        <v>515</v>
      </c>
      <c r="F59" s="36" t="str">
        <f>'[1]Investor List'!$L149</f>
        <v>Met</v>
      </c>
      <c r="G59" s="41">
        <v>44615</v>
      </c>
      <c r="H59" s="36">
        <v>50</v>
      </c>
      <c r="I59" s="36">
        <v>1000</v>
      </c>
      <c r="J59" s="36" t="s">
        <v>516</v>
      </c>
      <c r="K59" s="42" t="s">
        <v>141</v>
      </c>
      <c r="L59" s="42" t="s">
        <v>517</v>
      </c>
      <c r="M59" s="42" t="s">
        <v>518</v>
      </c>
      <c r="N59" s="42" t="s">
        <v>48</v>
      </c>
      <c r="O59" s="36" t="s">
        <v>44</v>
      </c>
      <c r="Q59" s="36">
        <v>5</v>
      </c>
      <c r="R59" s="36">
        <v>10</v>
      </c>
      <c r="AI59" s="36" t="s">
        <v>511</v>
      </c>
      <c r="AJ59" s="36" t="s">
        <v>512</v>
      </c>
      <c r="AK59" s="36" t="s">
        <v>85</v>
      </c>
      <c r="AL59" s="36" t="s">
        <v>513</v>
      </c>
      <c r="AM59" s="36" t="s">
        <v>514</v>
      </c>
    </row>
    <row r="60" spans="2:39" s="36" customFormat="1" ht="31.2" x14ac:dyDescent="0.3">
      <c r="B60" s="36" t="s">
        <v>519</v>
      </c>
      <c r="C60" s="36" t="s">
        <v>520</v>
      </c>
      <c r="D60" s="36" t="s">
        <v>118</v>
      </c>
      <c r="E60" s="42" t="s">
        <v>525</v>
      </c>
      <c r="F60" s="36" t="str">
        <f>'[1]Investor List'!$L152</f>
        <v>Scheduled</v>
      </c>
      <c r="G60" s="41">
        <v>44739</v>
      </c>
      <c r="H60" s="36">
        <v>200</v>
      </c>
      <c r="I60" s="36">
        <v>1000</v>
      </c>
      <c r="K60" s="42"/>
      <c r="L60" s="42" t="s">
        <v>526</v>
      </c>
      <c r="M60" s="42"/>
      <c r="N60" s="42"/>
      <c r="AI60" s="36" t="s">
        <v>521</v>
      </c>
      <c r="AJ60" s="36" t="s">
        <v>522</v>
      </c>
      <c r="AK60" s="36" t="s">
        <v>55</v>
      </c>
      <c r="AL60" s="36" t="s">
        <v>523</v>
      </c>
      <c r="AM60" s="36" t="s">
        <v>524</v>
      </c>
    </row>
    <row r="61" spans="2:39" s="36" customFormat="1" ht="171.6" x14ac:dyDescent="0.3">
      <c r="B61" s="36" t="s">
        <v>527</v>
      </c>
      <c r="C61" s="36" t="s">
        <v>528</v>
      </c>
      <c r="D61" s="36" t="s">
        <v>529</v>
      </c>
      <c r="E61" s="42" t="s">
        <v>534</v>
      </c>
      <c r="F61" s="36" t="str">
        <f>'[1]Investor List'!$L153</f>
        <v>Met</v>
      </c>
      <c r="G61" s="41">
        <v>44686</v>
      </c>
      <c r="H61" s="36">
        <v>150</v>
      </c>
      <c r="I61" s="36">
        <v>500</v>
      </c>
      <c r="J61" s="36" t="s">
        <v>48</v>
      </c>
      <c r="K61" s="42" t="s">
        <v>201</v>
      </c>
      <c r="L61" s="42" t="s">
        <v>535</v>
      </c>
      <c r="M61" s="42" t="s">
        <v>536</v>
      </c>
      <c r="N61" s="42" t="s">
        <v>44</v>
      </c>
      <c r="O61" s="36" t="s">
        <v>44</v>
      </c>
      <c r="P61" s="36" t="s">
        <v>537</v>
      </c>
      <c r="AI61" s="36" t="s">
        <v>530</v>
      </c>
      <c r="AJ61" s="36" t="s">
        <v>531</v>
      </c>
      <c r="AK61" s="36" t="s">
        <v>55</v>
      </c>
      <c r="AL61" s="36" t="s">
        <v>532</v>
      </c>
      <c r="AM61" s="36" t="s">
        <v>533</v>
      </c>
    </row>
    <row r="62" spans="2:39" s="36" customFormat="1" ht="187.2" x14ac:dyDescent="0.3">
      <c r="B62" s="36" t="s">
        <v>538</v>
      </c>
      <c r="C62" s="36" t="s">
        <v>539</v>
      </c>
      <c r="D62" s="36" t="s">
        <v>540</v>
      </c>
      <c r="E62" s="42" t="s">
        <v>541</v>
      </c>
      <c r="F62" s="36" t="str">
        <f>'[1]Investor List'!$L154</f>
        <v/>
      </c>
      <c r="G62" s="41"/>
      <c r="K62" s="42"/>
      <c r="L62" s="42"/>
      <c r="M62" s="42"/>
      <c r="N62" s="42"/>
    </row>
    <row r="63" spans="2:39" s="36" customFormat="1" ht="171.6" x14ac:dyDescent="0.3">
      <c r="B63" s="36" t="s">
        <v>542</v>
      </c>
      <c r="C63" s="36" t="s">
        <v>543</v>
      </c>
      <c r="D63" s="36" t="s">
        <v>544</v>
      </c>
      <c r="E63" s="42" t="s">
        <v>549</v>
      </c>
      <c r="F63" s="36" t="str">
        <f>'[1]Investor List'!$L155</f>
        <v>Met</v>
      </c>
      <c r="G63" s="41">
        <v>44679</v>
      </c>
      <c r="H63" s="36">
        <v>50</v>
      </c>
      <c r="I63" s="36">
        <v>300</v>
      </c>
      <c r="J63" s="36" t="s">
        <v>48</v>
      </c>
      <c r="K63" s="42" t="s">
        <v>141</v>
      </c>
      <c r="L63" s="42" t="s">
        <v>229</v>
      </c>
      <c r="M63" s="42" t="s">
        <v>550</v>
      </c>
      <c r="N63" s="42" t="s">
        <v>44</v>
      </c>
      <c r="O63" s="36" t="s">
        <v>48</v>
      </c>
      <c r="AI63" s="36" t="s">
        <v>545</v>
      </c>
      <c r="AJ63" s="36" t="s">
        <v>546</v>
      </c>
      <c r="AK63" s="36" t="s">
        <v>40</v>
      </c>
      <c r="AL63" s="36" t="s">
        <v>547</v>
      </c>
      <c r="AM63" s="36" t="s">
        <v>548</v>
      </c>
    </row>
    <row r="64" spans="2:39" s="36" customFormat="1" ht="156" x14ac:dyDescent="0.3">
      <c r="B64" s="36" t="s">
        <v>551</v>
      </c>
      <c r="C64" s="36" t="s">
        <v>552</v>
      </c>
      <c r="D64" s="36" t="s">
        <v>553</v>
      </c>
      <c r="E64" s="42" t="s">
        <v>554</v>
      </c>
      <c r="F64" s="36" t="str">
        <f>'[1]Investor List'!$L156</f>
        <v/>
      </c>
      <c r="G64" s="41"/>
      <c r="K64" s="42"/>
      <c r="L64" s="42"/>
      <c r="M64" s="42"/>
      <c r="N64" s="42"/>
    </row>
    <row r="65" spans="2:39" s="36" customFormat="1" ht="124.8" x14ac:dyDescent="0.3">
      <c r="B65" s="36" t="s">
        <v>555</v>
      </c>
      <c r="C65" s="36" t="s">
        <v>556</v>
      </c>
      <c r="D65" s="36" t="s">
        <v>557</v>
      </c>
      <c r="E65" s="42" t="s">
        <v>562</v>
      </c>
      <c r="F65" s="36" t="str">
        <f>'[1]Investor List'!$L157</f>
        <v>Contacted</v>
      </c>
      <c r="G65" s="41"/>
      <c r="K65" s="42"/>
      <c r="L65" s="42"/>
      <c r="M65" s="42"/>
      <c r="N65" s="42"/>
      <c r="AI65" s="36" t="s">
        <v>558</v>
      </c>
      <c r="AJ65" s="36" t="s">
        <v>559</v>
      </c>
      <c r="AK65" s="36" t="s">
        <v>101</v>
      </c>
      <c r="AL65" s="36" t="s">
        <v>560</v>
      </c>
      <c r="AM65" s="36" t="s">
        <v>561</v>
      </c>
    </row>
    <row r="66" spans="2:39" s="36" customFormat="1" ht="409.6" x14ac:dyDescent="0.3">
      <c r="B66" s="36" t="s">
        <v>563</v>
      </c>
      <c r="C66" s="36" t="s">
        <v>564</v>
      </c>
      <c r="D66" s="36" t="s">
        <v>565</v>
      </c>
      <c r="E66" s="42" t="s">
        <v>570</v>
      </c>
      <c r="F66" s="36" t="str">
        <f>'[1]Investor List'!$L158</f>
        <v>Met</v>
      </c>
      <c r="G66" s="41">
        <v>44795</v>
      </c>
      <c r="H66" s="36">
        <v>100</v>
      </c>
      <c r="I66" s="36">
        <v>300</v>
      </c>
      <c r="J66" s="36" t="s">
        <v>48</v>
      </c>
      <c r="K66" s="42" t="s">
        <v>201</v>
      </c>
      <c r="L66" s="42" t="s">
        <v>229</v>
      </c>
      <c r="M66" s="42" t="s">
        <v>571</v>
      </c>
      <c r="N66" s="42" t="s">
        <v>44</v>
      </c>
      <c r="O66" s="36" t="s">
        <v>48</v>
      </c>
      <c r="AI66" s="36" t="s">
        <v>566</v>
      </c>
      <c r="AJ66" s="36" t="s">
        <v>567</v>
      </c>
      <c r="AK66" s="36" t="s">
        <v>101</v>
      </c>
      <c r="AL66" s="36" t="s">
        <v>568</v>
      </c>
      <c r="AM66" s="36" t="s">
        <v>569</v>
      </c>
    </row>
    <row r="67" spans="2:39" s="36" customFormat="1" ht="343.2" x14ac:dyDescent="0.3">
      <c r="B67" s="36" t="s">
        <v>572</v>
      </c>
      <c r="C67" s="36" t="s">
        <v>573</v>
      </c>
      <c r="D67" s="36" t="s">
        <v>574</v>
      </c>
      <c r="E67" s="42" t="s">
        <v>575</v>
      </c>
      <c r="F67" s="36" t="str">
        <f>'[1]Investor List'!$L161</f>
        <v>Warm</v>
      </c>
      <c r="G67" s="41"/>
      <c r="H67" s="36">
        <v>10</v>
      </c>
      <c r="K67" s="42"/>
      <c r="L67" s="42"/>
      <c r="M67" s="42"/>
      <c r="N67" s="42"/>
    </row>
    <row r="68" spans="2:39" s="36" customFormat="1" ht="187.2" x14ac:dyDescent="0.3">
      <c r="B68" s="36" t="s">
        <v>576</v>
      </c>
      <c r="C68" s="36" t="s">
        <v>577</v>
      </c>
      <c r="D68" s="36" t="s">
        <v>578</v>
      </c>
      <c r="E68" s="42" t="s">
        <v>583</v>
      </c>
      <c r="F68" s="36" t="str">
        <f>'[1]Investor List'!$L163</f>
        <v>Scheduled</v>
      </c>
      <c r="G68" s="41">
        <v>44728</v>
      </c>
      <c r="H68" s="36">
        <v>500</v>
      </c>
      <c r="I68" s="36">
        <v>1000</v>
      </c>
      <c r="J68" s="36" t="s">
        <v>44</v>
      </c>
      <c r="K68" s="42" t="s">
        <v>95</v>
      </c>
      <c r="L68" s="42" t="s">
        <v>584</v>
      </c>
      <c r="M68" s="42" t="s">
        <v>585</v>
      </c>
      <c r="N68" s="42" t="s">
        <v>48</v>
      </c>
      <c r="O68" s="36" t="s">
        <v>44</v>
      </c>
      <c r="AI68" s="36" t="s">
        <v>579</v>
      </c>
      <c r="AJ68" s="36" t="s">
        <v>580</v>
      </c>
      <c r="AK68" s="36" t="s">
        <v>55</v>
      </c>
      <c r="AL68" s="36" t="s">
        <v>581</v>
      </c>
      <c r="AM68" s="36" t="s">
        <v>582</v>
      </c>
    </row>
    <row r="69" spans="2:39" s="36" customFormat="1" ht="171.6" x14ac:dyDescent="0.3">
      <c r="B69" s="36" t="s">
        <v>586</v>
      </c>
      <c r="C69" s="36" t="s">
        <v>587</v>
      </c>
      <c r="D69" s="36" t="s">
        <v>588</v>
      </c>
      <c r="E69" s="42" t="s">
        <v>593</v>
      </c>
      <c r="F69" s="36" t="str">
        <f>'[1]Investor List'!$L165</f>
        <v>Contacted</v>
      </c>
      <c r="G69" s="41"/>
      <c r="K69" s="42"/>
      <c r="L69" s="42"/>
      <c r="M69" s="42"/>
      <c r="N69" s="42"/>
      <c r="AI69" s="36" t="s">
        <v>589</v>
      </c>
      <c r="AJ69" s="36" t="s">
        <v>590</v>
      </c>
      <c r="AK69" s="36" t="s">
        <v>55</v>
      </c>
      <c r="AL69" s="36" t="s">
        <v>591</v>
      </c>
      <c r="AM69" s="36" t="s">
        <v>592</v>
      </c>
    </row>
    <row r="70" spans="2:39" s="36" customFormat="1" ht="156" x14ac:dyDescent="0.3">
      <c r="B70" s="36" t="s">
        <v>594</v>
      </c>
      <c r="C70" s="36" t="s">
        <v>595</v>
      </c>
      <c r="D70" s="36" t="s">
        <v>596</v>
      </c>
      <c r="E70" s="42" t="s">
        <v>597</v>
      </c>
      <c r="F70" s="36" t="str">
        <f>'[1]Investor List'!$L166</f>
        <v>Not Contacted</v>
      </c>
      <c r="G70" s="41"/>
      <c r="K70" s="42"/>
      <c r="L70" s="42"/>
      <c r="M70" s="42"/>
      <c r="N70" s="42"/>
    </row>
    <row r="71" spans="2:39" s="36" customFormat="1" ht="171.6" x14ac:dyDescent="0.3">
      <c r="B71" s="36" t="s">
        <v>598</v>
      </c>
      <c r="C71" s="36" t="s">
        <v>599</v>
      </c>
      <c r="D71" s="36" t="s">
        <v>600</v>
      </c>
      <c r="E71" s="42" t="s">
        <v>604</v>
      </c>
      <c r="F71" s="36" t="str">
        <f>'[1]Investor List'!$L168</f>
        <v>Contacted</v>
      </c>
      <c r="G71" s="41"/>
      <c r="K71" s="42"/>
      <c r="L71" s="42"/>
      <c r="M71" s="42"/>
      <c r="N71" s="42"/>
      <c r="AI71" s="36" t="s">
        <v>186</v>
      </c>
      <c r="AJ71" s="36" t="s">
        <v>601</v>
      </c>
      <c r="AK71" s="36" t="s">
        <v>55</v>
      </c>
      <c r="AL71" s="36" t="s">
        <v>602</v>
      </c>
      <c r="AM71" s="36" t="s">
        <v>603</v>
      </c>
    </row>
    <row r="72" spans="2:39" s="36" customFormat="1" ht="234" x14ac:dyDescent="0.3">
      <c r="B72" s="36" t="s">
        <v>605</v>
      </c>
      <c r="C72" s="36" t="s">
        <v>606</v>
      </c>
      <c r="D72" s="36" t="s">
        <v>607</v>
      </c>
      <c r="E72" s="42" t="s">
        <v>611</v>
      </c>
      <c r="F72" s="36" t="str">
        <f>'[1]Investor List'!$L169</f>
        <v>Contacted</v>
      </c>
      <c r="G72" s="41"/>
      <c r="K72" s="42"/>
      <c r="L72" s="42"/>
      <c r="M72" s="42"/>
      <c r="N72" s="42"/>
      <c r="AI72" s="36" t="s">
        <v>280</v>
      </c>
      <c r="AJ72" s="36" t="s">
        <v>608</v>
      </c>
      <c r="AK72" s="36" t="s">
        <v>55</v>
      </c>
      <c r="AL72" s="36" t="s">
        <v>609</v>
      </c>
      <c r="AM72" s="36" t="s">
        <v>610</v>
      </c>
    </row>
    <row r="73" spans="2:39" s="36" customFormat="1" ht="409.6" x14ac:dyDescent="0.3">
      <c r="B73" s="36" t="s">
        <v>612</v>
      </c>
      <c r="C73" s="36" t="s">
        <v>613</v>
      </c>
      <c r="D73" s="36" t="s">
        <v>614</v>
      </c>
      <c r="E73" s="42" t="s">
        <v>619</v>
      </c>
      <c r="F73" s="36" t="str">
        <f>'[1]Investor List'!$L172</f>
        <v>Scheduled</v>
      </c>
      <c r="G73" s="41">
        <v>44783</v>
      </c>
      <c r="H73" s="36">
        <v>100</v>
      </c>
      <c r="I73" s="36">
        <v>750</v>
      </c>
      <c r="J73" s="36" t="s">
        <v>44</v>
      </c>
      <c r="K73" s="42"/>
      <c r="L73" s="42" t="s">
        <v>620</v>
      </c>
      <c r="M73" s="42"/>
      <c r="N73" s="42" t="s">
        <v>48</v>
      </c>
      <c r="O73" s="36" t="s">
        <v>44</v>
      </c>
      <c r="AI73" s="36" t="s">
        <v>615</v>
      </c>
      <c r="AJ73" s="36" t="s">
        <v>616</v>
      </c>
      <c r="AK73" s="36" t="s">
        <v>101</v>
      </c>
      <c r="AL73" s="36" t="s">
        <v>617</v>
      </c>
      <c r="AM73" s="36" t="s">
        <v>618</v>
      </c>
    </row>
    <row r="74" spans="2:39" s="36" customFormat="1" ht="156" x14ac:dyDescent="0.3">
      <c r="B74" s="36" t="s">
        <v>621</v>
      </c>
      <c r="C74" s="36" t="s">
        <v>622</v>
      </c>
      <c r="D74" s="36" t="s">
        <v>623</v>
      </c>
      <c r="E74" s="42" t="s">
        <v>628</v>
      </c>
      <c r="F74" s="36" t="str">
        <f>'[1]Investor List'!$L174</f>
        <v>Scheduled</v>
      </c>
      <c r="G74" s="41">
        <v>44704</v>
      </c>
      <c r="K74" s="42"/>
      <c r="L74" s="42"/>
      <c r="M74" s="42"/>
      <c r="N74" s="42"/>
      <c r="AI74" s="36" t="s">
        <v>624</v>
      </c>
      <c r="AJ74" s="36" t="s">
        <v>625</v>
      </c>
      <c r="AK74" s="36" t="s">
        <v>85</v>
      </c>
      <c r="AL74" s="36" t="s">
        <v>626</v>
      </c>
      <c r="AM74" s="36" t="s">
        <v>627</v>
      </c>
    </row>
    <row r="75" spans="2:39" s="36" customFormat="1" ht="109.2" x14ac:dyDescent="0.3">
      <c r="B75" s="36" t="s">
        <v>629</v>
      </c>
      <c r="C75" s="36" t="s">
        <v>630</v>
      </c>
      <c r="D75" s="36" t="s">
        <v>631</v>
      </c>
      <c r="E75" s="42" t="s">
        <v>636</v>
      </c>
      <c r="F75" s="36" t="str">
        <f>'[1]Investor List'!$L176</f>
        <v>Contacted</v>
      </c>
      <c r="G75" s="41"/>
      <c r="K75" s="42"/>
      <c r="L75" s="42"/>
      <c r="M75" s="42"/>
      <c r="N75" s="42"/>
      <c r="AI75" s="36" t="s">
        <v>632</v>
      </c>
      <c r="AJ75" s="36" t="s">
        <v>633</v>
      </c>
      <c r="AK75" s="36" t="s">
        <v>40</v>
      </c>
      <c r="AL75" s="36" t="s">
        <v>634</v>
      </c>
      <c r="AM75" s="36" t="s">
        <v>635</v>
      </c>
    </row>
    <row r="76" spans="2:39" s="36" customFormat="1" ht="15.6" x14ac:dyDescent="0.3">
      <c r="B76" s="36" t="s">
        <v>637</v>
      </c>
      <c r="C76" s="36" t="s">
        <v>638</v>
      </c>
      <c r="D76" s="36" t="s">
        <v>639</v>
      </c>
      <c r="E76" s="42"/>
      <c r="F76" s="36" t="str">
        <f>'[1]Investor List'!$L179</f>
        <v>Delay</v>
      </c>
      <c r="G76" s="41"/>
      <c r="K76" s="42"/>
      <c r="L76" s="42"/>
      <c r="M76" s="42"/>
      <c r="N76" s="42"/>
      <c r="AI76" s="36" t="s">
        <v>640</v>
      </c>
      <c r="AJ76" s="36" t="s">
        <v>641</v>
      </c>
      <c r="AK76" s="36" t="s">
        <v>101</v>
      </c>
      <c r="AL76" s="36" t="s">
        <v>642</v>
      </c>
      <c r="AM76" s="36" t="s">
        <v>643</v>
      </c>
    </row>
    <row r="77" spans="2:39" s="36" customFormat="1" ht="78" x14ac:dyDescent="0.3">
      <c r="B77" s="36" t="s">
        <v>644</v>
      </c>
      <c r="C77" s="36" t="s">
        <v>645</v>
      </c>
      <c r="D77" s="36" t="s">
        <v>646</v>
      </c>
      <c r="E77" s="42" t="s">
        <v>651</v>
      </c>
      <c r="F77" s="36" t="str">
        <f>'[1]Investor List'!$L180</f>
        <v>Contacted</v>
      </c>
      <c r="G77" s="41"/>
      <c r="K77" s="42"/>
      <c r="L77" s="42"/>
      <c r="M77" s="42"/>
      <c r="N77" s="42"/>
      <c r="AI77" s="36" t="s">
        <v>647</v>
      </c>
      <c r="AJ77" s="36" t="s">
        <v>648</v>
      </c>
      <c r="AK77" s="36" t="s">
        <v>40</v>
      </c>
      <c r="AL77" s="36" t="s">
        <v>649</v>
      </c>
      <c r="AM77" s="36" t="s">
        <v>650</v>
      </c>
    </row>
    <row r="78" spans="2:39" s="36" customFormat="1" ht="218.4" x14ac:dyDescent="0.3">
      <c r="B78" s="36" t="s">
        <v>652</v>
      </c>
      <c r="C78" s="36" t="s">
        <v>653</v>
      </c>
      <c r="D78" s="36" t="s">
        <v>654</v>
      </c>
      <c r="E78" s="42" t="s">
        <v>659</v>
      </c>
      <c r="F78" s="36" t="str">
        <f>'[1]Investor List'!$L181</f>
        <v>Met</v>
      </c>
      <c r="G78" s="41">
        <v>44706</v>
      </c>
      <c r="H78" s="36">
        <v>500</v>
      </c>
      <c r="I78" s="36">
        <v>2000</v>
      </c>
      <c r="J78" s="36" t="s">
        <v>48</v>
      </c>
      <c r="K78" s="42" t="s">
        <v>45</v>
      </c>
      <c r="L78" s="42" t="s">
        <v>660</v>
      </c>
      <c r="M78" s="42"/>
      <c r="N78" s="42" t="s">
        <v>48</v>
      </c>
      <c r="O78" s="36" t="s">
        <v>44</v>
      </c>
      <c r="Q78" s="36">
        <v>4</v>
      </c>
      <c r="R78" s="36">
        <v>20</v>
      </c>
      <c r="AI78" s="36" t="s">
        <v>655</v>
      </c>
      <c r="AJ78" s="36" t="s">
        <v>656</v>
      </c>
      <c r="AK78" s="36" t="s">
        <v>356</v>
      </c>
      <c r="AL78" s="36" t="s">
        <v>657</v>
      </c>
      <c r="AM78" s="36" t="s">
        <v>658</v>
      </c>
    </row>
    <row r="79" spans="2:39" s="36" customFormat="1" ht="124.8" x14ac:dyDescent="0.3">
      <c r="B79" s="36" t="s">
        <v>661</v>
      </c>
      <c r="C79" s="36" t="s">
        <v>662</v>
      </c>
      <c r="D79" s="36" t="s">
        <v>663</v>
      </c>
      <c r="E79" s="42" t="s">
        <v>668</v>
      </c>
      <c r="F79" s="36" t="str">
        <f>'[1]Investor List'!$L182</f>
        <v>Scheduled</v>
      </c>
      <c r="G79" s="41"/>
      <c r="K79" s="42"/>
      <c r="L79" s="42"/>
      <c r="M79" s="42"/>
      <c r="N79" s="42"/>
      <c r="AI79" s="36" t="s">
        <v>664</v>
      </c>
      <c r="AJ79" s="36" t="s">
        <v>665</v>
      </c>
      <c r="AK79" s="36" t="s">
        <v>101</v>
      </c>
      <c r="AL79" s="36" t="s">
        <v>666</v>
      </c>
      <c r="AM79" s="36" t="s">
        <v>667</v>
      </c>
    </row>
    <row r="80" spans="2:39" s="36" customFormat="1" ht="202.8" x14ac:dyDescent="0.3">
      <c r="B80" s="36" t="s">
        <v>669</v>
      </c>
      <c r="C80" s="36" t="s">
        <v>670</v>
      </c>
      <c r="D80" s="36" t="s">
        <v>671</v>
      </c>
      <c r="E80" s="42" t="s">
        <v>676</v>
      </c>
      <c r="F80" s="36" t="str">
        <f>'[1]Investor List'!$L183</f>
        <v>Met</v>
      </c>
      <c r="G80" s="41">
        <v>44701</v>
      </c>
      <c r="H80" s="36">
        <v>500</v>
      </c>
      <c r="I80" s="36">
        <v>3500</v>
      </c>
      <c r="J80" s="36" t="s">
        <v>44</v>
      </c>
      <c r="K80" s="42" t="s">
        <v>45</v>
      </c>
      <c r="L80" s="42" t="s">
        <v>180</v>
      </c>
      <c r="M80" s="42"/>
      <c r="N80" s="42" t="s">
        <v>48</v>
      </c>
      <c r="O80" s="36" t="s">
        <v>44</v>
      </c>
      <c r="AI80" s="36" t="s">
        <v>672</v>
      </c>
      <c r="AJ80" s="36" t="s">
        <v>673</v>
      </c>
      <c r="AK80" s="36" t="s">
        <v>101</v>
      </c>
      <c r="AL80" s="36" t="s">
        <v>674</v>
      </c>
      <c r="AM80" s="36" t="s">
        <v>675</v>
      </c>
    </row>
    <row r="81" spans="2:39" s="36" customFormat="1" ht="234" x14ac:dyDescent="0.3">
      <c r="B81" s="36" t="s">
        <v>677</v>
      </c>
      <c r="C81" s="36" t="s">
        <v>678</v>
      </c>
      <c r="D81" s="36" t="s">
        <v>679</v>
      </c>
      <c r="E81" s="42" t="s">
        <v>683</v>
      </c>
      <c r="F81" s="36" t="str">
        <f>'[1]Investor List'!$L184</f>
        <v>Contacted</v>
      </c>
      <c r="G81" s="41"/>
      <c r="K81" s="42"/>
      <c r="L81" s="42"/>
      <c r="M81" s="42"/>
      <c r="N81" s="42"/>
      <c r="AI81" s="36" t="s">
        <v>119</v>
      </c>
      <c r="AJ81" s="36" t="s">
        <v>680</v>
      </c>
      <c r="AK81" s="36" t="s">
        <v>40</v>
      </c>
      <c r="AL81" s="36" t="s">
        <v>681</v>
      </c>
      <c r="AM81" s="36" t="s">
        <v>682</v>
      </c>
    </row>
    <row r="82" spans="2:39" s="36" customFormat="1" ht="140.4" x14ac:dyDescent="0.3">
      <c r="B82" s="36" t="s">
        <v>684</v>
      </c>
      <c r="C82" s="36" t="s">
        <v>685</v>
      </c>
      <c r="D82" s="36" t="s">
        <v>686</v>
      </c>
      <c r="E82" s="42" t="s">
        <v>691</v>
      </c>
      <c r="F82" s="36" t="str">
        <f>'[1]Investor List'!$L185</f>
        <v>Contacted</v>
      </c>
      <c r="G82" s="41"/>
      <c r="K82" s="42"/>
      <c r="L82" s="42"/>
      <c r="M82" s="42"/>
      <c r="N82" s="42"/>
      <c r="AI82" s="36" t="s">
        <v>687</v>
      </c>
      <c r="AJ82" s="36" t="s">
        <v>688</v>
      </c>
      <c r="AK82" s="36" t="s">
        <v>40</v>
      </c>
      <c r="AL82" s="36" t="s">
        <v>689</v>
      </c>
      <c r="AM82" s="36" t="s">
        <v>690</v>
      </c>
    </row>
    <row r="83" spans="2:39" s="36" customFormat="1" ht="156" x14ac:dyDescent="0.3">
      <c r="B83" s="36" t="s">
        <v>692</v>
      </c>
      <c r="C83" s="36" t="s">
        <v>693</v>
      </c>
      <c r="D83" s="36" t="s">
        <v>694</v>
      </c>
      <c r="E83" s="42" t="s">
        <v>699</v>
      </c>
      <c r="F83" s="36" t="str">
        <f>'[1]Investor List'!$L186</f>
        <v>Contacted</v>
      </c>
      <c r="G83" s="41"/>
      <c r="K83" s="42"/>
      <c r="L83" s="42"/>
      <c r="M83" s="42"/>
      <c r="N83" s="42"/>
      <c r="AI83" s="36" t="s">
        <v>695</v>
      </c>
      <c r="AJ83" s="36" t="s">
        <v>696</v>
      </c>
      <c r="AK83" s="36" t="s">
        <v>85</v>
      </c>
      <c r="AL83" s="36" t="s">
        <v>697</v>
      </c>
      <c r="AM83" s="36" t="s">
        <v>698</v>
      </c>
    </row>
    <row r="84" spans="2:39" s="36" customFormat="1" ht="296.39999999999998" x14ac:dyDescent="0.3">
      <c r="B84" s="36" t="s">
        <v>700</v>
      </c>
      <c r="C84" s="36" t="s">
        <v>701</v>
      </c>
      <c r="D84" s="36" t="s">
        <v>702</v>
      </c>
      <c r="E84" s="42" t="s">
        <v>707</v>
      </c>
      <c r="F84" s="36" t="str">
        <f>'[1]Investor List'!$L187</f>
        <v>Contacted</v>
      </c>
      <c r="G84" s="41"/>
      <c r="K84" s="42"/>
      <c r="L84" s="42"/>
      <c r="M84" s="42"/>
      <c r="N84" s="42"/>
      <c r="AI84" s="36" t="s">
        <v>703</v>
      </c>
      <c r="AJ84" s="36" t="s">
        <v>704</v>
      </c>
      <c r="AK84" s="36" t="s">
        <v>85</v>
      </c>
      <c r="AL84" s="36" t="s">
        <v>705</v>
      </c>
      <c r="AM84" s="36" t="s">
        <v>706</v>
      </c>
    </row>
    <row r="85" spans="2:39" s="36" customFormat="1" ht="409.6" x14ac:dyDescent="0.3">
      <c r="B85" s="36" t="s">
        <v>708</v>
      </c>
      <c r="C85" s="36" t="s">
        <v>709</v>
      </c>
      <c r="D85" s="36" t="s">
        <v>710</v>
      </c>
      <c r="E85" s="42" t="s">
        <v>715</v>
      </c>
      <c r="F85" s="36" t="str">
        <f>'[1]Investor List'!$L188</f>
        <v>Contacted</v>
      </c>
      <c r="G85" s="41"/>
      <c r="K85" s="42"/>
      <c r="L85" s="42"/>
      <c r="M85" s="42"/>
      <c r="N85" s="42"/>
      <c r="AI85" s="36" t="s">
        <v>711</v>
      </c>
      <c r="AJ85" s="36" t="s">
        <v>712</v>
      </c>
      <c r="AK85" s="36" t="s">
        <v>40</v>
      </c>
      <c r="AL85" s="36" t="s">
        <v>713</v>
      </c>
      <c r="AM85" s="36" t="s">
        <v>714</v>
      </c>
    </row>
    <row r="86" spans="2:39" s="36" customFormat="1" ht="171.6" x14ac:dyDescent="0.3">
      <c r="B86" s="36" t="s">
        <v>716</v>
      </c>
      <c r="C86" s="36" t="s">
        <v>717</v>
      </c>
      <c r="D86" s="36" t="s">
        <v>718</v>
      </c>
      <c r="E86" s="42" t="s">
        <v>722</v>
      </c>
      <c r="F86" s="36" t="str">
        <f>'[1]Investor List'!$L189</f>
        <v>Delay</v>
      </c>
      <c r="G86" s="41"/>
      <c r="K86" s="42"/>
      <c r="L86" s="42"/>
      <c r="M86" s="42"/>
      <c r="N86" s="42"/>
      <c r="AI86" s="36" t="s">
        <v>719</v>
      </c>
      <c r="AJ86" s="36" t="s">
        <v>251</v>
      </c>
      <c r="AK86" s="36" t="s">
        <v>85</v>
      </c>
      <c r="AL86" s="36" t="s">
        <v>720</v>
      </c>
      <c r="AM86" s="36" t="s">
        <v>721</v>
      </c>
    </row>
    <row r="87" spans="2:39" s="36" customFormat="1" ht="280.8" x14ac:dyDescent="0.3">
      <c r="B87" s="36" t="s">
        <v>723</v>
      </c>
      <c r="C87" s="36" t="s">
        <v>724</v>
      </c>
      <c r="D87" s="36" t="s">
        <v>725</v>
      </c>
      <c r="E87" s="42" t="s">
        <v>729</v>
      </c>
      <c r="F87" s="36" t="str">
        <f>'[1]Investor List'!$L190</f>
        <v>Delay</v>
      </c>
      <c r="G87" s="41"/>
      <c r="K87" s="42"/>
      <c r="L87" s="42"/>
      <c r="M87" s="42"/>
      <c r="N87" s="42"/>
      <c r="AI87" s="36" t="s">
        <v>280</v>
      </c>
      <c r="AJ87" s="36" t="s">
        <v>726</v>
      </c>
      <c r="AK87" s="36" t="s">
        <v>101</v>
      </c>
      <c r="AL87" s="36" t="s">
        <v>727</v>
      </c>
      <c r="AM87" s="36" t="s">
        <v>728</v>
      </c>
    </row>
    <row r="88" spans="2:39" s="36" customFormat="1" ht="15.6" x14ac:dyDescent="0.3">
      <c r="B88" s="36" t="s">
        <v>730</v>
      </c>
      <c r="C88" s="36" t="s">
        <v>731</v>
      </c>
      <c r="D88" s="36" t="s">
        <v>732</v>
      </c>
      <c r="E88" s="42"/>
      <c r="F88" s="36" t="str">
        <f>'[1]Investor List'!$L192</f>
        <v>Contacted</v>
      </c>
      <c r="G88" s="41"/>
      <c r="K88" s="42"/>
      <c r="L88" s="42"/>
      <c r="M88" s="42"/>
      <c r="N88" s="42"/>
      <c r="AI88" s="36" t="s">
        <v>733</v>
      </c>
      <c r="AJ88" s="36" t="s">
        <v>734</v>
      </c>
      <c r="AK88" s="36" t="s">
        <v>55</v>
      </c>
      <c r="AL88" s="36" t="s">
        <v>735</v>
      </c>
      <c r="AM88" s="36" t="s">
        <v>736</v>
      </c>
    </row>
    <row r="89" spans="2:39" s="36" customFormat="1" ht="15.6" x14ac:dyDescent="0.3">
      <c r="B89" s="36" t="s">
        <v>737</v>
      </c>
      <c r="C89" s="36" t="s">
        <v>738</v>
      </c>
      <c r="D89" s="36" t="s">
        <v>639</v>
      </c>
      <c r="E89" s="42"/>
      <c r="F89" s="36" t="str">
        <f>'[1]Investor List'!$L193</f>
        <v>Contacted</v>
      </c>
      <c r="G89" s="41"/>
      <c r="K89" s="42"/>
      <c r="L89" s="42"/>
      <c r="M89" s="42"/>
      <c r="N89" s="42"/>
      <c r="AI89" s="36" t="s">
        <v>739</v>
      </c>
      <c r="AJ89" s="36" t="s">
        <v>740</v>
      </c>
      <c r="AK89" s="36" t="s">
        <v>55</v>
      </c>
      <c r="AL89" s="36" t="s">
        <v>741</v>
      </c>
      <c r="AM89" s="36" t="s">
        <v>742</v>
      </c>
    </row>
    <row r="90" spans="2:39" s="36" customFormat="1" ht="15.6" x14ac:dyDescent="0.3">
      <c r="B90" s="36" t="s">
        <v>743</v>
      </c>
      <c r="C90" s="36" t="s">
        <v>744</v>
      </c>
      <c r="D90" s="36" t="s">
        <v>639</v>
      </c>
      <c r="E90" s="42"/>
      <c r="F90" s="36" t="str">
        <f>'[1]Investor List'!$L194</f>
        <v>Contacted</v>
      </c>
      <c r="G90" s="41"/>
      <c r="K90" s="42"/>
      <c r="L90" s="42"/>
      <c r="M90" s="42"/>
      <c r="N90" s="42"/>
      <c r="AI90" s="36" t="s">
        <v>745</v>
      </c>
      <c r="AJ90" s="36" t="s">
        <v>746</v>
      </c>
      <c r="AK90" s="36" t="s">
        <v>85</v>
      </c>
      <c r="AL90" s="36" t="s">
        <v>747</v>
      </c>
      <c r="AM90" s="36" t="s">
        <v>748</v>
      </c>
    </row>
    <row r="91" spans="2:39" s="36" customFormat="1" ht="46.8" x14ac:dyDescent="0.3">
      <c r="B91" s="36" t="s">
        <v>749</v>
      </c>
      <c r="C91" s="36" t="s">
        <v>750</v>
      </c>
      <c r="D91" s="36" t="s">
        <v>639</v>
      </c>
      <c r="E91" s="42"/>
      <c r="F91" s="36" t="str">
        <f>'[1]Investor List'!$L195</f>
        <v>Met</v>
      </c>
      <c r="G91" s="41"/>
      <c r="H91" s="36">
        <v>100</v>
      </c>
      <c r="I91" s="36">
        <v>750</v>
      </c>
      <c r="J91" s="36" t="s">
        <v>44</v>
      </c>
      <c r="K91" s="42" t="s">
        <v>95</v>
      </c>
      <c r="L91" s="42" t="s">
        <v>755</v>
      </c>
      <c r="M91" s="42"/>
      <c r="N91" s="42" t="s">
        <v>48</v>
      </c>
      <c r="Q91" s="36">
        <v>5</v>
      </c>
      <c r="AI91" s="36" t="s">
        <v>751</v>
      </c>
      <c r="AJ91" s="36" t="s">
        <v>752</v>
      </c>
      <c r="AK91" s="36" t="s">
        <v>85</v>
      </c>
      <c r="AL91" s="36" t="s">
        <v>753</v>
      </c>
      <c r="AM91" s="36" t="s">
        <v>754</v>
      </c>
    </row>
    <row r="92" spans="2:39" s="36" customFormat="1" ht="15.6" x14ac:dyDescent="0.3">
      <c r="B92" s="36" t="s">
        <v>756</v>
      </c>
      <c r="C92" s="36" t="s">
        <v>757</v>
      </c>
      <c r="D92" s="36" t="s">
        <v>758</v>
      </c>
      <c r="E92" s="42"/>
      <c r="F92" s="36" t="str">
        <f>'[1]Investor List'!$L196</f>
        <v/>
      </c>
      <c r="G92" s="41"/>
      <c r="K92" s="42"/>
      <c r="L92" s="42"/>
      <c r="M92" s="42"/>
      <c r="N92" s="42"/>
      <c r="AK92" s="36" t="s">
        <v>55</v>
      </c>
    </row>
    <row r="93" spans="2:39" s="36" customFormat="1" ht="15.6" x14ac:dyDescent="0.3">
      <c r="B93" s="36" t="s">
        <v>759</v>
      </c>
      <c r="C93" s="36" t="s">
        <v>760</v>
      </c>
      <c r="D93" s="36" t="s">
        <v>639</v>
      </c>
      <c r="E93" s="42"/>
      <c r="F93" s="36" t="str">
        <f>'[1]Investor List'!$L198</f>
        <v>Contacted</v>
      </c>
      <c r="G93" s="41"/>
      <c r="K93" s="42"/>
      <c r="L93" s="42"/>
      <c r="M93" s="42"/>
      <c r="N93" s="42"/>
      <c r="AI93" s="36" t="s">
        <v>761</v>
      </c>
      <c r="AJ93" s="36" t="s">
        <v>762</v>
      </c>
      <c r="AK93" s="36" t="s">
        <v>85</v>
      </c>
      <c r="AL93" s="36" t="s">
        <v>763</v>
      </c>
      <c r="AM93" s="36" t="s">
        <v>764</v>
      </c>
    </row>
    <row r="94" spans="2:39" s="36" customFormat="1" ht="31.2" x14ac:dyDescent="0.3">
      <c r="B94" s="36" t="s">
        <v>765</v>
      </c>
      <c r="C94" s="36" t="s">
        <v>766</v>
      </c>
      <c r="D94" s="36" t="s">
        <v>639</v>
      </c>
      <c r="E94" s="42" t="s">
        <v>771</v>
      </c>
      <c r="F94" s="36" t="str">
        <f>'[1]Investor List'!$L199</f>
        <v>Contacted</v>
      </c>
      <c r="G94" s="41"/>
      <c r="K94" s="42"/>
      <c r="L94" s="42"/>
      <c r="M94" s="42"/>
      <c r="N94" s="42"/>
      <c r="AI94" s="36" t="s">
        <v>767</v>
      </c>
      <c r="AJ94" s="36" t="s">
        <v>768</v>
      </c>
      <c r="AK94" s="36" t="s">
        <v>85</v>
      </c>
      <c r="AL94" s="36" t="s">
        <v>769</v>
      </c>
      <c r="AM94" s="36" t="s">
        <v>770</v>
      </c>
    </row>
    <row r="95" spans="2:39" s="36" customFormat="1" ht="15.6" x14ac:dyDescent="0.3">
      <c r="B95" s="36" t="s">
        <v>772</v>
      </c>
      <c r="C95" s="36" t="s">
        <v>773</v>
      </c>
      <c r="D95" s="36" t="s">
        <v>774</v>
      </c>
      <c r="E95" s="42"/>
      <c r="F95" s="36" t="str">
        <f>'[1]Investor List'!$L200</f>
        <v>Contacted</v>
      </c>
      <c r="G95" s="41"/>
      <c r="K95" s="42"/>
      <c r="L95" s="42"/>
      <c r="M95" s="42"/>
      <c r="N95" s="42"/>
      <c r="AI95" s="36" t="s">
        <v>775</v>
      </c>
      <c r="AJ95" s="36" t="s">
        <v>776</v>
      </c>
      <c r="AK95" s="36" t="s">
        <v>85</v>
      </c>
      <c r="AL95" s="36" t="s">
        <v>777</v>
      </c>
      <c r="AM95" s="36" t="s">
        <v>778</v>
      </c>
    </row>
    <row r="96" spans="2:39" s="36" customFormat="1" ht="15.6" x14ac:dyDescent="0.3">
      <c r="B96" s="36" t="s">
        <v>779</v>
      </c>
      <c r="C96" s="36" t="s">
        <v>780</v>
      </c>
      <c r="D96" s="36" t="s">
        <v>639</v>
      </c>
      <c r="E96" s="42"/>
      <c r="F96" s="36" t="str">
        <f>'[1]Investor List'!$L201</f>
        <v>Contacted</v>
      </c>
      <c r="G96" s="41"/>
      <c r="K96" s="42"/>
      <c r="L96" s="42"/>
      <c r="M96" s="42"/>
      <c r="N96" s="42"/>
      <c r="AI96" s="36" t="s">
        <v>781</v>
      </c>
      <c r="AJ96" s="36" t="s">
        <v>782</v>
      </c>
      <c r="AK96" s="36" t="s">
        <v>85</v>
      </c>
      <c r="AL96" s="36" t="s">
        <v>783</v>
      </c>
      <c r="AM96" s="36" t="s">
        <v>784</v>
      </c>
    </row>
    <row r="97" spans="2:39" s="36" customFormat="1" ht="46.8" x14ac:dyDescent="0.3">
      <c r="B97" s="36" t="s">
        <v>785</v>
      </c>
      <c r="C97" s="36" t="s">
        <v>786</v>
      </c>
      <c r="D97" s="36" t="s">
        <v>639</v>
      </c>
      <c r="E97" s="42" t="s">
        <v>789</v>
      </c>
      <c r="F97" s="36" t="str">
        <f>'[1]Investor List'!$L202</f>
        <v>Duplicate</v>
      </c>
      <c r="G97" s="41"/>
      <c r="K97" s="42"/>
      <c r="L97" s="42"/>
      <c r="M97" s="42"/>
      <c r="N97" s="42"/>
      <c r="AI97" s="36" t="s">
        <v>280</v>
      </c>
      <c r="AJ97" s="36" t="s">
        <v>787</v>
      </c>
      <c r="AK97" s="36" t="s">
        <v>55</v>
      </c>
      <c r="AL97" s="36" t="s">
        <v>788</v>
      </c>
      <c r="AM97" s="36" t="s">
        <v>66</v>
      </c>
    </row>
    <row r="98" spans="2:39" s="36" customFormat="1" ht="62.4" x14ac:dyDescent="0.3">
      <c r="B98" s="36" t="s">
        <v>790</v>
      </c>
      <c r="C98" s="36" t="s">
        <v>791</v>
      </c>
      <c r="D98" s="36" t="s">
        <v>540</v>
      </c>
      <c r="E98" s="42" t="s">
        <v>796</v>
      </c>
      <c r="F98" s="36" t="str">
        <f>'[1]Investor List'!$L203</f>
        <v>Delay</v>
      </c>
      <c r="G98" s="41"/>
      <c r="K98" s="42"/>
      <c r="L98" s="42"/>
      <c r="M98" s="42"/>
      <c r="N98" s="42"/>
      <c r="AI98" s="36" t="s">
        <v>792</v>
      </c>
      <c r="AJ98" s="36" t="s">
        <v>793</v>
      </c>
      <c r="AK98" s="36" t="s">
        <v>55</v>
      </c>
      <c r="AL98" s="36" t="s">
        <v>794</v>
      </c>
      <c r="AM98" s="36" t="s">
        <v>795</v>
      </c>
    </row>
    <row r="99" spans="2:39" s="36" customFormat="1" ht="15.6" x14ac:dyDescent="0.3">
      <c r="B99" s="36" t="s">
        <v>797</v>
      </c>
      <c r="C99" s="36" t="s">
        <v>798</v>
      </c>
      <c r="D99" s="36" t="s">
        <v>639</v>
      </c>
      <c r="E99" s="42"/>
      <c r="F99" s="36" t="str">
        <f>'[1]Investor List'!$L204</f>
        <v>Contacted</v>
      </c>
      <c r="G99" s="41"/>
      <c r="K99" s="42"/>
      <c r="L99" s="42"/>
      <c r="M99" s="42"/>
      <c r="N99" s="42"/>
      <c r="AI99" s="36" t="s">
        <v>799</v>
      </c>
      <c r="AJ99" s="36" t="s">
        <v>800</v>
      </c>
      <c r="AK99" s="36" t="s">
        <v>40</v>
      </c>
      <c r="AL99" s="36" t="s">
        <v>801</v>
      </c>
      <c r="AM99" s="36" t="s">
        <v>802</v>
      </c>
    </row>
    <row r="100" spans="2:39" s="36" customFormat="1" ht="46.8" x14ac:dyDescent="0.3">
      <c r="B100" s="36" t="s">
        <v>803</v>
      </c>
      <c r="C100" s="36" t="s">
        <v>804</v>
      </c>
      <c r="D100" s="36" t="s">
        <v>639</v>
      </c>
      <c r="E100" s="42" t="s">
        <v>809</v>
      </c>
      <c r="F100" s="36" t="str">
        <f>'[1]Investor List'!$L205</f>
        <v>Contacted</v>
      </c>
      <c r="G100" s="41"/>
      <c r="K100" s="42"/>
      <c r="L100" s="42"/>
      <c r="M100" s="42"/>
      <c r="N100" s="42"/>
      <c r="AI100" s="36" t="s">
        <v>805</v>
      </c>
      <c r="AJ100" s="36" t="s">
        <v>806</v>
      </c>
      <c r="AK100" s="36" t="s">
        <v>40</v>
      </c>
      <c r="AL100" s="36" t="s">
        <v>807</v>
      </c>
      <c r="AM100" s="36" t="s">
        <v>808</v>
      </c>
    </row>
    <row r="101" spans="2:39" s="36" customFormat="1" ht="15.6" x14ac:dyDescent="0.3">
      <c r="B101" s="36" t="s">
        <v>810</v>
      </c>
      <c r="C101" s="36" t="s">
        <v>811</v>
      </c>
      <c r="D101" s="36" t="s">
        <v>639</v>
      </c>
      <c r="E101" s="42"/>
      <c r="F101" s="36" t="str">
        <f>'[1]Investor List'!$L206</f>
        <v>Delay</v>
      </c>
      <c r="G101" s="41"/>
      <c r="K101" s="42"/>
      <c r="L101" s="42"/>
      <c r="M101" s="42"/>
      <c r="N101" s="42"/>
      <c r="AI101" s="36" t="s">
        <v>812</v>
      </c>
      <c r="AJ101" s="36" t="s">
        <v>813</v>
      </c>
      <c r="AK101" s="36" t="s">
        <v>55</v>
      </c>
      <c r="AL101" s="36" t="s">
        <v>814</v>
      </c>
      <c r="AM101" s="36" t="s">
        <v>815</v>
      </c>
    </row>
    <row r="102" spans="2:39" s="36" customFormat="1" ht="15.6" x14ac:dyDescent="0.3">
      <c r="B102" s="36" t="s">
        <v>816</v>
      </c>
      <c r="C102" s="36" t="s">
        <v>817</v>
      </c>
      <c r="D102" s="36" t="s">
        <v>639</v>
      </c>
      <c r="E102" s="42"/>
      <c r="F102" s="36" t="str">
        <f>'[1]Investor List'!$L207</f>
        <v>Contacted</v>
      </c>
      <c r="G102" s="41"/>
      <c r="K102" s="42"/>
      <c r="L102" s="42"/>
      <c r="M102" s="42"/>
      <c r="N102" s="42"/>
      <c r="AI102" s="36" t="s">
        <v>818</v>
      </c>
      <c r="AJ102" s="36" t="s">
        <v>819</v>
      </c>
      <c r="AK102" s="36" t="s">
        <v>40</v>
      </c>
      <c r="AL102" s="36" t="s">
        <v>820</v>
      </c>
      <c r="AM102" s="36" t="s">
        <v>821</v>
      </c>
    </row>
    <row r="103" spans="2:39" s="36" customFormat="1" ht="15.6" x14ac:dyDescent="0.3">
      <c r="B103" s="36" t="s">
        <v>822</v>
      </c>
      <c r="C103" s="36" t="s">
        <v>823</v>
      </c>
      <c r="D103" s="36" t="s">
        <v>639</v>
      </c>
      <c r="E103" s="42"/>
      <c r="F103" s="36" t="str">
        <f>'[1]Investor List'!$L208</f>
        <v/>
      </c>
      <c r="G103" s="41"/>
      <c r="K103" s="42"/>
      <c r="L103" s="42"/>
      <c r="M103" s="42"/>
      <c r="N103" s="42"/>
    </row>
    <row r="104" spans="2:39" s="36" customFormat="1" ht="31.2" x14ac:dyDescent="0.3">
      <c r="B104" s="36" t="s">
        <v>824</v>
      </c>
      <c r="C104" s="36" t="s">
        <v>825</v>
      </c>
      <c r="D104" s="36" t="s">
        <v>639</v>
      </c>
      <c r="E104" s="42" t="s">
        <v>830</v>
      </c>
      <c r="F104" s="36" t="str">
        <f>'[1]Investor List'!$L209</f>
        <v>Contacted</v>
      </c>
      <c r="G104" s="41"/>
      <c r="K104" s="42"/>
      <c r="L104" s="42"/>
      <c r="M104" s="42"/>
      <c r="N104" s="42"/>
      <c r="AI104" s="36" t="s">
        <v>826</v>
      </c>
      <c r="AJ104" s="36" t="s">
        <v>827</v>
      </c>
      <c r="AK104" s="36" t="s">
        <v>55</v>
      </c>
      <c r="AL104" s="36" t="s">
        <v>828</v>
      </c>
      <c r="AM104" s="36" t="s">
        <v>829</v>
      </c>
    </row>
    <row r="105" spans="2:39" s="36" customFormat="1" ht="140.4" x14ac:dyDescent="0.3">
      <c r="B105" s="36" t="s">
        <v>831</v>
      </c>
      <c r="C105" s="36" t="s">
        <v>414</v>
      </c>
      <c r="D105" s="36" t="s">
        <v>639</v>
      </c>
      <c r="E105" s="42" t="s">
        <v>832</v>
      </c>
      <c r="F105" s="36" t="str">
        <f>'[1]Investor List'!$L210</f>
        <v>Duplicate</v>
      </c>
      <c r="G105" s="41"/>
      <c r="K105" s="42"/>
      <c r="L105" s="42"/>
      <c r="M105" s="42"/>
      <c r="N105" s="42"/>
      <c r="AI105" s="36" t="s">
        <v>415</v>
      </c>
      <c r="AJ105" s="36" t="s">
        <v>416</v>
      </c>
      <c r="AK105" s="36" t="s">
        <v>101</v>
      </c>
      <c r="AL105" s="36" t="s">
        <v>417</v>
      </c>
      <c r="AM105" s="36" t="s">
        <v>418</v>
      </c>
    </row>
    <row r="106" spans="2:39" s="36" customFormat="1" ht="62.4" x14ac:dyDescent="0.3">
      <c r="B106" s="36" t="s">
        <v>833</v>
      </c>
      <c r="C106" s="36" t="s">
        <v>834</v>
      </c>
      <c r="D106" s="36" t="s">
        <v>732</v>
      </c>
      <c r="E106" s="42" t="s">
        <v>839</v>
      </c>
      <c r="F106" s="36" t="str">
        <f>'[1]Investor List'!$L211</f>
        <v>Scheduled</v>
      </c>
      <c r="G106" s="41"/>
      <c r="K106" s="42"/>
      <c r="L106" s="42"/>
      <c r="M106" s="42"/>
      <c r="N106" s="42"/>
      <c r="AI106" s="36" t="s">
        <v>835</v>
      </c>
      <c r="AJ106" s="36" t="s">
        <v>836</v>
      </c>
      <c r="AK106" s="36" t="s">
        <v>356</v>
      </c>
      <c r="AL106" s="36" t="s">
        <v>837</v>
      </c>
      <c r="AM106" s="36" t="s">
        <v>838</v>
      </c>
    </row>
    <row r="107" spans="2:39" s="36" customFormat="1" ht="15.6" x14ac:dyDescent="0.3">
      <c r="B107" s="36" t="s">
        <v>840</v>
      </c>
      <c r="C107" s="36" t="s">
        <v>841</v>
      </c>
      <c r="D107" s="36" t="s">
        <v>639</v>
      </c>
      <c r="E107" s="42"/>
      <c r="F107" s="36" t="str">
        <f>'[1]Investor List'!$L212</f>
        <v>Contacted</v>
      </c>
      <c r="G107" s="41"/>
      <c r="K107" s="42"/>
      <c r="L107" s="42"/>
      <c r="M107" s="42"/>
      <c r="N107" s="42"/>
      <c r="AI107" s="36" t="s">
        <v>842</v>
      </c>
      <c r="AJ107" s="36" t="s">
        <v>843</v>
      </c>
      <c r="AK107" s="36" t="s">
        <v>101</v>
      </c>
      <c r="AL107" s="36" t="s">
        <v>844</v>
      </c>
      <c r="AM107" s="36" t="s">
        <v>845</v>
      </c>
    </row>
    <row r="108" spans="2:39" s="36" customFormat="1" ht="15.6" x14ac:dyDescent="0.3">
      <c r="B108" s="36" t="s">
        <v>846</v>
      </c>
      <c r="C108" s="36" t="s">
        <v>847</v>
      </c>
      <c r="D108" s="36" t="s">
        <v>639</v>
      </c>
      <c r="E108" s="42"/>
      <c r="F108" s="36" t="str">
        <f>'[1]Investor List'!$L213</f>
        <v>Contacted</v>
      </c>
      <c r="G108" s="41"/>
      <c r="K108" s="42"/>
      <c r="L108" s="42"/>
      <c r="M108" s="42"/>
      <c r="N108" s="42"/>
      <c r="AI108" s="36" t="s">
        <v>234</v>
      </c>
      <c r="AJ108" s="36" t="s">
        <v>848</v>
      </c>
      <c r="AK108" s="36" t="s">
        <v>101</v>
      </c>
      <c r="AL108" s="36" t="s">
        <v>849</v>
      </c>
      <c r="AM108" s="36" t="s">
        <v>850</v>
      </c>
    </row>
    <row r="109" spans="2:39" s="36" customFormat="1" ht="15.6" x14ac:dyDescent="0.3">
      <c r="B109" s="36" t="s">
        <v>851</v>
      </c>
      <c r="C109" s="36" t="s">
        <v>852</v>
      </c>
      <c r="D109" s="36" t="s">
        <v>639</v>
      </c>
      <c r="E109" s="42"/>
      <c r="F109" s="36" t="str">
        <f>'[1]Investor List'!$L215</f>
        <v>Contacted</v>
      </c>
      <c r="G109" s="41"/>
      <c r="K109" s="42"/>
      <c r="L109" s="42"/>
      <c r="M109" s="42"/>
      <c r="N109" s="42"/>
      <c r="AI109" s="36" t="s">
        <v>127</v>
      </c>
      <c r="AJ109" s="36" t="s">
        <v>853</v>
      </c>
      <c r="AK109" s="36" t="s">
        <v>85</v>
      </c>
      <c r="AL109" s="36" t="s">
        <v>854</v>
      </c>
      <c r="AM109" s="36" t="s">
        <v>855</v>
      </c>
    </row>
    <row r="110" spans="2:39" s="36" customFormat="1" ht="15.6" x14ac:dyDescent="0.3">
      <c r="B110" s="36" t="s">
        <v>856</v>
      </c>
      <c r="C110" s="36" t="s">
        <v>857</v>
      </c>
      <c r="D110" s="36" t="s">
        <v>639</v>
      </c>
      <c r="E110" s="42"/>
      <c r="F110" s="36" t="str">
        <f>'[1]Investor List'!$L217</f>
        <v>Responded</v>
      </c>
      <c r="G110" s="41"/>
      <c r="K110" s="42"/>
      <c r="L110" s="42"/>
      <c r="M110" s="42"/>
      <c r="N110" s="42"/>
      <c r="AI110" s="36" t="s">
        <v>858</v>
      </c>
      <c r="AJ110" s="36" t="s">
        <v>859</v>
      </c>
      <c r="AK110" s="36" t="s">
        <v>40</v>
      </c>
      <c r="AL110" s="36" t="s">
        <v>860</v>
      </c>
      <c r="AM110" s="36" t="s">
        <v>861</v>
      </c>
    </row>
    <row r="111" spans="2:39" s="36" customFormat="1" ht="15.6" x14ac:dyDescent="0.3">
      <c r="B111" s="36" t="s">
        <v>862</v>
      </c>
      <c r="C111" s="36" t="s">
        <v>863</v>
      </c>
      <c r="D111" s="36" t="s">
        <v>639</v>
      </c>
      <c r="E111" s="42"/>
      <c r="F111" s="36" t="str">
        <f>'[1]Investor List'!$L218</f>
        <v/>
      </c>
      <c r="G111" s="41"/>
      <c r="K111" s="42"/>
      <c r="L111" s="42"/>
      <c r="M111" s="42"/>
      <c r="N111" s="42"/>
    </row>
    <row r="112" spans="2:39" s="36" customFormat="1" ht="15.6" x14ac:dyDescent="0.3">
      <c r="B112" s="36" t="s">
        <v>864</v>
      </c>
      <c r="C112" s="36" t="s">
        <v>865</v>
      </c>
      <c r="D112" s="36" t="s">
        <v>639</v>
      </c>
      <c r="E112" s="42"/>
      <c r="F112" s="36" t="str">
        <f>'[1]Investor List'!$L219</f>
        <v>Contacted</v>
      </c>
      <c r="G112" s="41"/>
      <c r="K112" s="42"/>
      <c r="L112" s="42"/>
      <c r="M112" s="42"/>
      <c r="N112" s="42"/>
      <c r="AI112" s="36" t="s">
        <v>664</v>
      </c>
      <c r="AJ112" s="36" t="s">
        <v>866</v>
      </c>
      <c r="AK112" s="36" t="s">
        <v>85</v>
      </c>
      <c r="AL112" s="36" t="s">
        <v>867</v>
      </c>
      <c r="AM112" s="36" t="s">
        <v>868</v>
      </c>
    </row>
    <row r="113" spans="2:39" s="36" customFormat="1" ht="124.8" x14ac:dyDescent="0.3">
      <c r="B113" s="36" t="s">
        <v>869</v>
      </c>
      <c r="C113" s="36" t="s">
        <v>870</v>
      </c>
      <c r="D113" s="36" t="s">
        <v>639</v>
      </c>
      <c r="E113" s="42" t="s">
        <v>875</v>
      </c>
      <c r="F113" s="36" t="str">
        <f>'[1]Investor List'!$L220</f>
        <v>Met</v>
      </c>
      <c r="G113" s="41">
        <v>44714</v>
      </c>
      <c r="H113" s="36">
        <v>500</v>
      </c>
      <c r="I113" s="36">
        <v>1000</v>
      </c>
      <c r="J113" s="36" t="s">
        <v>44</v>
      </c>
      <c r="K113" s="42" t="s">
        <v>45</v>
      </c>
      <c r="L113" s="42" t="s">
        <v>876</v>
      </c>
      <c r="M113" s="42"/>
      <c r="N113" s="42" t="s">
        <v>48</v>
      </c>
      <c r="O113" s="36" t="s">
        <v>44</v>
      </c>
      <c r="AI113" s="36" t="s">
        <v>871</v>
      </c>
      <c r="AJ113" s="36" t="s">
        <v>872</v>
      </c>
      <c r="AK113" s="36" t="s">
        <v>55</v>
      </c>
      <c r="AL113" s="36" t="s">
        <v>873</v>
      </c>
      <c r="AM113" s="36" t="s">
        <v>874</v>
      </c>
    </row>
    <row r="114" spans="2:39" s="36" customFormat="1" ht="15.6" x14ac:dyDescent="0.3">
      <c r="B114" s="36" t="s">
        <v>877</v>
      </c>
      <c r="C114" s="36" t="s">
        <v>878</v>
      </c>
      <c r="D114" s="36" t="s">
        <v>879</v>
      </c>
      <c r="E114" s="42"/>
      <c r="F114" s="36" t="str">
        <f>'[1]Investor List'!$L221</f>
        <v>Scheduled</v>
      </c>
      <c r="G114" s="41">
        <v>44735</v>
      </c>
      <c r="K114" s="42"/>
      <c r="L114" s="42"/>
      <c r="M114" s="42"/>
      <c r="N114" s="42"/>
      <c r="AI114" s="36" t="s">
        <v>880</v>
      </c>
      <c r="AJ114" s="36" t="s">
        <v>881</v>
      </c>
      <c r="AK114" s="36" t="s">
        <v>55</v>
      </c>
      <c r="AL114" s="36" t="s">
        <v>882</v>
      </c>
      <c r="AM114" s="36" t="s">
        <v>883</v>
      </c>
    </row>
    <row r="115" spans="2:39" s="36" customFormat="1" ht="327.60000000000002" x14ac:dyDescent="0.3">
      <c r="B115" s="36" t="s">
        <v>884</v>
      </c>
      <c r="C115" s="36" t="s">
        <v>885</v>
      </c>
      <c r="D115" s="36" t="s">
        <v>886</v>
      </c>
      <c r="E115" s="42" t="s">
        <v>890</v>
      </c>
      <c r="F115" s="36" t="str">
        <f>'[1]Investor List'!$L222</f>
        <v>Met</v>
      </c>
      <c r="G115" s="41">
        <v>44685</v>
      </c>
      <c r="H115" s="36">
        <v>500</v>
      </c>
      <c r="I115" s="36">
        <v>1200</v>
      </c>
      <c r="J115" s="36" t="s">
        <v>44</v>
      </c>
      <c r="K115" s="42" t="s">
        <v>95</v>
      </c>
      <c r="L115" s="42" t="s">
        <v>891</v>
      </c>
      <c r="M115" s="42"/>
      <c r="N115" s="42" t="s">
        <v>48</v>
      </c>
      <c r="O115" s="36" t="s">
        <v>44</v>
      </c>
      <c r="AI115" s="36" t="s">
        <v>458</v>
      </c>
      <c r="AJ115" s="36" t="s">
        <v>887</v>
      </c>
      <c r="AK115" s="36" t="s">
        <v>55</v>
      </c>
      <c r="AL115" s="36" t="s">
        <v>888</v>
      </c>
      <c r="AM115" s="36" t="s">
        <v>889</v>
      </c>
    </row>
    <row r="116" spans="2:39" s="36" customFormat="1" ht="202.8" x14ac:dyDescent="0.3">
      <c r="B116" s="36" t="s">
        <v>892</v>
      </c>
      <c r="C116" s="36" t="s">
        <v>893</v>
      </c>
      <c r="D116" s="36" t="s">
        <v>894</v>
      </c>
      <c r="E116" s="42" t="s">
        <v>899</v>
      </c>
      <c r="F116" s="36" t="str">
        <f>'[1]Investor List'!$L223</f>
        <v>Contacted</v>
      </c>
      <c r="G116" s="41"/>
      <c r="K116" s="42"/>
      <c r="L116" s="42"/>
      <c r="M116" s="42"/>
      <c r="N116" s="42"/>
      <c r="AI116" s="36" t="s">
        <v>895</v>
      </c>
      <c r="AJ116" s="36" t="s">
        <v>896</v>
      </c>
      <c r="AK116" s="36" t="s">
        <v>85</v>
      </c>
      <c r="AL116" s="36" t="s">
        <v>897</v>
      </c>
      <c r="AM116" s="36" t="s">
        <v>898</v>
      </c>
    </row>
    <row r="117" spans="2:39" s="36" customFormat="1" ht="187.2" x14ac:dyDescent="0.3">
      <c r="B117" s="36" t="s">
        <v>900</v>
      </c>
      <c r="C117" s="36" t="s">
        <v>901</v>
      </c>
      <c r="D117" s="36" t="s">
        <v>902</v>
      </c>
      <c r="E117" s="42" t="s">
        <v>903</v>
      </c>
      <c r="F117" s="36" t="str">
        <f>'[1]Investor List'!$L224</f>
        <v>Delay</v>
      </c>
      <c r="G117" s="41"/>
      <c r="K117" s="42"/>
      <c r="L117" s="42"/>
      <c r="M117" s="42"/>
      <c r="N117" s="42"/>
    </row>
    <row r="118" spans="2:39" s="36" customFormat="1" ht="93.6" x14ac:dyDescent="0.3">
      <c r="B118" s="36" t="s">
        <v>904</v>
      </c>
      <c r="C118" s="36" t="s">
        <v>905</v>
      </c>
      <c r="D118" s="36" t="s">
        <v>906</v>
      </c>
      <c r="E118" s="42" t="s">
        <v>907</v>
      </c>
      <c r="F118" s="36" t="str">
        <f>'[1]Investor List'!$L225</f>
        <v>Scheduled</v>
      </c>
      <c r="G118" s="41">
        <v>44750</v>
      </c>
      <c r="K118" s="42"/>
      <c r="L118" s="42"/>
      <c r="M118" s="42"/>
      <c r="N118" s="42"/>
    </row>
    <row r="119" spans="2:39" s="36" customFormat="1" ht="78" x14ac:dyDescent="0.3">
      <c r="B119" s="36" t="s">
        <v>908</v>
      </c>
      <c r="C119" s="36" t="s">
        <v>909</v>
      </c>
      <c r="D119" s="36" t="s">
        <v>910</v>
      </c>
      <c r="E119" s="42" t="s">
        <v>911</v>
      </c>
      <c r="F119" s="36" t="str">
        <f>'[1]Investor List'!$L226</f>
        <v>Delay</v>
      </c>
      <c r="G119" s="41"/>
      <c r="K119" s="42"/>
      <c r="L119" s="42"/>
      <c r="M119" s="42"/>
      <c r="N119" s="42"/>
    </row>
    <row r="120" spans="2:39" s="36" customFormat="1" ht="140.4" x14ac:dyDescent="0.3">
      <c r="B120" s="36" t="s">
        <v>912</v>
      </c>
      <c r="C120" s="36" t="s">
        <v>913</v>
      </c>
      <c r="D120" s="36" t="s">
        <v>914</v>
      </c>
      <c r="E120" s="42" t="s">
        <v>917</v>
      </c>
      <c r="F120" s="36" t="str">
        <f>'[1]Investor List'!$L227</f>
        <v>Warm</v>
      </c>
      <c r="G120" s="41"/>
      <c r="H120" s="36">
        <v>10</v>
      </c>
      <c r="K120" s="42"/>
      <c r="L120" s="42" t="s">
        <v>918</v>
      </c>
      <c r="M120" s="42"/>
      <c r="N120" s="42"/>
      <c r="AI120" s="36" t="s">
        <v>186</v>
      </c>
      <c r="AJ120" s="36" t="s">
        <v>915</v>
      </c>
      <c r="AK120" s="36" t="s">
        <v>85</v>
      </c>
      <c r="AL120" s="36" t="s">
        <v>916</v>
      </c>
    </row>
    <row r="121" spans="2:39" s="36" customFormat="1" ht="202.8" x14ac:dyDescent="0.3">
      <c r="B121" s="36" t="s">
        <v>919</v>
      </c>
      <c r="C121" s="36" t="s">
        <v>920</v>
      </c>
      <c r="D121" s="36" t="s">
        <v>921</v>
      </c>
      <c r="E121" s="42" t="s">
        <v>922</v>
      </c>
      <c r="F121" s="36" t="str">
        <f>'[1]Investor List'!$L228</f>
        <v>Contacted</v>
      </c>
      <c r="G121" s="41"/>
      <c r="K121" s="42"/>
      <c r="L121" s="42"/>
      <c r="M121" s="42"/>
      <c r="N121" s="42"/>
    </row>
    <row r="122" spans="2:39" s="36" customFormat="1" ht="409.6" x14ac:dyDescent="0.3">
      <c r="B122" s="36" t="s">
        <v>923</v>
      </c>
      <c r="C122" s="36" t="s">
        <v>924</v>
      </c>
      <c r="D122" s="36" t="s">
        <v>925</v>
      </c>
      <c r="E122" s="42" t="s">
        <v>926</v>
      </c>
      <c r="F122" s="36" t="str">
        <f>'[1]Investor List'!$L229</f>
        <v>Not contacted</v>
      </c>
      <c r="G122" s="41"/>
      <c r="K122" s="42"/>
      <c r="L122" s="42"/>
      <c r="M122" s="42"/>
      <c r="N122" s="42"/>
    </row>
    <row r="123" spans="2:39" s="36" customFormat="1" ht="409.6" x14ac:dyDescent="0.3">
      <c r="B123" s="36" t="s">
        <v>927</v>
      </c>
      <c r="C123" s="36" t="s">
        <v>928</v>
      </c>
      <c r="D123" s="36" t="s">
        <v>929</v>
      </c>
      <c r="E123" s="42" t="s">
        <v>930</v>
      </c>
      <c r="F123" s="36" t="str">
        <f>'[1]Investor List'!$L230</f>
        <v/>
      </c>
      <c r="G123" s="41"/>
      <c r="K123" s="42"/>
      <c r="L123" s="42"/>
      <c r="M123" s="42"/>
      <c r="N123" s="42"/>
    </row>
    <row r="124" spans="2:39" s="36" customFormat="1" ht="409.6" x14ac:dyDescent="0.3">
      <c r="B124" s="36" t="s">
        <v>931</v>
      </c>
      <c r="C124" s="36" t="s">
        <v>932</v>
      </c>
      <c r="D124" s="36" t="s">
        <v>933</v>
      </c>
      <c r="E124" s="42" t="s">
        <v>934</v>
      </c>
      <c r="F124" s="36" t="str">
        <f>'[1]Investor List'!$L231</f>
        <v/>
      </c>
      <c r="G124" s="41"/>
      <c r="K124" s="42"/>
      <c r="L124" s="42"/>
      <c r="M124" s="42"/>
      <c r="N124" s="42"/>
    </row>
    <row r="125" spans="2:39" s="36" customFormat="1" ht="15.6" x14ac:dyDescent="0.3">
      <c r="B125" s="36" t="s">
        <v>935</v>
      </c>
      <c r="C125" s="36" t="s">
        <v>936</v>
      </c>
      <c r="D125" s="36" t="s">
        <v>639</v>
      </c>
      <c r="E125" s="42"/>
      <c r="F125" s="36">
        <f>'[1]Investor List'!$L232</f>
        <v>0</v>
      </c>
      <c r="G125" s="41"/>
      <c r="K125" s="42"/>
      <c r="L125" s="42"/>
      <c r="M125" s="42"/>
      <c r="N125" s="42"/>
    </row>
    <row r="126" spans="2:39" s="36" customFormat="1" ht="15.6" x14ac:dyDescent="0.3">
      <c r="B126" s="36" t="s">
        <v>937</v>
      </c>
      <c r="C126" s="36" t="s">
        <v>938</v>
      </c>
      <c r="D126" s="36" t="s">
        <v>639</v>
      </c>
      <c r="E126" s="42"/>
      <c r="F126" s="36" t="str">
        <f>'[1]Investor List'!$L233</f>
        <v/>
      </c>
      <c r="G126" s="41"/>
      <c r="K126" s="42"/>
      <c r="L126" s="42"/>
      <c r="M126" s="42"/>
      <c r="N126" s="42"/>
    </row>
    <row r="127" spans="2:39" s="36" customFormat="1" ht="62.4" x14ac:dyDescent="0.3">
      <c r="B127" s="36" t="s">
        <v>939</v>
      </c>
      <c r="C127" s="36" t="s">
        <v>940</v>
      </c>
      <c r="D127" s="36" t="s">
        <v>639</v>
      </c>
      <c r="E127" s="42"/>
      <c r="F127" s="36" t="str">
        <f>'[1]Investor List'!$L234</f>
        <v>Met</v>
      </c>
      <c r="G127" s="41">
        <v>44795</v>
      </c>
      <c r="H127" s="36">
        <v>500</v>
      </c>
      <c r="I127" s="36">
        <v>6000</v>
      </c>
      <c r="J127" s="36" t="s">
        <v>44</v>
      </c>
      <c r="K127" s="42" t="s">
        <v>150</v>
      </c>
      <c r="L127" s="42" t="s">
        <v>941</v>
      </c>
      <c r="M127" s="42"/>
      <c r="N127" s="42"/>
    </row>
    <row r="128" spans="2:39" s="36" customFormat="1" ht="15.6" x14ac:dyDescent="0.3">
      <c r="B128" s="36" t="s">
        <v>942</v>
      </c>
      <c r="C128" s="36" t="s">
        <v>943</v>
      </c>
      <c r="D128" s="36" t="s">
        <v>639</v>
      </c>
      <c r="E128" s="42"/>
      <c r="F128" s="36" t="str">
        <f>'[1]Investor List'!$L235</f>
        <v/>
      </c>
      <c r="G128" s="41"/>
      <c r="K128" s="42"/>
      <c r="L128" s="42"/>
      <c r="M128" s="42"/>
      <c r="N128" s="42"/>
    </row>
    <row r="129" spans="2:14" s="36" customFormat="1" ht="15.6" x14ac:dyDescent="0.3">
      <c r="B129" s="36" t="s">
        <v>944</v>
      </c>
      <c r="C129" s="36" t="s">
        <v>945</v>
      </c>
      <c r="D129" s="36" t="s">
        <v>946</v>
      </c>
      <c r="E129" s="42"/>
      <c r="F129" s="36" t="str">
        <f>'[1]Investor List'!$L236</f>
        <v>Contacted</v>
      </c>
      <c r="G129" s="41"/>
      <c r="K129" s="42"/>
      <c r="L129" s="42"/>
      <c r="M129" s="42"/>
      <c r="N129" s="42"/>
    </row>
    <row r="130" spans="2:14" s="36" customFormat="1" ht="15.6" x14ac:dyDescent="0.3">
      <c r="B130" s="36" t="s">
        <v>947</v>
      </c>
      <c r="C130" s="36" t="s">
        <v>948</v>
      </c>
      <c r="D130" s="36" t="s">
        <v>949</v>
      </c>
      <c r="E130" s="42"/>
      <c r="F130" s="36" t="str">
        <f>'[1]Investor List'!$L238</f>
        <v/>
      </c>
      <c r="G130" s="41"/>
      <c r="K130" s="42"/>
      <c r="L130" s="42"/>
      <c r="M130" s="42"/>
      <c r="N130" s="42"/>
    </row>
    <row r="131" spans="2:14" s="36" customFormat="1" ht="15.6" x14ac:dyDescent="0.3">
      <c r="B131" s="36" t="s">
        <v>950</v>
      </c>
      <c r="C131" s="36" t="s">
        <v>951</v>
      </c>
      <c r="D131" s="36" t="s">
        <v>639</v>
      </c>
      <c r="E131" s="42"/>
      <c r="F131" s="36" t="str">
        <f>'[1]Investor List'!$L239</f>
        <v>Contacted</v>
      </c>
      <c r="G131" s="41"/>
      <c r="K131" s="42"/>
      <c r="L131" s="42"/>
      <c r="M131" s="42"/>
      <c r="N131" s="42"/>
    </row>
    <row r="132" spans="2:14" s="36" customFormat="1" ht="15.6" x14ac:dyDescent="0.3">
      <c r="B132" s="36" t="s">
        <v>952</v>
      </c>
      <c r="C132" s="36" t="s">
        <v>953</v>
      </c>
      <c r="D132" s="36" t="s">
        <v>946</v>
      </c>
      <c r="E132" s="42"/>
      <c r="F132" s="36" t="str">
        <f>'[1]Investor List'!$L240</f>
        <v>Contacted</v>
      </c>
      <c r="G132" s="41"/>
      <c r="K132" s="42"/>
      <c r="L132" s="42"/>
      <c r="M132" s="42"/>
      <c r="N132" s="42"/>
    </row>
    <row r="133" spans="2:14" s="36" customFormat="1" ht="15.6" x14ac:dyDescent="0.3">
      <c r="B133" s="36" t="s">
        <v>954</v>
      </c>
      <c r="C133" s="36" t="s">
        <v>955</v>
      </c>
      <c r="D133" s="36" t="s">
        <v>956</v>
      </c>
      <c r="E133" s="42"/>
      <c r="F133" s="36" t="str">
        <f>'[1]Investor List'!$L241</f>
        <v>Contacted</v>
      </c>
      <c r="G133" s="41"/>
      <c r="K133" s="42"/>
      <c r="L133" s="42"/>
      <c r="M133" s="42"/>
      <c r="N133" s="42"/>
    </row>
    <row r="134" spans="2:14" s="36" customFormat="1" ht="15.6" x14ac:dyDescent="0.3">
      <c r="B134" s="36" t="s">
        <v>957</v>
      </c>
      <c r="C134" s="36" t="s">
        <v>958</v>
      </c>
      <c r="D134" s="36" t="s">
        <v>639</v>
      </c>
      <c r="E134" s="42"/>
      <c r="F134" s="36" t="str">
        <f>'[1]Investor List'!$L242</f>
        <v>Contacted</v>
      </c>
      <c r="G134" s="41"/>
      <c r="K134" s="42"/>
      <c r="L134" s="42"/>
      <c r="M134" s="42"/>
      <c r="N134" s="42"/>
    </row>
    <row r="135" spans="2:14" s="36" customFormat="1" ht="15.6" x14ac:dyDescent="0.3">
      <c r="B135" s="36" t="s">
        <v>959</v>
      </c>
      <c r="C135" s="36" t="s">
        <v>960</v>
      </c>
      <c r="D135" s="36" t="s">
        <v>639</v>
      </c>
      <c r="E135" s="42"/>
      <c r="F135" s="36" t="str">
        <f>'[1]Investor List'!$L243</f>
        <v>Contacted</v>
      </c>
      <c r="G135" s="41"/>
      <c r="K135" s="42"/>
      <c r="L135" s="42"/>
      <c r="M135" s="42"/>
      <c r="N135" s="42"/>
    </row>
    <row r="136" spans="2:14" s="36" customFormat="1" ht="15.6" x14ac:dyDescent="0.3">
      <c r="B136" s="36" t="s">
        <v>961</v>
      </c>
      <c r="C136" s="36" t="s">
        <v>962</v>
      </c>
      <c r="D136" s="36" t="s">
        <v>639</v>
      </c>
      <c r="E136" s="42"/>
      <c r="F136" s="36" t="str">
        <f>'[1]Investor List'!$L244</f>
        <v>Contacted</v>
      </c>
      <c r="G136" s="41"/>
      <c r="K136" s="42"/>
      <c r="L136" s="42"/>
      <c r="M136" s="42"/>
      <c r="N136" s="42"/>
    </row>
    <row r="137" spans="2:14" s="36" customFormat="1" ht="15.6" x14ac:dyDescent="0.3">
      <c r="B137" s="36" t="s">
        <v>963</v>
      </c>
      <c r="C137" s="36" t="s">
        <v>964</v>
      </c>
      <c r="D137" s="36" t="s">
        <v>639</v>
      </c>
      <c r="E137" s="42"/>
      <c r="F137" s="36" t="str">
        <f>'[1]Investor List'!$L245</f>
        <v>Contacted</v>
      </c>
      <c r="G137" s="41"/>
      <c r="K137" s="42"/>
      <c r="L137" s="42"/>
      <c r="M137" s="42"/>
      <c r="N137" s="42"/>
    </row>
    <row r="138" spans="2:14" s="36" customFormat="1" ht="15.6" x14ac:dyDescent="0.3">
      <c r="B138" s="36" t="s">
        <v>965</v>
      </c>
      <c r="C138" s="36" t="s">
        <v>966</v>
      </c>
      <c r="D138" s="36" t="s">
        <v>774</v>
      </c>
      <c r="E138" s="42"/>
      <c r="F138" s="36" t="str">
        <f>'[1]Investor List'!$L246</f>
        <v>Contacted</v>
      </c>
      <c r="G138" s="41"/>
      <c r="K138" s="42"/>
      <c r="L138" s="42"/>
      <c r="M138" s="42"/>
      <c r="N138" s="42"/>
    </row>
    <row r="139" spans="2:14" s="36" customFormat="1" ht="15.6" x14ac:dyDescent="0.3">
      <c r="B139" s="36" t="s">
        <v>967</v>
      </c>
      <c r="C139" s="36" t="s">
        <v>968</v>
      </c>
      <c r="D139" s="36" t="s">
        <v>969</v>
      </c>
      <c r="E139" s="42"/>
      <c r="F139" s="36" t="str">
        <f>'[1]Investor List'!$L247</f>
        <v>Contacted</v>
      </c>
      <c r="G139" s="41"/>
      <c r="K139" s="42"/>
      <c r="L139" s="42"/>
      <c r="M139" s="42"/>
      <c r="N139" s="42"/>
    </row>
    <row r="140" spans="2:14" s="36" customFormat="1" ht="15.6" x14ac:dyDescent="0.3">
      <c r="B140" s="36" t="s">
        <v>970</v>
      </c>
      <c r="C140" s="36" t="s">
        <v>971</v>
      </c>
      <c r="D140" s="36" t="s">
        <v>949</v>
      </c>
      <c r="E140" s="42"/>
      <c r="F140" s="36" t="str">
        <f>'[1]Investor List'!$L248</f>
        <v>Not contacted</v>
      </c>
      <c r="G140" s="41"/>
      <c r="K140" s="42"/>
      <c r="L140" s="42"/>
      <c r="M140" s="42"/>
      <c r="N140" s="42"/>
    </row>
    <row r="141" spans="2:14" s="36" customFormat="1" ht="128.25" customHeight="1" x14ac:dyDescent="0.3">
      <c r="B141" s="36" t="s">
        <v>972</v>
      </c>
      <c r="C141" s="36" t="s">
        <v>973</v>
      </c>
      <c r="D141" s="36" t="s">
        <v>639</v>
      </c>
      <c r="E141" s="42"/>
      <c r="F141" s="36" t="str">
        <f>'[1]Investor List'!$L249</f>
        <v/>
      </c>
      <c r="G141" s="41"/>
      <c r="K141" s="42"/>
      <c r="L141" s="42"/>
      <c r="M141" s="42"/>
      <c r="N141" s="42"/>
    </row>
    <row r="142" spans="2:14" s="36" customFormat="1" ht="15.6" x14ac:dyDescent="0.3">
      <c r="B142" s="36" t="s">
        <v>974</v>
      </c>
      <c r="C142" s="36" t="s">
        <v>975</v>
      </c>
      <c r="D142" s="36" t="s">
        <v>639</v>
      </c>
      <c r="E142" s="42"/>
      <c r="F142" s="36" t="str">
        <f>'[1]Investor List'!$L250</f>
        <v/>
      </c>
      <c r="G142" s="41"/>
      <c r="K142" s="42"/>
      <c r="L142" s="42"/>
      <c r="M142" s="42"/>
      <c r="N142" s="42"/>
    </row>
    <row r="143" spans="2:14" s="36" customFormat="1" ht="15.6" x14ac:dyDescent="0.3">
      <c r="B143" s="36" t="s">
        <v>976</v>
      </c>
      <c r="C143" s="36" t="s">
        <v>977</v>
      </c>
      <c r="D143" s="36" t="s">
        <v>639</v>
      </c>
      <c r="E143" s="42"/>
      <c r="F143" s="36" t="str">
        <f>'[1]Investor List'!$L251</f>
        <v>Delay</v>
      </c>
      <c r="G143" s="41"/>
      <c r="K143" s="42"/>
      <c r="L143" s="42"/>
      <c r="M143" s="42"/>
      <c r="N143" s="42"/>
    </row>
    <row r="144" spans="2:14" s="36" customFormat="1" ht="218.4" x14ac:dyDescent="0.3">
      <c r="B144" s="36" t="s">
        <v>978</v>
      </c>
      <c r="C144" s="36" t="s">
        <v>979</v>
      </c>
      <c r="D144" s="36" t="s">
        <v>639</v>
      </c>
      <c r="E144" s="42" t="s">
        <v>980</v>
      </c>
      <c r="F144" s="36" t="str">
        <f>'[1]Investor List'!$L252</f>
        <v>Met</v>
      </c>
      <c r="G144" s="41">
        <v>44777</v>
      </c>
      <c r="H144" s="36">
        <v>1000</v>
      </c>
      <c r="J144" s="36" t="s">
        <v>44</v>
      </c>
      <c r="K144" s="42"/>
      <c r="L144" s="42" t="s">
        <v>981</v>
      </c>
      <c r="M144" s="42"/>
      <c r="N144" s="42" t="s">
        <v>48</v>
      </c>
    </row>
    <row r="145" spans="2:16" s="36" customFormat="1" ht="15.6" x14ac:dyDescent="0.3">
      <c r="B145" s="36" t="s">
        <v>982</v>
      </c>
      <c r="C145" s="36" t="s">
        <v>983</v>
      </c>
      <c r="D145" s="36" t="s">
        <v>732</v>
      </c>
      <c r="E145" s="42"/>
      <c r="F145" s="36" t="str">
        <f>'[1]Investor List'!$L253</f>
        <v/>
      </c>
      <c r="G145" s="41"/>
      <c r="K145" s="42"/>
      <c r="L145" s="42"/>
      <c r="M145" s="42"/>
      <c r="N145" s="42"/>
    </row>
    <row r="146" spans="2:16" s="36" customFormat="1" ht="46.8" x14ac:dyDescent="0.3">
      <c r="B146" s="36" t="s">
        <v>984</v>
      </c>
      <c r="C146" s="36" t="s">
        <v>985</v>
      </c>
      <c r="D146" s="36" t="s">
        <v>986</v>
      </c>
      <c r="E146" s="42"/>
      <c r="F146" s="36" t="str">
        <f>'[1]Investor List'!$L254</f>
        <v>Warm</v>
      </c>
      <c r="G146" s="41">
        <v>44788</v>
      </c>
      <c r="H146" s="36">
        <v>100</v>
      </c>
      <c r="I146" s="36">
        <v>3000</v>
      </c>
      <c r="J146" s="36" t="s">
        <v>44</v>
      </c>
      <c r="K146" s="42"/>
      <c r="L146" s="42" t="s">
        <v>987</v>
      </c>
      <c r="M146" s="42"/>
      <c r="N146" s="42" t="s">
        <v>44</v>
      </c>
      <c r="P146" s="36" t="s">
        <v>988</v>
      </c>
    </row>
    <row r="147" spans="2:16" s="36" customFormat="1" ht="15.6" x14ac:dyDescent="0.3">
      <c r="B147" s="36" t="s">
        <v>989</v>
      </c>
      <c r="C147" s="36" t="s">
        <v>990</v>
      </c>
      <c r="D147" s="36" t="s">
        <v>540</v>
      </c>
      <c r="E147" s="42"/>
      <c r="F147" s="36" t="str">
        <f>'[1]Investor List'!$L255</f>
        <v/>
      </c>
      <c r="G147" s="41"/>
      <c r="K147" s="42"/>
      <c r="L147" s="42"/>
      <c r="M147" s="42"/>
      <c r="N147" s="42"/>
    </row>
    <row r="148" spans="2:16" s="36" customFormat="1" ht="15.6" x14ac:dyDescent="0.3">
      <c r="B148" s="36" t="s">
        <v>991</v>
      </c>
      <c r="C148" s="36" t="s">
        <v>992</v>
      </c>
      <c r="D148" s="36" t="s">
        <v>993</v>
      </c>
      <c r="E148" s="42"/>
      <c r="F148" s="36" t="str">
        <f>'[1]Investor List'!$L256</f>
        <v/>
      </c>
      <c r="G148" s="41"/>
      <c r="K148" s="42"/>
      <c r="L148" s="42"/>
      <c r="M148" s="42"/>
      <c r="N148" s="42"/>
    </row>
    <row r="149" spans="2:16" s="36" customFormat="1" ht="15.6" x14ac:dyDescent="0.3">
      <c r="B149" s="36" t="s">
        <v>994</v>
      </c>
      <c r="C149" s="36" t="s">
        <v>995</v>
      </c>
      <c r="D149" s="36" t="s">
        <v>639</v>
      </c>
      <c r="E149" s="42"/>
      <c r="F149" s="36" t="str">
        <f>'[1]Investor List'!$L257</f>
        <v>Contacted</v>
      </c>
      <c r="G149" s="41"/>
      <c r="K149" s="42"/>
      <c r="L149" s="42"/>
      <c r="M149" s="42"/>
      <c r="N149" s="42"/>
    </row>
    <row r="150" spans="2:16" s="36" customFormat="1" ht="15.6" x14ac:dyDescent="0.3">
      <c r="B150" s="36" t="s">
        <v>996</v>
      </c>
      <c r="C150" s="36" t="s">
        <v>997</v>
      </c>
      <c r="D150" s="36" t="s">
        <v>540</v>
      </c>
      <c r="E150" s="42"/>
      <c r="F150" s="36" t="str">
        <f>'[1]Investor List'!$L258</f>
        <v/>
      </c>
      <c r="G150" s="41"/>
      <c r="K150" s="42"/>
      <c r="L150" s="42"/>
      <c r="M150" s="42"/>
      <c r="N150" s="42"/>
    </row>
    <row r="151" spans="2:16" s="36" customFormat="1" ht="15.6" x14ac:dyDescent="0.3">
      <c r="B151" s="36" t="s">
        <v>998</v>
      </c>
      <c r="C151" s="36" t="s">
        <v>999</v>
      </c>
      <c r="D151" s="36" t="s">
        <v>639</v>
      </c>
      <c r="E151" s="42"/>
      <c r="F151" s="36" t="str">
        <f>'[1]Investor List'!$L259</f>
        <v/>
      </c>
      <c r="G151" s="41"/>
      <c r="K151" s="42"/>
      <c r="L151" s="42"/>
      <c r="M151" s="42"/>
      <c r="N151" s="42"/>
    </row>
    <row r="152" spans="2:16" s="36" customFormat="1" ht="15.6" x14ac:dyDescent="0.3">
      <c r="B152" s="36" t="s">
        <v>1000</v>
      </c>
      <c r="C152" s="36" t="s">
        <v>1001</v>
      </c>
      <c r="D152" s="36" t="s">
        <v>1002</v>
      </c>
      <c r="E152" s="42"/>
      <c r="F152" s="36" t="str">
        <f>'[1]Investor List'!$L260</f>
        <v/>
      </c>
      <c r="G152" s="41"/>
      <c r="K152" s="42"/>
      <c r="L152" s="42"/>
      <c r="M152" s="42"/>
      <c r="N152" s="42"/>
    </row>
    <row r="153" spans="2:16" s="36" customFormat="1" ht="15.6" x14ac:dyDescent="0.3">
      <c r="B153" s="36" t="s">
        <v>1003</v>
      </c>
      <c r="C153" s="36" t="s">
        <v>1004</v>
      </c>
      <c r="D153" s="36" t="s">
        <v>879</v>
      </c>
      <c r="E153" s="42"/>
      <c r="F153" s="36" t="str">
        <f>'[1]Investor List'!$L261</f>
        <v/>
      </c>
      <c r="G153" s="41"/>
      <c r="K153" s="42"/>
      <c r="L153" s="42"/>
      <c r="M153" s="42"/>
      <c r="N153" s="42"/>
    </row>
    <row r="154" spans="2:16" s="36" customFormat="1" ht="15.6" x14ac:dyDescent="0.3">
      <c r="B154" s="36" t="s">
        <v>1005</v>
      </c>
      <c r="C154" s="36" t="s">
        <v>1006</v>
      </c>
      <c r="D154" s="36" t="s">
        <v>1007</v>
      </c>
      <c r="E154" s="42"/>
      <c r="F154" s="36" t="str">
        <f>'[1]Investor List'!$L262</f>
        <v/>
      </c>
      <c r="G154" s="41"/>
      <c r="K154" s="42"/>
      <c r="L154" s="42"/>
      <c r="M154" s="42"/>
      <c r="N154" s="42"/>
    </row>
    <row r="155" spans="2:16" s="36" customFormat="1" ht="15.6" x14ac:dyDescent="0.3">
      <c r="B155" s="36" t="s">
        <v>1008</v>
      </c>
      <c r="C155" s="36" t="s">
        <v>1009</v>
      </c>
      <c r="D155" s="36" t="s">
        <v>1010</v>
      </c>
      <c r="E155" s="42"/>
      <c r="F155" s="36" t="str">
        <f>'[1]Investor List'!$L263</f>
        <v/>
      </c>
      <c r="G155" s="41"/>
      <c r="K155" s="42"/>
      <c r="L155" s="42"/>
      <c r="M155" s="42"/>
      <c r="N155" s="42"/>
    </row>
    <row r="156" spans="2:16" s="36" customFormat="1" ht="15.6" x14ac:dyDescent="0.3">
      <c r="B156" s="36" t="s">
        <v>1011</v>
      </c>
      <c r="C156" s="36" t="s">
        <v>1012</v>
      </c>
      <c r="D156" s="36" t="s">
        <v>1013</v>
      </c>
      <c r="E156" s="42"/>
      <c r="F156" s="36" t="str">
        <f>'[1]Investor List'!$L264</f>
        <v>Not contacted</v>
      </c>
      <c r="G156" s="41"/>
      <c r="K156" s="42"/>
      <c r="L156" s="42"/>
      <c r="M156" s="42"/>
      <c r="N156" s="42"/>
    </row>
    <row r="157" spans="2:16" s="36" customFormat="1" ht="15.6" x14ac:dyDescent="0.3">
      <c r="B157" s="36" t="s">
        <v>1014</v>
      </c>
      <c r="C157" s="36" t="s">
        <v>1015</v>
      </c>
      <c r="D157" s="36" t="s">
        <v>1016</v>
      </c>
      <c r="E157" s="42"/>
      <c r="F157" s="36" t="str">
        <f>'[1]Investor List'!$L265</f>
        <v/>
      </c>
      <c r="G157" s="41"/>
      <c r="K157" s="42"/>
      <c r="L157" s="42"/>
      <c r="M157" s="42"/>
      <c r="N157" s="42"/>
    </row>
    <row r="158" spans="2:16" s="36" customFormat="1" ht="15.6" x14ac:dyDescent="0.3">
      <c r="B158" s="36" t="s">
        <v>1017</v>
      </c>
      <c r="C158" s="36" t="s">
        <v>1018</v>
      </c>
      <c r="D158" s="36" t="s">
        <v>540</v>
      </c>
      <c r="E158" s="42"/>
      <c r="F158" s="36" t="str">
        <f>'[1]Investor List'!$L266</f>
        <v>Not contacted</v>
      </c>
      <c r="G158" s="41"/>
      <c r="K158" s="42"/>
      <c r="L158" s="42"/>
      <c r="M158" s="42"/>
      <c r="N158" s="42"/>
    </row>
    <row r="159" spans="2:16" s="36" customFormat="1" ht="15.6" x14ac:dyDescent="0.3">
      <c r="B159" s="36" t="s">
        <v>1019</v>
      </c>
      <c r="C159" s="36" t="s">
        <v>1020</v>
      </c>
      <c r="D159" s="36" t="s">
        <v>1013</v>
      </c>
      <c r="E159" s="42"/>
      <c r="F159" s="36" t="str">
        <f>'[1]Investor List'!$L267</f>
        <v/>
      </c>
      <c r="G159" s="41"/>
      <c r="K159" s="42"/>
      <c r="L159" s="42"/>
      <c r="M159" s="42"/>
      <c r="N159" s="42"/>
    </row>
    <row r="160" spans="2:16" s="36" customFormat="1" ht="15.6" x14ac:dyDescent="0.3">
      <c r="B160" s="36" t="s">
        <v>1021</v>
      </c>
      <c r="C160" s="36" t="s">
        <v>1022</v>
      </c>
      <c r="D160" s="36" t="s">
        <v>639</v>
      </c>
      <c r="E160" s="42"/>
      <c r="F160" s="36" t="str">
        <f>'[1]Investor List'!$L268</f>
        <v/>
      </c>
      <c r="G160" s="41"/>
      <c r="K160" s="42"/>
      <c r="L160" s="42"/>
      <c r="M160" s="42"/>
      <c r="N160" s="42"/>
    </row>
    <row r="161" spans="2:14" s="36" customFormat="1" ht="409.6" x14ac:dyDescent="0.3">
      <c r="B161" s="36" t="s">
        <v>1023</v>
      </c>
      <c r="C161" s="36" t="s">
        <v>1024</v>
      </c>
      <c r="D161" s="36" t="s">
        <v>1025</v>
      </c>
      <c r="E161" s="42" t="s">
        <v>1026</v>
      </c>
      <c r="F161" s="36" t="str">
        <f>'[1]Investor List'!$L269</f>
        <v/>
      </c>
      <c r="G161" s="41"/>
      <c r="K161" s="42"/>
      <c r="L161" s="42"/>
      <c r="M161" s="42"/>
      <c r="N161" s="42"/>
    </row>
    <row r="162" spans="2:14" s="36" customFormat="1" ht="124.8" x14ac:dyDescent="0.3">
      <c r="B162" s="36" t="s">
        <v>1027</v>
      </c>
      <c r="C162" s="36" t="s">
        <v>1028</v>
      </c>
      <c r="D162" s="36" t="s">
        <v>1029</v>
      </c>
      <c r="E162" s="42" t="s">
        <v>1030</v>
      </c>
      <c r="F162" s="36" t="str">
        <f>'[1]Investor List'!$L270</f>
        <v>Not contacted</v>
      </c>
      <c r="G162" s="41"/>
      <c r="K162" s="42"/>
      <c r="L162" s="42"/>
      <c r="M162" s="42"/>
      <c r="N162" s="42"/>
    </row>
    <row r="163" spans="2:14" s="36" customFormat="1" ht="409.6" x14ac:dyDescent="0.3">
      <c r="B163" s="36" t="s">
        <v>1031</v>
      </c>
      <c r="C163" s="36" t="s">
        <v>1032</v>
      </c>
      <c r="D163" s="36" t="s">
        <v>1033</v>
      </c>
      <c r="E163" s="42" t="s">
        <v>1034</v>
      </c>
      <c r="F163" s="36" t="str">
        <f>'[1]Investor List'!$L271</f>
        <v/>
      </c>
      <c r="G163" s="41"/>
      <c r="K163" s="42"/>
      <c r="L163" s="42"/>
      <c r="M163" s="42"/>
      <c r="N163" s="42"/>
    </row>
    <row r="164" spans="2:14" s="36" customFormat="1" ht="124.8" x14ac:dyDescent="0.3">
      <c r="B164" s="36" t="s">
        <v>1035</v>
      </c>
      <c r="C164" s="36" t="s">
        <v>1036</v>
      </c>
      <c r="D164" s="36" t="s">
        <v>1037</v>
      </c>
      <c r="E164" s="42" t="s">
        <v>1038</v>
      </c>
      <c r="F164" s="36" t="str">
        <f>'[1]Investor List'!$L272</f>
        <v/>
      </c>
      <c r="G164" s="41"/>
      <c r="K164" s="42"/>
      <c r="L164" s="42"/>
      <c r="M164" s="42"/>
      <c r="N164" s="42"/>
    </row>
    <row r="165" spans="2:14" s="36" customFormat="1" ht="405.6" x14ac:dyDescent="0.3">
      <c r="B165" s="36" t="s">
        <v>1039</v>
      </c>
      <c r="C165" s="36" t="s">
        <v>1040</v>
      </c>
      <c r="D165" s="36" t="s">
        <v>1041</v>
      </c>
      <c r="E165" s="42" t="s">
        <v>1042</v>
      </c>
      <c r="F165" s="36" t="str">
        <f>'[1]Investor List'!$L273</f>
        <v>Not contacted</v>
      </c>
      <c r="G165" s="41"/>
      <c r="K165" s="42"/>
      <c r="L165" s="42"/>
      <c r="M165" s="42"/>
      <c r="N165" s="42"/>
    </row>
    <row r="166" spans="2:14" s="36" customFormat="1" ht="409.6" x14ac:dyDescent="0.3">
      <c r="B166" s="36" t="s">
        <v>1043</v>
      </c>
      <c r="C166" s="36" t="s">
        <v>1044</v>
      </c>
      <c r="D166" s="36" t="s">
        <v>1045</v>
      </c>
      <c r="E166" s="42" t="s">
        <v>1046</v>
      </c>
      <c r="F166" s="36" t="str">
        <f>'[1]Investor List'!$L274</f>
        <v/>
      </c>
      <c r="G166" s="41"/>
      <c r="K166" s="42"/>
      <c r="L166" s="42"/>
      <c r="M166" s="42"/>
      <c r="N166" s="42"/>
    </row>
    <row r="167" spans="2:14" s="36" customFormat="1" ht="140.4" x14ac:dyDescent="0.3">
      <c r="B167" s="36" t="s">
        <v>1047</v>
      </c>
      <c r="C167" s="36" t="s">
        <v>1048</v>
      </c>
      <c r="D167" s="36" t="s">
        <v>1049</v>
      </c>
      <c r="E167" s="42" t="s">
        <v>1050</v>
      </c>
      <c r="F167" s="36" t="str">
        <f>'[1]Investor List'!$L275</f>
        <v>Not contacted</v>
      </c>
      <c r="G167" s="41"/>
      <c r="K167" s="42"/>
      <c r="L167" s="42"/>
      <c r="M167" s="42"/>
      <c r="N167" s="42"/>
    </row>
    <row r="168" spans="2:14" s="36" customFormat="1" ht="218.4" x14ac:dyDescent="0.3">
      <c r="B168" s="36" t="s">
        <v>1051</v>
      </c>
      <c r="C168" s="36" t="s">
        <v>1052</v>
      </c>
      <c r="D168" s="36" t="s">
        <v>1053</v>
      </c>
      <c r="E168" s="42" t="s">
        <v>1054</v>
      </c>
      <c r="F168" s="36" t="str">
        <f>'[1]Investor List'!$L276</f>
        <v/>
      </c>
      <c r="G168" s="41"/>
      <c r="K168" s="42"/>
      <c r="L168" s="42"/>
      <c r="M168" s="42"/>
      <c r="N168" s="42"/>
    </row>
    <row r="169" spans="2:14" s="36" customFormat="1" ht="109.2" x14ac:dyDescent="0.3">
      <c r="B169" s="36" t="s">
        <v>629</v>
      </c>
      <c r="C169" s="36" t="s">
        <v>630</v>
      </c>
      <c r="D169" s="36" t="s">
        <v>631</v>
      </c>
      <c r="E169" s="42" t="s">
        <v>636</v>
      </c>
      <c r="F169" s="36" t="str">
        <f>'[1]Investor List'!$L277</f>
        <v/>
      </c>
      <c r="G169" s="41"/>
      <c r="K169" s="42"/>
      <c r="L169" s="42"/>
      <c r="M169" s="42"/>
      <c r="N169" s="42"/>
    </row>
    <row r="170" spans="2:14" s="36" customFormat="1" ht="124.8" x14ac:dyDescent="0.3">
      <c r="B170" s="36" t="s">
        <v>1055</v>
      </c>
      <c r="C170" s="36" t="s">
        <v>1056</v>
      </c>
      <c r="D170" s="36" t="s">
        <v>1057</v>
      </c>
      <c r="E170" s="42" t="s">
        <v>1058</v>
      </c>
      <c r="F170" s="36" t="str">
        <f>'[1]Investor List'!$L278</f>
        <v>Generic</v>
      </c>
      <c r="G170" s="41"/>
      <c r="K170" s="42"/>
      <c r="L170" s="42"/>
      <c r="M170" s="42"/>
      <c r="N170" s="42"/>
    </row>
    <row r="171" spans="2:14" s="36" customFormat="1" ht="109.2" x14ac:dyDescent="0.3">
      <c r="B171" s="36" t="s">
        <v>629</v>
      </c>
      <c r="C171" s="36" t="s">
        <v>630</v>
      </c>
      <c r="D171" s="36" t="s">
        <v>631</v>
      </c>
      <c r="E171" s="42" t="s">
        <v>636</v>
      </c>
      <c r="F171" s="36" t="str">
        <f>'[1]Investor List'!$L279</f>
        <v/>
      </c>
      <c r="G171" s="41"/>
      <c r="K171" s="42"/>
      <c r="L171" s="42"/>
      <c r="M171" s="42"/>
      <c r="N171" s="42"/>
    </row>
    <row r="172" spans="2:14" s="36" customFormat="1" ht="93.6" x14ac:dyDescent="0.3">
      <c r="B172" s="36" t="s">
        <v>1059</v>
      </c>
      <c r="C172" s="36" t="s">
        <v>1060</v>
      </c>
      <c r="D172" s="36" t="s">
        <v>1061</v>
      </c>
      <c r="E172" s="42" t="s">
        <v>1062</v>
      </c>
      <c r="F172" s="36" t="str">
        <f>'[1]Investor List'!$L281</f>
        <v/>
      </c>
      <c r="G172" s="41"/>
      <c r="K172" s="42"/>
      <c r="L172" s="42"/>
      <c r="M172" s="42"/>
      <c r="N172" s="42"/>
    </row>
    <row r="173" spans="2:14" s="36" customFormat="1" ht="109.2" x14ac:dyDescent="0.3">
      <c r="B173" s="36" t="s">
        <v>1063</v>
      </c>
      <c r="C173" s="36" t="s">
        <v>1064</v>
      </c>
      <c r="D173" s="36" t="s">
        <v>1065</v>
      </c>
      <c r="E173" s="42" t="s">
        <v>1066</v>
      </c>
      <c r="F173" s="36" t="str">
        <f>'[1]Investor List'!$L282</f>
        <v/>
      </c>
      <c r="G173" s="41"/>
      <c r="K173" s="42"/>
      <c r="L173" s="42"/>
      <c r="M173" s="42"/>
      <c r="N173" s="42"/>
    </row>
    <row r="174" spans="2:14" s="36" customFormat="1" ht="265.2" x14ac:dyDescent="0.3">
      <c r="B174" s="36" t="s">
        <v>1067</v>
      </c>
      <c r="C174" s="36" t="s">
        <v>1068</v>
      </c>
      <c r="D174" s="36" t="s">
        <v>1069</v>
      </c>
      <c r="E174" s="42" t="s">
        <v>1070</v>
      </c>
      <c r="F174" s="36" t="str">
        <f>'[1]Investor List'!$L283</f>
        <v/>
      </c>
      <c r="G174" s="41"/>
      <c r="K174" s="42"/>
      <c r="L174" s="42"/>
      <c r="M174" s="42"/>
      <c r="N174" s="42"/>
    </row>
    <row r="175" spans="2:14" s="36" customFormat="1" ht="62.4" x14ac:dyDescent="0.3">
      <c r="B175" s="36" t="s">
        <v>1071</v>
      </c>
      <c r="C175" s="36" t="s">
        <v>1072</v>
      </c>
      <c r="D175" s="36" t="s">
        <v>1073</v>
      </c>
      <c r="E175" s="42" t="s">
        <v>1074</v>
      </c>
      <c r="F175" s="36" t="str">
        <f>'[1]Investor List'!$L284</f>
        <v/>
      </c>
      <c r="G175" s="41"/>
      <c r="K175" s="42"/>
      <c r="L175" s="42"/>
      <c r="M175" s="42"/>
      <c r="N175" s="42"/>
    </row>
    <row r="176" spans="2:14" s="36" customFormat="1" ht="409.6" x14ac:dyDescent="0.3">
      <c r="B176" s="36" t="s">
        <v>1075</v>
      </c>
      <c r="C176" s="36" t="s">
        <v>1076</v>
      </c>
      <c r="D176" s="36" t="s">
        <v>1077</v>
      </c>
      <c r="E176" s="42" t="s">
        <v>1078</v>
      </c>
      <c r="F176" s="36" t="str">
        <f>'[1]Investor List'!$L285</f>
        <v>Generic</v>
      </c>
      <c r="G176" s="41"/>
      <c r="K176" s="42"/>
      <c r="L176" s="42"/>
      <c r="M176" s="42"/>
      <c r="N176" s="42"/>
    </row>
    <row r="177" spans="2:39" s="36" customFormat="1" ht="409.6" x14ac:dyDescent="0.3">
      <c r="B177" s="36" t="s">
        <v>1079</v>
      </c>
      <c r="C177" s="36" t="s">
        <v>1080</v>
      </c>
      <c r="D177" s="36" t="s">
        <v>1081</v>
      </c>
      <c r="E177" s="42" t="s">
        <v>1082</v>
      </c>
      <c r="F177" s="36" t="str">
        <f>'[1]Investor List'!$L286</f>
        <v>Generic</v>
      </c>
      <c r="G177" s="41"/>
      <c r="K177" s="42"/>
      <c r="L177" s="42"/>
      <c r="M177" s="42"/>
      <c r="N177" s="42"/>
    </row>
    <row r="178" spans="2:39" s="36" customFormat="1" ht="409.6" x14ac:dyDescent="0.3">
      <c r="B178" s="36" t="s">
        <v>1083</v>
      </c>
      <c r="C178" s="36" t="s">
        <v>1084</v>
      </c>
      <c r="D178" s="36" t="s">
        <v>1085</v>
      </c>
      <c r="E178" s="42" t="s">
        <v>1086</v>
      </c>
      <c r="F178" s="36" t="str">
        <f>'[1]Investor List'!$L287</f>
        <v/>
      </c>
      <c r="G178" s="41"/>
      <c r="K178" s="42"/>
      <c r="L178" s="42"/>
      <c r="M178" s="42"/>
      <c r="N178" s="42"/>
    </row>
    <row r="179" spans="2:39" s="36" customFormat="1" ht="265.2" x14ac:dyDescent="0.3">
      <c r="B179" s="36" t="s">
        <v>1087</v>
      </c>
      <c r="C179" s="36" t="s">
        <v>1088</v>
      </c>
      <c r="D179" s="36" t="s">
        <v>1089</v>
      </c>
      <c r="E179" s="42" t="s">
        <v>1090</v>
      </c>
      <c r="F179" s="36" t="str">
        <f>'[1]Investor List'!$L288</f>
        <v>Not contacted</v>
      </c>
      <c r="G179" s="41"/>
      <c r="K179" s="42"/>
      <c r="L179" s="42"/>
      <c r="M179" s="42"/>
      <c r="N179" s="42"/>
    </row>
    <row r="180" spans="2:39" s="36" customFormat="1" ht="109.2" x14ac:dyDescent="0.3">
      <c r="B180" s="36" t="s">
        <v>1091</v>
      </c>
      <c r="C180" s="36" t="s">
        <v>1092</v>
      </c>
      <c r="D180" s="36" t="s">
        <v>1093</v>
      </c>
      <c r="E180" s="42" t="s">
        <v>1094</v>
      </c>
      <c r="F180" s="36" t="str">
        <f>'[1]Investor List'!$L289</f>
        <v/>
      </c>
      <c r="G180" s="41"/>
      <c r="K180" s="42"/>
      <c r="L180" s="42"/>
      <c r="M180" s="42"/>
      <c r="N180" s="42"/>
    </row>
    <row r="181" spans="2:39" s="36" customFormat="1" ht="15.6" x14ac:dyDescent="0.3">
      <c r="B181" s="36" t="s">
        <v>1095</v>
      </c>
      <c r="C181" s="36" t="s">
        <v>1096</v>
      </c>
      <c r="D181" s="36" t="s">
        <v>1097</v>
      </c>
      <c r="E181" s="42"/>
      <c r="F181" s="36" t="str">
        <f>'[1]Investor List'!$L290</f>
        <v>Generic</v>
      </c>
      <c r="G181" s="41"/>
      <c r="K181" s="42"/>
      <c r="L181" s="42"/>
      <c r="M181" s="42"/>
      <c r="N181" s="42"/>
    </row>
    <row r="182" spans="2:39" s="36" customFormat="1" ht="62.4" x14ac:dyDescent="0.3">
      <c r="B182" s="36" t="s">
        <v>1098</v>
      </c>
      <c r="C182" s="36" t="s">
        <v>1099</v>
      </c>
      <c r="D182" s="36" t="s">
        <v>1100</v>
      </c>
      <c r="E182" s="42" t="s">
        <v>1101</v>
      </c>
      <c r="F182" s="36" t="str">
        <f>'[1]Investor List'!$L291</f>
        <v>Not contacted</v>
      </c>
      <c r="G182" s="41"/>
      <c r="K182" s="42"/>
      <c r="L182" s="42"/>
      <c r="M182" s="42"/>
      <c r="N182" s="42"/>
    </row>
    <row r="183" spans="2:39" s="36" customFormat="1" ht="409.6" x14ac:dyDescent="0.3">
      <c r="B183" s="36" t="s">
        <v>1102</v>
      </c>
      <c r="C183" s="36" t="s">
        <v>1103</v>
      </c>
      <c r="D183" s="36" t="s">
        <v>1104</v>
      </c>
      <c r="E183" s="42" t="s">
        <v>1105</v>
      </c>
      <c r="F183" s="36" t="str">
        <f>'[1]Investor List'!$L292</f>
        <v/>
      </c>
      <c r="G183" s="41"/>
      <c r="K183" s="42"/>
      <c r="L183" s="42"/>
      <c r="M183" s="42"/>
      <c r="N183" s="42"/>
    </row>
    <row r="184" spans="2:39" s="36" customFormat="1" ht="409.6" x14ac:dyDescent="0.3">
      <c r="B184" s="36" t="s">
        <v>1106</v>
      </c>
      <c r="C184" s="36" t="s">
        <v>1107</v>
      </c>
      <c r="D184" s="36" t="s">
        <v>1108</v>
      </c>
      <c r="E184" s="42" t="s">
        <v>1109</v>
      </c>
      <c r="F184" s="36" t="str">
        <f>'[1]Investor List'!$L293</f>
        <v/>
      </c>
      <c r="G184" s="41"/>
      <c r="K184" s="42"/>
      <c r="L184" s="42"/>
      <c r="M184" s="42"/>
      <c r="N184" s="42"/>
    </row>
    <row r="185" spans="2:39" s="36" customFormat="1" ht="31.2" x14ac:dyDescent="0.3">
      <c r="B185" s="36" t="s">
        <v>1110</v>
      </c>
      <c r="C185" s="36" t="s">
        <v>1111</v>
      </c>
      <c r="D185" s="36" t="s">
        <v>565</v>
      </c>
      <c r="E185" s="42"/>
      <c r="F185" s="36" t="str">
        <f>'[1]Investor List'!$L295</f>
        <v>Met</v>
      </c>
      <c r="G185" s="41">
        <v>44781</v>
      </c>
      <c r="H185" s="36">
        <v>100</v>
      </c>
      <c r="I185" s="36">
        <v>250</v>
      </c>
      <c r="K185" s="42"/>
      <c r="L185" s="42" t="s">
        <v>1115</v>
      </c>
      <c r="M185" s="42"/>
      <c r="N185" s="42" t="s">
        <v>44</v>
      </c>
      <c r="AI185" s="36" t="s">
        <v>1112</v>
      </c>
      <c r="AJ185" s="36" t="s">
        <v>1113</v>
      </c>
      <c r="AK185" s="36" t="s">
        <v>101</v>
      </c>
      <c r="AL185" s="36" t="s">
        <v>1114</v>
      </c>
      <c r="AM185" s="36" t="s">
        <v>569</v>
      </c>
    </row>
    <row r="295" ht="36" customHeight="1" x14ac:dyDescent="0.3"/>
  </sheetData>
  <conditionalFormatting sqref="F1:M185">
    <cfRule type="cellIs" dxfId="14" priority="7" operator="equal">
      <formula>"Met"</formula>
    </cfRule>
  </conditionalFormatting>
  <conditionalFormatting sqref="F1:M185">
    <cfRule type="cellIs" dxfId="13" priority="6" operator="equal">
      <formula>"Warm"</formula>
    </cfRule>
  </conditionalFormatting>
  <conditionalFormatting sqref="F1:M185">
    <cfRule type="cellIs" dxfId="12" priority="5" operator="equal">
      <formula>"Delay"</formula>
    </cfRule>
  </conditionalFormatting>
  <conditionalFormatting sqref="F1:M185">
    <cfRule type="cellIs" dxfId="11" priority="4" operator="equal">
      <formula>"Not Contacted"</formula>
    </cfRule>
  </conditionalFormatting>
  <conditionalFormatting sqref="F1:M185">
    <cfRule type="cellIs" dxfId="10" priority="3" operator="equal">
      <formula>"Scheduled"</formula>
    </cfRule>
  </conditionalFormatting>
  <conditionalFormatting sqref="F1:M185">
    <cfRule type="cellIs" dxfId="9" priority="2" operator="equal">
      <formula>"Responded"</formula>
    </cfRule>
  </conditionalFormatting>
  <conditionalFormatting sqref="F1:M185">
    <cfRule type="cellIs" dxfId="8" priority="1" operator="equal">
      <formula>"Contacted"</formula>
    </cfRule>
  </conditionalFormatting>
  <dataValidations count="3">
    <dataValidation type="list" allowBlank="1" showErrorMessage="1" sqref="AK185" xr:uid="{4D016EFC-9228-4F24-BD84-7280AE535CF7}">
      <formula1>"Managing Director,Managing Partner,Founding Partner,Partner"</formula1>
    </dataValidation>
    <dataValidation type="list" allowBlank="1" showInputMessage="1" showErrorMessage="1" sqref="V112" xr:uid="{2ADFAD07-23DC-4F69-9E08-DA0E14BAC226}">
      <formula1>#REF!</formula1>
    </dataValidation>
    <dataValidation type="list" allowBlank="1" showInputMessage="1" showErrorMessage="1" sqref="AK1:AK184" xr:uid="{8E0C1E90-D9F4-4352-A6BA-1BC022FF0E4F}">
      <formula1>"Managing Partner,Managing Director,Partner,Founding Partner,Analyst,Associate"</formula1>
    </dataValidation>
  </dataValidations>
  <hyperlinks>
    <hyperlink ref="C2" r:id="rId1" xr:uid="{D156D8BF-9193-4163-ABC0-6CF511C22EA6}"/>
    <hyperlink ref="AM2" r:id="rId2" xr:uid="{47749948-BB96-4B12-8F4E-F8BE692F7230}"/>
    <hyperlink ref="C3" r:id="rId3" xr:uid="{987E8C94-E66A-4180-AF27-B37CB6B9628B}"/>
    <hyperlink ref="AM3" r:id="rId4" xr:uid="{29B3511C-BA9C-4753-9EE6-AA6A12689B2D}"/>
    <hyperlink ref="C4" r:id="rId5" xr:uid="{EF283672-63ED-4C5D-A7BA-F95CB6C0B3B0}"/>
    <hyperlink ref="AM4" r:id="rId6" xr:uid="{C5A016F8-0896-461E-BC09-6724B70ECF1A}"/>
    <hyperlink ref="C5" r:id="rId7" xr:uid="{8C3590A0-663F-410D-8909-D9116FD95C9D}"/>
    <hyperlink ref="AM5" r:id="rId8" xr:uid="{3A9A9385-6142-42DA-94C7-2156BA75FE7C}"/>
    <hyperlink ref="C6" r:id="rId9" xr:uid="{2B9C5FE4-18EF-42AD-A351-18FFC578CD24}"/>
    <hyperlink ref="AM6" r:id="rId10" xr:uid="{5E90CAEF-74D9-4C0F-9E69-6F591C8803B1}"/>
    <hyperlink ref="C7" r:id="rId11" xr:uid="{0283E62C-46D4-4E58-8DC0-802D5DB9BDB8}"/>
    <hyperlink ref="AM7" r:id="rId12" xr:uid="{EDADAC1C-046C-4D7C-8BD7-AA70BAE5568C}"/>
    <hyperlink ref="AM8" r:id="rId13" xr:uid="{95E43228-49C5-4FCD-BDBA-ED2E27360CDF}"/>
    <hyperlink ref="C9" r:id="rId14" xr:uid="{0EB6A834-70BA-42F2-8262-9768F5ED86A3}"/>
    <hyperlink ref="AM9" r:id="rId15" xr:uid="{F7B16919-43FD-4659-A546-BE1B4AFFC1A9}"/>
    <hyperlink ref="C10" r:id="rId16" xr:uid="{16D24AA5-A12D-4AD7-9353-78F2485EE0B9}"/>
    <hyperlink ref="AM10" r:id="rId17" xr:uid="{1803412D-9561-4AFF-A270-62EB463508B5}"/>
    <hyperlink ref="C11" r:id="rId18" xr:uid="{544934EF-59C0-407D-B1FF-BADAF11FA8A5}"/>
    <hyperlink ref="AM11" r:id="rId19" xr:uid="{F4C5D7DE-FF70-4F7B-9BF2-D0D91DC87911}"/>
    <hyperlink ref="C12" r:id="rId20" xr:uid="{CBB10D39-545D-4B0D-A0FF-58D7CEF59233}"/>
    <hyperlink ref="AM12" r:id="rId21" xr:uid="{D4E42F89-B41B-4F2B-92B6-99543474B32E}"/>
    <hyperlink ref="C13" r:id="rId22" xr:uid="{C04AB1BE-3626-46BF-BDF2-3E7B1C09541D}"/>
    <hyperlink ref="AM13" r:id="rId23" xr:uid="{2B484158-1B76-4CF0-9314-A12470646E32}"/>
    <hyperlink ref="C14" r:id="rId24" xr:uid="{63A23838-B1DF-4979-960B-FFCAE1BBE545}"/>
    <hyperlink ref="AM14" r:id="rId25" xr:uid="{748A35B9-4F3E-4120-BCF7-9370467D6CD3}"/>
    <hyperlink ref="C15" r:id="rId26" xr:uid="{B15ACD90-2A04-4C93-AE4C-1B4A444C2DEC}"/>
    <hyperlink ref="AM15" r:id="rId27" xr:uid="{C2FCE5BA-4579-4D9F-8348-9A2D97E6B327}"/>
    <hyperlink ref="C16" r:id="rId28" xr:uid="{38ED77F4-E69C-4207-A22C-72E83957C113}"/>
    <hyperlink ref="AM16" r:id="rId29" xr:uid="{07D58D55-7E30-4DD5-B3C1-E0317D075DA9}"/>
    <hyperlink ref="C17" r:id="rId30" xr:uid="{64F7D4EF-F4FE-4D59-AA5A-B423CBB3DFD7}"/>
    <hyperlink ref="AM17" r:id="rId31" xr:uid="{44E74930-2983-4AA1-891C-8321A6C91A4F}"/>
    <hyperlink ref="C18" r:id="rId32" xr:uid="{5B337740-5238-4EFC-88D1-CAF26E642EDF}"/>
    <hyperlink ref="AM18" r:id="rId33" xr:uid="{3539C9C3-E57A-4D4C-B2A7-7B0273B26115}"/>
    <hyperlink ref="C19" r:id="rId34" xr:uid="{CC9CDB6E-CD35-49BF-A1CE-C41B56722536}"/>
    <hyperlink ref="AM19" r:id="rId35" xr:uid="{3F9933E5-0D39-469A-9F6E-3BEFF0909726}"/>
    <hyperlink ref="C20" r:id="rId36" xr:uid="{6C56682E-B9D3-4207-9D0C-875D84A44ABC}"/>
    <hyperlink ref="AM20" r:id="rId37" xr:uid="{CC76F185-20BB-4894-AF0E-25E3B489CB64}"/>
    <hyperlink ref="C21" r:id="rId38" xr:uid="{B8DC4955-2341-4FCE-B1D6-3686CB419DF8}"/>
    <hyperlink ref="AM21" r:id="rId39" xr:uid="{57F10AA5-2324-4D44-A888-C824E7FA87E0}"/>
    <hyperlink ref="C22" r:id="rId40" xr:uid="{AA0D1B7A-A9AF-499B-99C1-D26E5B1EAFCD}"/>
    <hyperlink ref="AM22" r:id="rId41" xr:uid="{5DB3E780-AE34-4644-91CB-277FB6BB1176}"/>
    <hyperlink ref="C23" r:id="rId42" xr:uid="{D811A110-6ABB-43DA-865C-1F365BBB00DA}"/>
    <hyperlink ref="AM23" r:id="rId43" xr:uid="{D75E1399-BB55-4409-A503-A730955A1493}"/>
    <hyperlink ref="C8" r:id="rId44" xr:uid="{10CB1801-BF6D-4066-A821-CB9B64A3642C}"/>
    <hyperlink ref="C185" r:id="rId45" xr:uid="{3165128E-C09A-476B-B704-9762DD04F70A}"/>
    <hyperlink ref="AM185" r:id="rId46" xr:uid="{6BA199C2-4D5B-4E2A-AD87-F1EEF27FC4E8}"/>
    <hyperlink ref="AL66" r:id="rId47" xr:uid="{EE92E7FE-DA71-462D-B092-481BB375DBE7}"/>
    <hyperlink ref="AL106" r:id="rId48" xr:uid="{5A7D35FE-C4F5-426A-BEF8-81EF6C698BD6}"/>
    <hyperlink ref="AL120" r:id="rId49" xr:uid="{EF8EE7C6-EDBA-4B5C-9E72-603704DB1D02}"/>
    <hyperlink ref="AM116" r:id="rId50" xr:uid="{FFB2C613-3F3C-4ECA-82A9-362FBFA25FE3}"/>
    <hyperlink ref="AM115" r:id="rId51" xr:uid="{3E636392-0C68-4458-B4DE-DCB0950DD8D4}"/>
    <hyperlink ref="AM114" r:id="rId52" xr:uid="{5336B738-6A15-4050-9C7A-13483EC4C71F}"/>
    <hyperlink ref="AM113" r:id="rId53" xr:uid="{6B578172-ED95-4CBC-93D0-F1A5204EDFB3}"/>
    <hyperlink ref="AM112" r:id="rId54" xr:uid="{4A9171DB-EF5E-4845-B6C8-A7FA77AD8E7E}"/>
    <hyperlink ref="AM110" r:id="rId55" xr:uid="{95EDC870-ACC3-4BCA-9F9F-EACF4C7AB8F6}"/>
    <hyperlink ref="AM109" r:id="rId56" xr:uid="{89333DFD-9644-415C-9B71-1D5C99ECA1FF}"/>
    <hyperlink ref="AM108" r:id="rId57" xr:uid="{77E9E797-CDA6-4ABE-A690-5F0EC8E504CA}"/>
    <hyperlink ref="AM107" r:id="rId58" xr:uid="{37B4CB50-6A4B-4780-87A4-41D1F0D5612E}"/>
    <hyperlink ref="AM106" r:id="rId59" xr:uid="{771A66F7-C375-4C60-BB5F-0A2555AE0564}"/>
    <hyperlink ref="AM105" r:id="rId60" xr:uid="{F4FDD9AE-1102-4C99-8AC7-749E4427C2D6}"/>
    <hyperlink ref="AM104" r:id="rId61" xr:uid="{16E6B32B-0842-405E-A852-34A330ECD434}"/>
    <hyperlink ref="AM102" r:id="rId62" xr:uid="{E5A7214D-6171-4157-919E-AED1BD7702B3}"/>
    <hyperlink ref="AM101" r:id="rId63" xr:uid="{221D4701-D086-4979-AB62-3666144B160F}"/>
    <hyperlink ref="AM100" r:id="rId64" xr:uid="{27266068-9F49-4E6F-901B-128DD74E8B73}"/>
    <hyperlink ref="AM99" r:id="rId65" xr:uid="{9A107240-9DC0-4F99-A21F-5C542C579FCF}"/>
    <hyperlink ref="AM98" r:id="rId66" xr:uid="{47D59DCF-B86E-4DDB-A41D-315CBBD6BC94}"/>
    <hyperlink ref="AM97" r:id="rId67" xr:uid="{0E52AC1A-B550-4029-B812-4A7CB1EBC591}"/>
    <hyperlink ref="AM96" r:id="rId68" xr:uid="{00722A6C-CD1D-44BE-823C-4ADCE2D632E0}"/>
    <hyperlink ref="AM95" r:id="rId69" xr:uid="{2F8C2115-1F1E-4E82-B3D0-4C52261BB393}"/>
    <hyperlink ref="AM94" r:id="rId70" xr:uid="{60BBCF78-4962-4678-8ECD-001BE199971D}"/>
    <hyperlink ref="AM93" r:id="rId71" xr:uid="{05016F24-DAE1-46E3-9891-3E80EA79A462}"/>
    <hyperlink ref="AM91" r:id="rId72" xr:uid="{FB8CE664-7F9C-4005-80A4-0C7CEF098F6A}"/>
    <hyperlink ref="AM90" r:id="rId73" xr:uid="{D7471957-FBF4-4147-8914-B30C0977F56D}"/>
    <hyperlink ref="AM89" r:id="rId74" xr:uid="{A9760E5A-B2AF-41ED-B1A0-DEB44C8F6C57}"/>
    <hyperlink ref="AM88" r:id="rId75" xr:uid="{C34DE5A3-8340-41DC-BC9A-73ACE6A70A66}"/>
    <hyperlink ref="AM87" r:id="rId76" xr:uid="{36D9855E-2400-4F76-9C87-58B78CDDB01E}"/>
    <hyperlink ref="AM86" r:id="rId77" xr:uid="{F37E8DCB-3B69-44F0-8E55-98A74502AD74}"/>
    <hyperlink ref="AM85" r:id="rId78" xr:uid="{A78849B7-2A93-4161-9597-79BB58556E6E}"/>
    <hyperlink ref="AM84" r:id="rId79" xr:uid="{A558161D-C191-491E-8DD8-4BAB7AB72271}"/>
    <hyperlink ref="AM83" r:id="rId80" xr:uid="{2B3CBA3B-267B-41F7-A186-C820217BA61F}"/>
    <hyperlink ref="AM82" r:id="rId81" xr:uid="{84825022-BE3D-4C87-BBFB-C1ED78D15E43}"/>
    <hyperlink ref="AM81" r:id="rId82" xr:uid="{84FC630D-CA25-4789-8F5F-DFDB7BDE37A7}"/>
    <hyperlink ref="AM80" r:id="rId83" xr:uid="{56E37D09-28D0-4450-9559-431F23735B49}"/>
    <hyperlink ref="AM79" r:id="rId84" xr:uid="{2B9D57B9-3CD9-4C76-B77E-02A738015B47}"/>
    <hyperlink ref="AM78" r:id="rId85" xr:uid="{E942F845-5D55-4FD4-9730-93DDA7D794A6}"/>
    <hyperlink ref="AM77" r:id="rId86" xr:uid="{BBC4C4A8-EC8E-4698-A8A3-EEF37BF18CD8}"/>
    <hyperlink ref="AM76" r:id="rId87" xr:uid="{6E636917-D854-433C-B688-9F01711C19CB}"/>
    <hyperlink ref="AM75" r:id="rId88" xr:uid="{44DE6A32-DA81-4C0E-BB68-A9B431449B98}"/>
    <hyperlink ref="AM74" r:id="rId89" xr:uid="{2A1996A2-00CB-4FA7-BC0F-066B2434EB12}"/>
    <hyperlink ref="AM73" r:id="rId90" xr:uid="{32922FB3-6BC4-4296-8794-8C0B89A37545}"/>
    <hyperlink ref="AM72" r:id="rId91" xr:uid="{D518FD5D-7174-4A5B-9091-364D66BDB8AE}"/>
    <hyperlink ref="AM71" r:id="rId92" xr:uid="{F7333BE6-B781-43AD-BBFD-E17D69489B46}"/>
    <hyperlink ref="AM69" r:id="rId93" xr:uid="{8C9C3775-2816-4110-87A1-55E79C77E5C7}"/>
    <hyperlink ref="AM68" r:id="rId94" xr:uid="{61611E42-398E-4EE0-9B3A-195C9CC98004}"/>
    <hyperlink ref="AM66" r:id="rId95" xr:uid="{240A6881-CEC3-4997-9341-424418289345}"/>
    <hyperlink ref="AM65" r:id="rId96" xr:uid="{630AFF6F-4AED-45F1-8CF8-250170B54A41}"/>
    <hyperlink ref="AM63" r:id="rId97" xr:uid="{E7F836B5-685B-48A5-88D3-CF3C7F234797}"/>
    <hyperlink ref="AM61" r:id="rId98" xr:uid="{D24BF877-1937-4654-8DC7-5906C5C4032F}"/>
    <hyperlink ref="AM60" r:id="rId99" xr:uid="{BF784BD9-DA82-451C-A5BE-A472BFC14D28}"/>
    <hyperlink ref="C59" r:id="rId100" xr:uid="{2D6999C3-AFF7-4BBD-BCD1-E60EF1D1CF35}"/>
    <hyperlink ref="AM59" r:id="rId101" xr:uid="{84DE48D4-A5E5-44A3-9731-184CB60E5AA7}"/>
    <hyperlink ref="C60" r:id="rId102" xr:uid="{07A2AE9A-5983-4CE4-A326-B116C0B4F6A6}"/>
    <hyperlink ref="C61" r:id="rId103" xr:uid="{1D6DE477-D6BB-43B0-8ECA-15E2F211F306}"/>
    <hyperlink ref="C184" r:id="rId104" xr:uid="{C38BCE10-F555-44CD-AFFA-6BC090F2148D}"/>
    <hyperlink ref="C183" r:id="rId105" xr:uid="{DCC01B80-94E8-498F-AD81-CFBCC8E7B5D5}"/>
    <hyperlink ref="C182" r:id="rId106" xr:uid="{FD8588A6-4278-4B3B-861E-EA3032981FF7}"/>
    <hyperlink ref="C181" r:id="rId107" xr:uid="{6E2C18A7-0899-4F38-80EA-5D0D1CEBF424}"/>
    <hyperlink ref="C180" r:id="rId108" xr:uid="{8E3A36C7-331D-44F4-8B4B-DA7ED4B6D46F}"/>
    <hyperlink ref="C179" r:id="rId109" xr:uid="{226E01D3-3752-49DC-87B4-C7449B08DFDF}"/>
    <hyperlink ref="C178" r:id="rId110" xr:uid="{9F771E71-6831-4DA6-A98F-1B0219A3FFF1}"/>
    <hyperlink ref="C177" r:id="rId111" xr:uid="{627298B4-8F76-4799-A386-835500CB0D44}"/>
    <hyperlink ref="C176" r:id="rId112" xr:uid="{C548FC40-0DF2-49D0-87AC-BCD0EB5C9DDA}"/>
    <hyperlink ref="C175" r:id="rId113" xr:uid="{B892D633-4EF2-4163-8DDF-0034B595A93A}"/>
    <hyperlink ref="C174" r:id="rId114" xr:uid="{8A80B54E-72D1-4F93-84F3-3C9C6A9A3232}"/>
    <hyperlink ref="C173" r:id="rId115" xr:uid="{89BC2276-C1E1-45A6-87C0-A172125CC5CA}"/>
    <hyperlink ref="C172" r:id="rId116" xr:uid="{6528F711-E5EC-4B21-A93A-2C276ABB6236}"/>
    <hyperlink ref="C171" r:id="rId117" xr:uid="{64D5D628-8C11-4601-997F-7D13465A6367}"/>
    <hyperlink ref="C170" r:id="rId118" xr:uid="{09D331FB-36DB-45CE-8B9D-147C4BA7F73B}"/>
    <hyperlink ref="C169" r:id="rId119" xr:uid="{66A118F5-22E7-4034-A39F-D0A10E5C6F3A}"/>
    <hyperlink ref="C168" r:id="rId120" xr:uid="{38FE45BE-758E-4466-A537-0612ADD7AFF8}"/>
    <hyperlink ref="C167" r:id="rId121" xr:uid="{9F73430B-0C43-45C6-AA02-7FEF7C99D255}"/>
    <hyperlink ref="C166" r:id="rId122" xr:uid="{D51885E8-B72E-4054-A8F4-E81E991281EC}"/>
    <hyperlink ref="C165" r:id="rId123" xr:uid="{F04B3521-50BF-47AD-9D94-2E1CCEB9BA22}"/>
    <hyperlink ref="C164" r:id="rId124" xr:uid="{BC708352-5752-4A22-BC44-11E0A4D6785C}"/>
    <hyperlink ref="C163" r:id="rId125" xr:uid="{323C5CF0-3798-4A0D-8CE7-B939AB5C13CC}"/>
    <hyperlink ref="C162" r:id="rId126" xr:uid="{21B10008-C08F-4DEF-BBA2-1C4CD9B2FE0B}"/>
    <hyperlink ref="C161" r:id="rId127" xr:uid="{E79ABAB0-A5E9-48EC-AB9C-5886B4D4A7AA}"/>
    <hyperlink ref="C160" r:id="rId128" xr:uid="{D9CD9652-98C8-49D7-9898-5D397997A212}"/>
    <hyperlink ref="C159" r:id="rId129" xr:uid="{BF110B9F-0D68-4627-89EA-EEBB88EF0604}"/>
    <hyperlink ref="C158" r:id="rId130" xr:uid="{21E40FA7-FDF2-4DB6-9BF9-1873B797EEEC}"/>
    <hyperlink ref="C157" r:id="rId131" xr:uid="{5170CA2B-FCCD-459E-AC1B-CB369A9DF5DF}"/>
    <hyperlink ref="C156" r:id="rId132" xr:uid="{4A031716-D635-4C6A-BAA7-AFEF26435239}"/>
    <hyperlink ref="C155" r:id="rId133" xr:uid="{A188A304-E4A0-425F-8B1D-A1F8345CBC5C}"/>
    <hyperlink ref="C154" r:id="rId134" xr:uid="{565DB4D3-4F24-47A5-95C2-0CAB0551D791}"/>
    <hyperlink ref="C153" r:id="rId135" xr:uid="{10B88E0E-E2E0-44A5-9A6B-D7680F550F50}"/>
    <hyperlink ref="C152" r:id="rId136" xr:uid="{FD00F33A-ECB2-46D9-B579-26263C752EEE}"/>
    <hyperlink ref="C151" r:id="rId137" xr:uid="{5A55A7AB-BFE9-406F-830E-B83FD4F46DAD}"/>
    <hyperlink ref="C150" r:id="rId138" xr:uid="{5838D252-513B-4682-B85B-BECA08DF7E59}"/>
    <hyperlink ref="C149" r:id="rId139" xr:uid="{6D897B22-678E-4D73-9DFA-425990B4ECA7}"/>
    <hyperlink ref="C148" r:id="rId140" xr:uid="{964C4433-A8D4-4C5E-814A-EF7106AD24B5}"/>
    <hyperlink ref="C147" r:id="rId141" xr:uid="{3B02D78D-BF6D-42F3-9324-A5A4437939FA}"/>
    <hyperlink ref="C146" r:id="rId142" xr:uid="{E3801FA5-DFF8-4E11-8697-AD53D8129695}"/>
    <hyperlink ref="C145" r:id="rId143" xr:uid="{13F9642C-7077-47C6-AEA5-C46210A300FE}"/>
    <hyperlink ref="C144" r:id="rId144" xr:uid="{5B40FB50-4B30-4CC4-AD8F-1F0EC536660B}"/>
    <hyperlink ref="C143" r:id="rId145" xr:uid="{5EE1E8EF-61D3-4487-8616-22FCA788CDD6}"/>
    <hyperlink ref="C142" r:id="rId146" xr:uid="{68C6DD54-BBD8-490B-9373-116C335BB269}"/>
    <hyperlink ref="C141" r:id="rId147" xr:uid="{2E377C09-5C5B-42C0-B09C-33315E03A6A5}"/>
    <hyperlink ref="C140" r:id="rId148" xr:uid="{9612F51E-CCBD-4FD9-A8C1-3C079ED7813A}"/>
    <hyperlink ref="C139" r:id="rId149" xr:uid="{87794B4A-E6E4-4BD3-8CA3-9EEA8BC5BA83}"/>
    <hyperlink ref="C138" r:id="rId150" xr:uid="{430A18E3-F983-4405-B73C-046E655FFDFC}"/>
    <hyperlink ref="C137" r:id="rId151" xr:uid="{C763A6E6-580C-49E3-9340-3E463DCEDB27}"/>
    <hyperlink ref="C136" r:id="rId152" xr:uid="{B7A2B138-1CFE-4951-983A-FB9D6F6A1EF1}"/>
    <hyperlink ref="C135" r:id="rId153" xr:uid="{029F6924-6423-4775-9C44-4331A8A554FF}"/>
    <hyperlink ref="C134" r:id="rId154" xr:uid="{96EB07C0-90BC-4ED2-8219-E1456DFFCB0F}"/>
    <hyperlink ref="C133" r:id="rId155" xr:uid="{193658CC-AB78-4C33-9407-22295FA06E55}"/>
    <hyperlink ref="C132" r:id="rId156" xr:uid="{0152BB96-2356-40CA-A7F6-D88061631FBF}"/>
    <hyperlink ref="C131" r:id="rId157" xr:uid="{34E2E91A-CEC4-4F4B-A5C1-6557C12086A8}"/>
    <hyperlink ref="C130" r:id="rId158" xr:uid="{8B946EEA-FA52-4B80-85AD-5C369C8BD997}"/>
    <hyperlink ref="C129" r:id="rId159" xr:uid="{743DEAA2-FE62-4525-81D5-801CD90AAAB4}"/>
    <hyperlink ref="C128" r:id="rId160" xr:uid="{BE9331FF-C310-49E7-87C5-C3528591E9F6}"/>
    <hyperlink ref="C127" r:id="rId161" xr:uid="{50EA505D-7FBE-4E65-9650-6671ED35EBDF}"/>
    <hyperlink ref="C126" r:id="rId162" xr:uid="{DE29CFF3-8442-4D4E-8DF1-AFFF3D0B149A}"/>
    <hyperlink ref="C125" r:id="rId163" xr:uid="{D21EC7B9-1BF7-4DD0-979E-44D8386310AA}"/>
    <hyperlink ref="C124" r:id="rId164" xr:uid="{AD174CFA-546E-4170-99D8-CA2736DC49FE}"/>
    <hyperlink ref="C123" r:id="rId165" xr:uid="{5D716149-C782-4134-BDB3-287CCBAD412D}"/>
    <hyperlink ref="C122" r:id="rId166" xr:uid="{B9AEDCC3-804C-418D-BA83-C542EFEB7AD0}"/>
    <hyperlink ref="C121" r:id="rId167" xr:uid="{50B83777-1AD8-4F40-9BD3-5F4D3A2118B9}"/>
    <hyperlink ref="C120" r:id="rId168" xr:uid="{3D92F9ED-7C28-4BB6-BE7C-4052A43475F7}"/>
    <hyperlink ref="C119" r:id="rId169" xr:uid="{EFB1DFF5-BBB8-475F-830C-ABB3FAB034BB}"/>
    <hyperlink ref="C118" r:id="rId170" xr:uid="{1069BC0D-7385-4DDC-80BF-5C3647FD0E9E}"/>
    <hyperlink ref="C117" r:id="rId171" xr:uid="{8CC05583-69AA-435E-AFF1-EE46B0F12D06}"/>
    <hyperlink ref="C116" r:id="rId172" xr:uid="{9B698A47-4DA6-4B96-AC17-96868EDBFF2A}"/>
    <hyperlink ref="C115" r:id="rId173" xr:uid="{AFD8F6A7-C90F-4527-B745-6B0EBC860CB9}"/>
    <hyperlink ref="C114" r:id="rId174" xr:uid="{1BE1D344-20C4-46DF-83E4-5092414AE399}"/>
    <hyperlink ref="C113" r:id="rId175" xr:uid="{A3DF6C6F-E5FF-4887-A36C-014C05354822}"/>
    <hyperlink ref="C112" r:id="rId176" xr:uid="{72F2F3B0-AABD-47A9-9844-C5E9688BD655}"/>
    <hyperlink ref="C111" r:id="rId177" xr:uid="{F1236851-A918-4D14-9BAC-01748CBE0295}"/>
    <hyperlink ref="C110" r:id="rId178" location="philosophy" xr:uid="{C8846886-EEA2-480D-BF95-B97D6E00D51F}"/>
    <hyperlink ref="C109" r:id="rId179" xr:uid="{B59C504B-CEBC-49E9-89D2-18CD3241D55B}"/>
    <hyperlink ref="C108" r:id="rId180" xr:uid="{6BA035F6-7C8F-4890-B1EA-9C089B738E5F}"/>
    <hyperlink ref="C107" r:id="rId181" xr:uid="{CABCCB87-7BC9-4EFB-B23E-CE61E0A8AC29}"/>
    <hyperlink ref="C106" r:id="rId182" xr:uid="{509C5B90-9A2C-46F1-9FFF-A3B3DD1DA568}"/>
    <hyperlink ref="C105" r:id="rId183" xr:uid="{9CA33E53-BB5C-4832-B17D-B3FCBD3A1ACE}"/>
    <hyperlink ref="C104" r:id="rId184" xr:uid="{6183872E-D564-4A3A-BE9F-6738BF476ED9}"/>
    <hyperlink ref="C103" r:id="rId185" xr:uid="{848F3F23-91FA-49A0-A313-4F22D715E138}"/>
    <hyperlink ref="C102" r:id="rId186" xr:uid="{58F9222D-4174-4849-AD4A-17DD47F56F31}"/>
    <hyperlink ref="C101" r:id="rId187" xr:uid="{E6A1D1E8-F896-478A-97E6-77D12B4F2E2D}"/>
    <hyperlink ref="C100" r:id="rId188" xr:uid="{3E318CAB-174C-47EB-9EF3-742A516CEDD4}"/>
    <hyperlink ref="C99" r:id="rId189" xr:uid="{35A906DC-C6BF-4D46-B2BC-F482183581C5}"/>
    <hyperlink ref="C98" r:id="rId190" xr:uid="{A45DB4CF-D477-4BC6-B6EF-0F6D8DE3D26D}"/>
    <hyperlink ref="C97" r:id="rId191" xr:uid="{AAA3975F-659A-4866-9113-FC8B3B2F1916}"/>
    <hyperlink ref="C96" r:id="rId192" location="home-section" xr:uid="{0E532B1E-62D4-46A1-8D01-33B06EBC72B0}"/>
    <hyperlink ref="C95" r:id="rId193" xr:uid="{A30BAF04-5C88-4AC0-8CF5-269E443F607E}"/>
    <hyperlink ref="C94" r:id="rId194" xr:uid="{6243D290-45AA-4F1C-ABCC-A028CD00108B}"/>
    <hyperlink ref="C93" r:id="rId195" xr:uid="{24270AD3-EBD7-4282-8D75-D709E421DFE3}"/>
    <hyperlink ref="C92" r:id="rId196" xr:uid="{154B4DF8-E093-4C0A-AAF5-B82581A0100B}"/>
    <hyperlink ref="C91" r:id="rId197" xr:uid="{A2AED902-132A-494F-A32E-AD6030922CAD}"/>
    <hyperlink ref="C90" r:id="rId198" xr:uid="{F7A36D46-E861-4C3D-BE4C-B8234F155684}"/>
    <hyperlink ref="C89" r:id="rId199" xr:uid="{EE1C8097-75D7-422A-A3C5-BF494947B655}"/>
    <hyperlink ref="C88" r:id="rId200" xr:uid="{6A1B0A0A-14E0-4E48-AF2B-FFE1B950DDCB}"/>
    <hyperlink ref="C87" r:id="rId201" xr:uid="{A6B4442D-AA2D-42BF-93DF-7D2CCC1A0E8D}"/>
    <hyperlink ref="C86" r:id="rId202" xr:uid="{971551BC-F053-4F84-8B60-946D558AF5C3}"/>
    <hyperlink ref="C85" r:id="rId203" xr:uid="{72576073-85C1-49C9-820D-C0FC061881C5}"/>
    <hyperlink ref="C84" r:id="rId204" xr:uid="{7EF8C7E1-EECE-4C50-9238-FD45C3635D7E}"/>
    <hyperlink ref="C83" r:id="rId205" xr:uid="{0460BBF2-4A34-4C99-988B-453930149D4A}"/>
    <hyperlink ref="C82" r:id="rId206" xr:uid="{A983BB47-D7C0-4A1F-A909-30E0B099DEF4}"/>
    <hyperlink ref="C81" r:id="rId207" xr:uid="{964DB32E-2DCE-47D3-8279-325286A42C7E}"/>
    <hyperlink ref="C80" r:id="rId208" xr:uid="{3C6AA333-9EBF-43B4-8C89-C525535F115D}"/>
    <hyperlink ref="C79" r:id="rId209" xr:uid="{F3FEBFED-F22B-475C-97C5-BD7423498AA1}"/>
    <hyperlink ref="C78" r:id="rId210" xr:uid="{1177A016-8AD9-4AF2-BE21-EF6AAB6E95E2}"/>
    <hyperlink ref="C77" r:id="rId211" xr:uid="{D4E12D5C-71E8-487E-BDFF-B74224158F61}"/>
    <hyperlink ref="C76" r:id="rId212" xr:uid="{887A9536-D664-430E-8BC1-4899FB70E97F}"/>
    <hyperlink ref="C75" r:id="rId213" xr:uid="{66DBD4F9-481F-4D0D-BF85-F9213FAB9673}"/>
    <hyperlink ref="C74" r:id="rId214" xr:uid="{1021868F-4712-4774-A24B-13D4772E7A08}"/>
    <hyperlink ref="C73" r:id="rId215" xr:uid="{16276336-A8FE-492C-8BF8-382B25AFB40D}"/>
    <hyperlink ref="C72" r:id="rId216" xr:uid="{36679F9C-9CA0-4F7C-A13C-98806A49D674}"/>
    <hyperlink ref="C71" r:id="rId217" xr:uid="{AFB0F0DF-B990-4B45-9FA2-349B0F96CE2F}"/>
    <hyperlink ref="C70" r:id="rId218" xr:uid="{83F7DA7C-B7B0-4D26-9759-C462A766ECCB}"/>
    <hyperlink ref="C69" r:id="rId219" xr:uid="{A923CD6F-6A81-43A6-BF08-C25AE15AB545}"/>
    <hyperlink ref="C68" r:id="rId220" xr:uid="{82FAA757-FE9D-4C1A-8BA2-F5C0B8B09206}"/>
    <hyperlink ref="C67" r:id="rId221" xr:uid="{8F860D68-21ED-485F-B2F1-CF348DE02C38}"/>
    <hyperlink ref="C66" r:id="rId222" xr:uid="{6105B58E-BC84-4873-9C95-C325D07F06EC}"/>
    <hyperlink ref="C65" r:id="rId223" xr:uid="{3EB5D09D-2AA6-43CE-9DB5-1F8C41EA0EBF}"/>
    <hyperlink ref="C64" r:id="rId224" xr:uid="{05BF1E0C-3F71-4300-8069-CCF2BDF60FE1}"/>
    <hyperlink ref="C63" r:id="rId225" xr:uid="{FA00DAE7-E7E1-4F39-886D-76E94F17EC58}"/>
    <hyperlink ref="C62" r:id="rId226" xr:uid="{8BBABE15-676E-4F54-A9FF-F06B429B4CFB}"/>
    <hyperlink ref="AM58" r:id="rId227" xr:uid="{449C4388-1C08-4011-8688-98230EAA5F7A}"/>
    <hyperlink ref="C58" r:id="rId228" xr:uid="{13E6E658-EF63-4FA7-8D07-0202CC746308}"/>
    <hyperlink ref="AM57" r:id="rId229" xr:uid="{5073E491-A241-41FE-B531-A3635C162999}"/>
    <hyperlink ref="C57" r:id="rId230" xr:uid="{BD623DD0-F501-4D9E-A93B-5C80D8743E3D}"/>
    <hyperlink ref="AM56" r:id="rId231" xr:uid="{E072D7B3-D566-4000-9CD7-622035123E9B}"/>
    <hyperlink ref="C56" r:id="rId232" xr:uid="{E26E86B8-D382-40FD-8F89-ADA879311F6B}"/>
    <hyperlink ref="AM55" r:id="rId233" xr:uid="{E9239E1C-5B63-4381-B672-2A08C5DF0C7E}"/>
    <hyperlink ref="C55" r:id="rId234" xr:uid="{3574E336-6C9B-4B06-AEBD-E9397789AA78}"/>
    <hyperlink ref="AM54" r:id="rId235" xr:uid="{8791A37F-F111-4C3E-9CD9-41410A967131}"/>
    <hyperlink ref="C54" r:id="rId236" xr:uid="{69CAA681-033B-48F0-ABC3-00E782B2AE1B}"/>
    <hyperlink ref="AM53" r:id="rId237" xr:uid="{99D9C10F-1323-44BA-8E12-26174AAA0D8D}"/>
    <hyperlink ref="C53" r:id="rId238" location="angel" xr:uid="{5F1B35CD-6C08-40C0-9137-8E877E9A942A}"/>
    <hyperlink ref="AM52" r:id="rId239" xr:uid="{F3593EBE-A079-4E68-8CC8-E8919B3908B6}"/>
    <hyperlink ref="C52" r:id="rId240" xr:uid="{7F6F75AA-AA7A-4F83-BC35-95CA31F3CB45}"/>
    <hyperlink ref="AM51" r:id="rId241" xr:uid="{826C89D8-D692-4FE2-987D-D1A39CDA84F7}"/>
    <hyperlink ref="C51" r:id="rId242" xr:uid="{23A38C04-413F-4109-8976-6603C0B99ADB}"/>
    <hyperlink ref="AM50" r:id="rId243" xr:uid="{BB4C573A-6278-4572-918E-D2332C48B9FF}"/>
    <hyperlink ref="C50" r:id="rId244" xr:uid="{2284D58D-B32A-4045-8091-D8193753CFBB}"/>
    <hyperlink ref="AM49" r:id="rId245" xr:uid="{19B6010D-CF5C-4F62-B9B5-F93ACE181466}"/>
    <hyperlink ref="C49" r:id="rId246" xr:uid="{6548AEC0-2CBD-44A7-BC7A-81A20C260D63}"/>
    <hyperlink ref="AM48" r:id="rId247" xr:uid="{B6EA727F-5CF3-45A8-89FD-0EEF0896222C}"/>
    <hyperlink ref="C48" r:id="rId248" xr:uid="{E2581996-2217-4799-8576-96333BBB47D4}"/>
    <hyperlink ref="AM47" r:id="rId249" xr:uid="{1FD43663-D51F-4895-A448-9DD9E05605BA}"/>
    <hyperlink ref="C47" r:id="rId250" xr:uid="{E40EB267-CCAB-42E5-B1B4-55A4456023B3}"/>
    <hyperlink ref="AM46" r:id="rId251" xr:uid="{0BF1E4B8-60A0-4108-9F90-4F78874AA777}"/>
    <hyperlink ref="C46" r:id="rId252" xr:uid="{BEF9286F-F51E-460B-BFE2-FFE5E11E6DBA}"/>
    <hyperlink ref="AM45" r:id="rId253" xr:uid="{226ACD96-A76A-4DF6-977B-AEC635FD826A}"/>
    <hyperlink ref="C45" r:id="rId254" xr:uid="{F2140E10-303D-4921-8872-584B4596C79E}"/>
    <hyperlink ref="C44" r:id="rId255" xr:uid="{31D09066-0708-4B07-A7E4-80793D58EC42}"/>
    <hyperlink ref="AM43" r:id="rId256" xr:uid="{0BBB4BFA-D319-4718-A05B-F41004BACC7D}"/>
    <hyperlink ref="C43" r:id="rId257" xr:uid="{7F992FEE-B65F-407A-97E2-B69320620A40}"/>
    <hyperlink ref="AM42" r:id="rId258" xr:uid="{DA36A4EA-8FB9-4E21-924C-0D3F6E2D43CE}"/>
    <hyperlink ref="C42" r:id="rId259" xr:uid="{14EF971B-65C9-4227-9A86-17673E7585F0}"/>
    <hyperlink ref="AM41" r:id="rId260" xr:uid="{4CFA895A-7F73-44DB-9382-C0D1AC0A9F8D}"/>
    <hyperlink ref="C41" r:id="rId261" xr:uid="{C1ADD4CE-576C-45D5-AE15-3ADFBAD5C2A1}"/>
    <hyperlink ref="AM40" r:id="rId262" xr:uid="{3BBFE62D-8247-4FF9-9F7A-40717970D05B}"/>
    <hyperlink ref="C40" r:id="rId263" xr:uid="{E93C59FF-C215-4F37-92FB-914747C89478}"/>
    <hyperlink ref="AM39" r:id="rId264" xr:uid="{6CD98AD6-4619-494F-9919-0D602AE2C7E3}"/>
    <hyperlink ref="C39" r:id="rId265" xr:uid="{A0ADCD16-297E-4AFD-BA03-5024F0D2E0E4}"/>
    <hyperlink ref="AM38" r:id="rId266" xr:uid="{24412B8B-50BE-45B5-831E-D552F70C8356}"/>
    <hyperlink ref="C38" r:id="rId267" xr:uid="{62B5CA91-35EF-4D5E-B36F-8B668A9065C0}"/>
    <hyperlink ref="AM37" r:id="rId268" xr:uid="{7C83DDDF-276F-4708-A2A2-2688B31512FB}"/>
    <hyperlink ref="C37" r:id="rId269" xr:uid="{11A05365-4E48-406A-8A21-1FB92BA9A298}"/>
    <hyperlink ref="AM36" r:id="rId270" xr:uid="{B2CC36CF-5FC1-4D66-AEC6-D206B761021D}"/>
    <hyperlink ref="C36" r:id="rId271" xr:uid="{29763263-2F1C-4795-ACC0-90E7CD53D05C}"/>
    <hyperlink ref="AM35" r:id="rId272" xr:uid="{FC4BF383-39CE-4CDB-8D47-B5F17E993618}"/>
    <hyperlink ref="C35" r:id="rId273" xr:uid="{3BD7647B-7000-4F34-B44A-7177AFF305F7}"/>
    <hyperlink ref="AM34" r:id="rId274" xr:uid="{82576873-797A-4674-9E86-9D36A81FC4AF}"/>
    <hyperlink ref="C34" r:id="rId275" xr:uid="{1859355F-90A0-45A5-9108-F44B49380ECF}"/>
    <hyperlink ref="AM33" r:id="rId276" xr:uid="{F1EA957A-AB53-4209-AC9E-496CD3C2721F}"/>
    <hyperlink ref="C33" r:id="rId277" xr:uid="{BE5FBAAB-D1F9-43FC-B725-43827B8C5B1F}"/>
    <hyperlink ref="AM32" r:id="rId278" xr:uid="{FE25626A-A91D-4830-9899-D477B51D7D26}"/>
    <hyperlink ref="C32" r:id="rId279" xr:uid="{26BFB68A-B9A8-4D60-B99B-FB1819BBC028}"/>
    <hyperlink ref="AM31" r:id="rId280" xr:uid="{03243072-411F-4B70-8604-C55A33D14ED8}"/>
    <hyperlink ref="C31" r:id="rId281" xr:uid="{14123CBD-8306-4765-B13A-B3B700522DF6}"/>
    <hyperlink ref="AM30" r:id="rId282" xr:uid="{27911E63-6DF9-438E-AC83-88600700509B}"/>
    <hyperlink ref="C30" r:id="rId283" xr:uid="{8BF023B8-068A-4E9B-9B4E-764680C069AC}"/>
    <hyperlink ref="AM29" r:id="rId284" xr:uid="{4F058D63-BDAF-4263-8DAC-9F9381F8566E}"/>
    <hyperlink ref="C29" r:id="rId285" xr:uid="{F61B30A1-2F86-4A29-B3CB-149208B8CDC1}"/>
    <hyperlink ref="AM28" r:id="rId286" xr:uid="{4973737C-3D6A-4502-B159-8B6D556735C7}"/>
    <hyperlink ref="C28" r:id="rId287" xr:uid="{C5204A42-5F3E-4001-A247-E1EFB46F090B}"/>
    <hyperlink ref="AM27" r:id="rId288" xr:uid="{0FCA0FC6-E3FB-4AE5-93CD-E2E8A06EF50A}"/>
    <hyperlink ref="C27" r:id="rId289" xr:uid="{6E1D44A9-99F8-4A44-AC51-0D11D0E1DC26}"/>
    <hyperlink ref="AM26" r:id="rId290" xr:uid="{FFB71A78-A6F7-48FB-8893-ECB039B8BF11}"/>
    <hyperlink ref="C26" r:id="rId291" xr:uid="{3D523BEF-1A07-4FF9-BE60-2326C9D3C07E}"/>
    <hyperlink ref="AM25" r:id="rId292" xr:uid="{9A987489-18EA-40B0-A8A2-390C9AC35B8C}"/>
    <hyperlink ref="C25" r:id="rId293" xr:uid="{1F7878C6-3721-4D84-BEDC-CB5B8FA9181E}"/>
    <hyperlink ref="AM24" r:id="rId294" xr:uid="{3AEE5C59-A6D1-45B4-90BE-652D267D6FF0}"/>
    <hyperlink ref="C24" r:id="rId295" xr:uid="{57B2D411-9AA3-40E7-91B6-F9E6A6C3EAFB}"/>
  </hyperlinks>
  <pageMargins left="0.7" right="0.7" top="0.75" bottom="0.75" header="0.3" footer="0.3"/>
  <tableParts count="1">
    <tablePart r:id="rId2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70EA-E84A-497A-990F-6EC3672033CA}">
  <dimension ref="A1:A104"/>
  <sheetViews>
    <sheetView topLeftCell="A4" workbookViewId="0">
      <selection activeCell="C61" sqref="C61"/>
    </sheetView>
  </sheetViews>
  <sheetFormatPr defaultRowHeight="14.4" x14ac:dyDescent="0.3"/>
  <cols>
    <col min="1" max="1" width="29.44140625" bestFit="1" customWidth="1"/>
  </cols>
  <sheetData>
    <row r="1" spans="1:1" x14ac:dyDescent="0.3">
      <c r="A1" t="s">
        <v>1116</v>
      </c>
    </row>
    <row r="2" spans="1:1" x14ac:dyDescent="0.3">
      <c r="A2" t="s">
        <v>229</v>
      </c>
    </row>
    <row r="3" spans="1:1" x14ac:dyDescent="0.3">
      <c r="A3" t="s">
        <v>1117</v>
      </c>
    </row>
    <row r="4" spans="1:1" x14ac:dyDescent="0.3">
      <c r="A4" t="s">
        <v>1118</v>
      </c>
    </row>
    <row r="5" spans="1:1" x14ac:dyDescent="0.3">
      <c r="A5" t="s">
        <v>1119</v>
      </c>
    </row>
    <row r="6" spans="1:1" x14ac:dyDescent="0.3">
      <c r="A6" t="s">
        <v>1120</v>
      </c>
    </row>
    <row r="7" spans="1:1" x14ac:dyDescent="0.3">
      <c r="A7" t="s">
        <v>1121</v>
      </c>
    </row>
    <row r="8" spans="1:1" x14ac:dyDescent="0.3">
      <c r="A8" t="s">
        <v>1122</v>
      </c>
    </row>
    <row r="9" spans="1:1" x14ac:dyDescent="0.3">
      <c r="A9" t="s">
        <v>526</v>
      </c>
    </row>
    <row r="10" spans="1:1" x14ac:dyDescent="0.3">
      <c r="A10" t="s">
        <v>1123</v>
      </c>
    </row>
    <row r="11" spans="1:1" x14ac:dyDescent="0.3">
      <c r="A11" t="s">
        <v>1124</v>
      </c>
    </row>
    <row r="12" spans="1:1" x14ac:dyDescent="0.3">
      <c r="A12" t="s">
        <v>1125</v>
      </c>
    </row>
    <row r="13" spans="1:1" x14ac:dyDescent="0.3">
      <c r="A13" t="s">
        <v>1126</v>
      </c>
    </row>
    <row r="14" spans="1:1" x14ac:dyDescent="0.3">
      <c r="A14" t="s">
        <v>1127</v>
      </c>
    </row>
    <row r="15" spans="1:1" x14ac:dyDescent="0.3">
      <c r="A15" t="s">
        <v>1128</v>
      </c>
    </row>
    <row r="16" spans="1:1" x14ac:dyDescent="0.3">
      <c r="A16" t="s">
        <v>1129</v>
      </c>
    </row>
    <row r="17" spans="1:1" x14ac:dyDescent="0.3">
      <c r="A17" t="s">
        <v>1130</v>
      </c>
    </row>
    <row r="18" spans="1:1" x14ac:dyDescent="0.3">
      <c r="A18" t="s">
        <v>1131</v>
      </c>
    </row>
    <row r="19" spans="1:1" x14ac:dyDescent="0.3">
      <c r="A19" t="s">
        <v>1132</v>
      </c>
    </row>
    <row r="20" spans="1:1" x14ac:dyDescent="0.3">
      <c r="A20" t="s">
        <v>96</v>
      </c>
    </row>
    <row r="21" spans="1:1" x14ac:dyDescent="0.3">
      <c r="A21" t="s">
        <v>1133</v>
      </c>
    </row>
    <row r="22" spans="1:1" x14ac:dyDescent="0.3">
      <c r="A22" t="s">
        <v>1134</v>
      </c>
    </row>
    <row r="23" spans="1:1" x14ac:dyDescent="0.3">
      <c r="A23" t="s">
        <v>1135</v>
      </c>
    </row>
    <row r="24" spans="1:1" x14ac:dyDescent="0.3">
      <c r="A24" t="s">
        <v>327</v>
      </c>
    </row>
    <row r="25" spans="1:1" x14ac:dyDescent="0.3">
      <c r="A25" t="s">
        <v>585</v>
      </c>
    </row>
    <row r="26" spans="1:1" x14ac:dyDescent="0.3">
      <c r="A26" t="s">
        <v>1136</v>
      </c>
    </row>
    <row r="27" spans="1:1" x14ac:dyDescent="0.3">
      <c r="A27" t="s">
        <v>1137</v>
      </c>
    </row>
    <row r="28" spans="1:1" x14ac:dyDescent="0.3">
      <c r="A28" t="s">
        <v>1138</v>
      </c>
    </row>
    <row r="29" spans="1:1" x14ac:dyDescent="0.3">
      <c r="A29" t="s">
        <v>1139</v>
      </c>
    </row>
    <row r="30" spans="1:1" x14ac:dyDescent="0.3">
      <c r="A30" t="s">
        <v>1140</v>
      </c>
    </row>
    <row r="31" spans="1:1" x14ac:dyDescent="0.3">
      <c r="A31" t="s">
        <v>1141</v>
      </c>
    </row>
    <row r="32" spans="1:1" x14ac:dyDescent="0.3">
      <c r="A32" t="s">
        <v>1142</v>
      </c>
    </row>
    <row r="33" spans="1:1" x14ac:dyDescent="0.3">
      <c r="A33" t="s">
        <v>79</v>
      </c>
    </row>
    <row r="34" spans="1:1" x14ac:dyDescent="0.3">
      <c r="A34" t="s">
        <v>1143</v>
      </c>
    </row>
    <row r="35" spans="1:1" x14ac:dyDescent="0.3">
      <c r="A35" t="s">
        <v>1144</v>
      </c>
    </row>
    <row r="36" spans="1:1" x14ac:dyDescent="0.3">
      <c r="A36" t="s">
        <v>1145</v>
      </c>
    </row>
    <row r="37" spans="1:1" x14ac:dyDescent="0.3">
      <c r="A37" t="s">
        <v>1146</v>
      </c>
    </row>
    <row r="38" spans="1:1" x14ac:dyDescent="0.3">
      <c r="A38" t="s">
        <v>1147</v>
      </c>
    </row>
    <row r="39" spans="1:1" x14ac:dyDescent="0.3">
      <c r="A39" t="s">
        <v>1148</v>
      </c>
    </row>
    <row r="40" spans="1:1" x14ac:dyDescent="0.3">
      <c r="A40" t="s">
        <v>1149</v>
      </c>
    </row>
    <row r="41" spans="1:1" x14ac:dyDescent="0.3">
      <c r="A41" t="s">
        <v>1150</v>
      </c>
    </row>
    <row r="42" spans="1:1" x14ac:dyDescent="0.3">
      <c r="A42" t="s">
        <v>1151</v>
      </c>
    </row>
    <row r="43" spans="1:1" x14ac:dyDescent="0.3">
      <c r="A43" t="s">
        <v>1152</v>
      </c>
    </row>
    <row r="44" spans="1:1" x14ac:dyDescent="0.3">
      <c r="A44" t="s">
        <v>1153</v>
      </c>
    </row>
    <row r="45" spans="1:1" x14ac:dyDescent="0.3">
      <c r="A45" t="s">
        <v>181</v>
      </c>
    </row>
    <row r="46" spans="1:1" x14ac:dyDescent="0.3">
      <c r="A46" t="s">
        <v>1154</v>
      </c>
    </row>
    <row r="47" spans="1:1" x14ac:dyDescent="0.3">
      <c r="A47" t="s">
        <v>1155</v>
      </c>
    </row>
    <row r="48" spans="1:1" x14ac:dyDescent="0.3">
      <c r="A48" t="s">
        <v>1156</v>
      </c>
    </row>
    <row r="49" spans="1:1" x14ac:dyDescent="0.3">
      <c r="A49" t="s">
        <v>1157</v>
      </c>
    </row>
    <row r="50" spans="1:1" x14ac:dyDescent="0.3">
      <c r="A50" t="s">
        <v>1158</v>
      </c>
    </row>
    <row r="51" spans="1:1" x14ac:dyDescent="0.3">
      <c r="A51" t="s">
        <v>1159</v>
      </c>
    </row>
    <row r="52" spans="1:1" x14ac:dyDescent="0.3">
      <c r="A52" t="s">
        <v>1160</v>
      </c>
    </row>
    <row r="53" spans="1:1" x14ac:dyDescent="0.3">
      <c r="A53" t="s">
        <v>1161</v>
      </c>
    </row>
    <row r="54" spans="1:1" x14ac:dyDescent="0.3">
      <c r="A54" t="s">
        <v>1162</v>
      </c>
    </row>
    <row r="55" spans="1:1" x14ac:dyDescent="0.3">
      <c r="A55" t="s">
        <v>1163</v>
      </c>
    </row>
    <row r="56" spans="1:1" x14ac:dyDescent="0.3">
      <c r="A56" t="s">
        <v>1164</v>
      </c>
    </row>
    <row r="57" spans="1:1" x14ac:dyDescent="0.3">
      <c r="A57" t="s">
        <v>1165</v>
      </c>
    </row>
    <row r="58" spans="1:1" x14ac:dyDescent="0.3">
      <c r="A58" t="s">
        <v>1166</v>
      </c>
    </row>
    <row r="59" spans="1:1" x14ac:dyDescent="0.3">
      <c r="A59" t="s">
        <v>1167</v>
      </c>
    </row>
    <row r="60" spans="1:1" x14ac:dyDescent="0.3">
      <c r="A60" t="s">
        <v>192</v>
      </c>
    </row>
    <row r="61" spans="1:1" x14ac:dyDescent="0.3">
      <c r="A61" t="s">
        <v>1168</v>
      </c>
    </row>
    <row r="62" spans="1:1" x14ac:dyDescent="0.3">
      <c r="A62" t="s">
        <v>1169</v>
      </c>
    </row>
    <row r="63" spans="1:1" x14ac:dyDescent="0.3">
      <c r="A63" t="s">
        <v>1170</v>
      </c>
    </row>
    <row r="64" spans="1:1" x14ac:dyDescent="0.3">
      <c r="A64" t="s">
        <v>1171</v>
      </c>
    </row>
    <row r="65" spans="1:1" x14ac:dyDescent="0.3">
      <c r="A65" t="s">
        <v>1172</v>
      </c>
    </row>
    <row r="66" spans="1:1" x14ac:dyDescent="0.3">
      <c r="A66" t="s">
        <v>1173</v>
      </c>
    </row>
    <row r="67" spans="1:1" x14ac:dyDescent="0.3">
      <c r="A67" t="s">
        <v>1174</v>
      </c>
    </row>
    <row r="68" spans="1:1" x14ac:dyDescent="0.3">
      <c r="A68" t="s">
        <v>1175</v>
      </c>
    </row>
    <row r="69" spans="1:1" x14ac:dyDescent="0.3">
      <c r="A69" t="s">
        <v>1176</v>
      </c>
    </row>
    <row r="70" spans="1:1" x14ac:dyDescent="0.3">
      <c r="A70" t="s">
        <v>1177</v>
      </c>
    </row>
    <row r="71" spans="1:1" x14ac:dyDescent="0.3">
      <c r="A71" t="s">
        <v>1178</v>
      </c>
    </row>
    <row r="72" spans="1:1" x14ac:dyDescent="0.3">
      <c r="A72" t="s">
        <v>1179</v>
      </c>
    </row>
    <row r="73" spans="1:1" x14ac:dyDescent="0.3">
      <c r="A73" t="s">
        <v>1180</v>
      </c>
    </row>
    <row r="74" spans="1:1" x14ac:dyDescent="0.3">
      <c r="A74" t="s">
        <v>1181</v>
      </c>
    </row>
    <row r="75" spans="1:1" x14ac:dyDescent="0.3">
      <c r="A75" t="s">
        <v>1182</v>
      </c>
    </row>
    <row r="76" spans="1:1" x14ac:dyDescent="0.3">
      <c r="A76" t="s">
        <v>1183</v>
      </c>
    </row>
    <row r="77" spans="1:1" x14ac:dyDescent="0.3">
      <c r="A77" t="s">
        <v>1184</v>
      </c>
    </row>
    <row r="78" spans="1:1" x14ac:dyDescent="0.3">
      <c r="A78" t="s">
        <v>1185</v>
      </c>
    </row>
    <row r="79" spans="1:1" x14ac:dyDescent="0.3">
      <c r="A79" t="s">
        <v>1186</v>
      </c>
    </row>
    <row r="80" spans="1:1" x14ac:dyDescent="0.3">
      <c r="A80" t="s">
        <v>1187</v>
      </c>
    </row>
    <row r="81" spans="1:1" x14ac:dyDescent="0.3">
      <c r="A81" t="s">
        <v>1188</v>
      </c>
    </row>
    <row r="82" spans="1:1" x14ac:dyDescent="0.3">
      <c r="A82" t="s">
        <v>1189</v>
      </c>
    </row>
    <row r="83" spans="1:1" x14ac:dyDescent="0.3">
      <c r="A83" t="s">
        <v>180</v>
      </c>
    </row>
    <row r="84" spans="1:1" x14ac:dyDescent="0.3">
      <c r="A84" t="s">
        <v>1190</v>
      </c>
    </row>
    <row r="85" spans="1:1" x14ac:dyDescent="0.3">
      <c r="A85" t="s">
        <v>1191</v>
      </c>
    </row>
    <row r="86" spans="1:1" x14ac:dyDescent="0.3">
      <c r="A86" t="s">
        <v>1192</v>
      </c>
    </row>
    <row r="87" spans="1:1" x14ac:dyDescent="0.3">
      <c r="A87" t="s">
        <v>1193</v>
      </c>
    </row>
    <row r="88" spans="1:1" x14ac:dyDescent="0.3">
      <c r="A88" t="s">
        <v>1194</v>
      </c>
    </row>
    <row r="89" spans="1:1" x14ac:dyDescent="0.3">
      <c r="A89" t="s">
        <v>1195</v>
      </c>
    </row>
    <row r="90" spans="1:1" x14ac:dyDescent="0.3">
      <c r="A90" t="s">
        <v>1196</v>
      </c>
    </row>
    <row r="91" spans="1:1" x14ac:dyDescent="0.3">
      <c r="A91" t="s">
        <v>1197</v>
      </c>
    </row>
    <row r="92" spans="1:1" x14ac:dyDescent="0.3">
      <c r="A92" t="s">
        <v>1198</v>
      </c>
    </row>
    <row r="93" spans="1:1" x14ac:dyDescent="0.3">
      <c r="A93" t="s">
        <v>1199</v>
      </c>
    </row>
    <row r="94" spans="1:1" x14ac:dyDescent="0.3">
      <c r="A94" t="s">
        <v>1200</v>
      </c>
    </row>
    <row r="95" spans="1:1" x14ac:dyDescent="0.3">
      <c r="A95" t="s">
        <v>1201</v>
      </c>
    </row>
    <row r="96" spans="1:1" x14ac:dyDescent="0.3">
      <c r="A96" t="s">
        <v>1202</v>
      </c>
    </row>
    <row r="97" spans="1:1" x14ac:dyDescent="0.3">
      <c r="A97" t="s">
        <v>1203</v>
      </c>
    </row>
    <row r="98" spans="1:1" x14ac:dyDescent="0.3">
      <c r="A98" t="s">
        <v>1204</v>
      </c>
    </row>
    <row r="99" spans="1:1" x14ac:dyDescent="0.3">
      <c r="A99" t="s">
        <v>1205</v>
      </c>
    </row>
    <row r="100" spans="1:1" x14ac:dyDescent="0.3">
      <c r="A100" t="s">
        <v>1206</v>
      </c>
    </row>
    <row r="101" spans="1:1" x14ac:dyDescent="0.3">
      <c r="A101" t="s">
        <v>1207</v>
      </c>
    </row>
    <row r="102" spans="1:1" x14ac:dyDescent="0.3">
      <c r="A102" t="s">
        <v>1208</v>
      </c>
    </row>
    <row r="103" spans="1:1" x14ac:dyDescent="0.3">
      <c r="A103" t="s">
        <v>1209</v>
      </c>
    </row>
    <row r="104" spans="1:1" x14ac:dyDescent="0.3">
      <c r="A104" t="s">
        <v>1210</v>
      </c>
    </row>
  </sheetData>
  <dataValidations count="3">
    <dataValidation type="list" allowBlank="1" showInputMessage="1" showErrorMessage="1" sqref="D1 C1" xr:uid="{C5C2EF0C-DAEE-4B21-8225-292237C6A1BE}">
      <formula1>$A$2:$A$104</formula1>
    </dataValidation>
    <dataValidation type="list" allowBlank="1" showInputMessage="1" showErrorMessage="1" sqref="F2" xr:uid="{C8E655A1-FEFF-46C2-9277-272203BDDA6F}">
      <formula1>$A:$A</formula1>
    </dataValidation>
    <dataValidation type="list" allowBlank="1" showInputMessage="1" showErrorMessage="1" sqref="E2" xr:uid="{5E6898AC-BF3D-462D-AE93-7C66ACF4CBAE}">
      <formula1>A2:A1100</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3DE6-64B4-4F5E-9455-9B1EFC95A173}">
  <dimension ref="A1:X1003"/>
  <sheetViews>
    <sheetView workbookViewId="0">
      <selection activeCell="C13" sqref="C13"/>
    </sheetView>
  </sheetViews>
  <sheetFormatPr defaultColWidth="14.44140625" defaultRowHeight="14.4" x14ac:dyDescent="0.3"/>
  <cols>
    <col min="1" max="1" width="47.44140625" customWidth="1"/>
    <col min="2" max="3" width="45.33203125" customWidth="1"/>
    <col min="4" max="4" width="47.44140625" customWidth="1"/>
  </cols>
  <sheetData>
    <row r="1" spans="1:24" ht="16.5" customHeight="1" x14ac:dyDescent="0.3">
      <c r="A1" s="13"/>
      <c r="B1" s="13"/>
      <c r="C1" s="13"/>
      <c r="D1" s="13"/>
      <c r="E1" s="13"/>
      <c r="F1" s="13"/>
      <c r="G1" s="13"/>
      <c r="H1" s="13"/>
      <c r="I1" s="13"/>
      <c r="J1" s="13"/>
      <c r="K1" s="13"/>
      <c r="L1" s="13"/>
      <c r="M1" s="13"/>
      <c r="N1" s="13"/>
      <c r="O1" s="13"/>
      <c r="P1" s="13"/>
      <c r="Q1" s="13"/>
      <c r="R1" s="13"/>
      <c r="S1" s="13"/>
      <c r="T1" s="13"/>
      <c r="U1" s="13"/>
      <c r="V1" s="13"/>
      <c r="W1" s="13"/>
      <c r="X1" s="13"/>
    </row>
    <row r="2" spans="1:24" ht="34.799999999999997" x14ac:dyDescent="0.55000000000000004">
      <c r="A2" s="13"/>
      <c r="B2" s="15" t="s">
        <v>10</v>
      </c>
      <c r="C2" s="15" t="s">
        <v>1211</v>
      </c>
      <c r="D2" s="13"/>
      <c r="E2" s="13"/>
      <c r="F2" s="13"/>
      <c r="G2" s="13"/>
      <c r="H2" s="13"/>
      <c r="I2" s="13"/>
      <c r="J2" s="13"/>
      <c r="K2" s="13"/>
      <c r="L2" s="13"/>
      <c r="M2" s="13"/>
      <c r="N2" s="13"/>
      <c r="O2" s="13"/>
      <c r="P2" s="13"/>
      <c r="Q2" s="13"/>
      <c r="R2" s="13"/>
      <c r="S2" s="13"/>
      <c r="T2" s="13"/>
      <c r="U2" s="13"/>
      <c r="V2" s="13"/>
      <c r="W2" s="13"/>
      <c r="X2" s="13"/>
    </row>
    <row r="3" spans="1:24" ht="34.799999999999997" x14ac:dyDescent="0.55000000000000004">
      <c r="A3" s="13"/>
      <c r="B3" s="14" t="s">
        <v>1212</v>
      </c>
      <c r="C3" s="14">
        <f>COUNTIFS('excel investor data'!B:B, "*", 'excel investor data'!AL:AL, "Met")</f>
        <v>0</v>
      </c>
      <c r="D3" s="13"/>
      <c r="E3" s="13"/>
      <c r="F3" s="13"/>
      <c r="G3" s="13"/>
      <c r="H3" s="13"/>
      <c r="I3" s="13"/>
      <c r="J3" s="13"/>
      <c r="K3" s="13"/>
      <c r="L3" s="13"/>
      <c r="M3" s="13"/>
      <c r="N3" s="13"/>
      <c r="O3" s="13"/>
      <c r="P3" s="13"/>
      <c r="Q3" s="13"/>
      <c r="R3" s="13"/>
      <c r="S3" s="13"/>
      <c r="T3" s="13"/>
      <c r="U3" s="13"/>
      <c r="V3" s="13"/>
      <c r="W3" s="13"/>
      <c r="X3" s="13"/>
    </row>
    <row r="4" spans="1:24" ht="34.799999999999997" x14ac:dyDescent="0.55000000000000004">
      <c r="A4" s="13"/>
      <c r="B4" s="14" t="s">
        <v>1213</v>
      </c>
      <c r="C4" s="14">
        <f>COUNTIFS('excel investor data'!B:B, "*", 'excel investor data'!AL:AL, "Warm")</f>
        <v>0</v>
      </c>
      <c r="D4" s="13"/>
      <c r="E4" s="13"/>
      <c r="F4" s="13"/>
      <c r="G4" s="13"/>
      <c r="H4" s="13"/>
      <c r="I4" s="13"/>
      <c r="J4" s="13"/>
      <c r="K4" s="13"/>
      <c r="L4" s="13"/>
      <c r="M4" s="13"/>
      <c r="N4" s="13"/>
      <c r="O4" s="13"/>
      <c r="P4" s="13"/>
      <c r="Q4" s="13"/>
      <c r="R4" s="13"/>
      <c r="S4" s="13"/>
      <c r="T4" s="13"/>
      <c r="U4" s="13"/>
      <c r="V4" s="13"/>
      <c r="W4" s="13"/>
      <c r="X4" s="13"/>
    </row>
    <row r="5" spans="1:24" ht="34.799999999999997" x14ac:dyDescent="0.55000000000000004">
      <c r="A5" s="13"/>
      <c r="B5" s="14" t="s">
        <v>1214</v>
      </c>
      <c r="C5" s="14">
        <f>COUNTIFS('excel investor data'!B:B, "*", 'excel investor data'!AL:AL, "Scheduled")</f>
        <v>0</v>
      </c>
      <c r="D5" s="13"/>
      <c r="E5" s="13"/>
      <c r="F5" s="13"/>
      <c r="G5" s="13"/>
      <c r="H5" s="13"/>
      <c r="I5" s="13"/>
      <c r="J5" s="13"/>
      <c r="K5" s="13"/>
      <c r="L5" s="13"/>
      <c r="M5" s="13"/>
      <c r="N5" s="13"/>
      <c r="O5" s="13"/>
      <c r="P5" s="13"/>
      <c r="Q5" s="13"/>
      <c r="R5" s="13"/>
      <c r="S5" s="13"/>
      <c r="T5" s="13"/>
      <c r="U5" s="13"/>
      <c r="V5" s="13"/>
      <c r="W5" s="13"/>
      <c r="X5" s="13"/>
    </row>
    <row r="6" spans="1:24" ht="34.799999999999997" x14ac:dyDescent="0.55000000000000004">
      <c r="A6" s="13"/>
      <c r="B6" s="14" t="s">
        <v>1215</v>
      </c>
      <c r="C6" s="14">
        <f>COUNTIFS('excel investor data'!B:B, "*", 'excel investor data'!AL:AL, "Declined")</f>
        <v>0</v>
      </c>
      <c r="D6" s="13"/>
      <c r="E6" s="13"/>
      <c r="F6" s="13"/>
      <c r="G6" s="13"/>
      <c r="H6" s="13"/>
      <c r="I6" s="13"/>
      <c r="J6" s="13"/>
      <c r="K6" s="13"/>
      <c r="L6" s="13"/>
      <c r="M6" s="13"/>
      <c r="N6" s="13"/>
      <c r="O6" s="13"/>
      <c r="P6" s="13"/>
      <c r="Q6" s="13"/>
      <c r="R6" s="13"/>
      <c r="S6" s="13"/>
      <c r="T6" s="13"/>
      <c r="U6" s="13"/>
      <c r="V6" s="13"/>
      <c r="W6" s="13"/>
      <c r="X6" s="13"/>
    </row>
    <row r="7" spans="1:24" ht="34.799999999999997" x14ac:dyDescent="0.55000000000000004">
      <c r="A7" s="13"/>
      <c r="B7" s="14" t="s">
        <v>1216</v>
      </c>
      <c r="C7" s="14">
        <f>COUNTIFS('excel investor data'!B:B, "*", 'excel investor data'!AL:AL, "Responded")</f>
        <v>0</v>
      </c>
      <c r="D7" s="13"/>
      <c r="E7" s="13"/>
      <c r="F7" s="13"/>
      <c r="G7" s="13"/>
      <c r="H7" s="13"/>
      <c r="I7" s="13"/>
      <c r="J7" s="13"/>
      <c r="K7" s="13"/>
      <c r="L7" s="13"/>
      <c r="M7" s="13"/>
      <c r="N7" s="13"/>
      <c r="O7" s="13"/>
      <c r="P7" s="13"/>
      <c r="Q7" s="13"/>
      <c r="R7" s="13"/>
      <c r="S7" s="13"/>
      <c r="T7" s="13"/>
      <c r="U7" s="13"/>
      <c r="V7" s="13"/>
      <c r="W7" s="13"/>
      <c r="X7" s="13"/>
    </row>
    <row r="8" spans="1:24" ht="34.799999999999997" x14ac:dyDescent="0.55000000000000004">
      <c r="A8" s="13"/>
      <c r="B8" s="14" t="s">
        <v>1217</v>
      </c>
      <c r="C8" s="14">
        <f>COUNTIFS('excel investor data'!B:B, "*", 'excel investor data'!AL:AL, "Contacted")</f>
        <v>0</v>
      </c>
      <c r="D8" s="13"/>
      <c r="E8" s="13"/>
      <c r="F8" s="13"/>
      <c r="G8" s="13"/>
      <c r="H8" s="13"/>
      <c r="I8" s="13"/>
      <c r="J8" s="13"/>
      <c r="K8" s="13"/>
      <c r="L8" s="13"/>
      <c r="M8" s="13"/>
      <c r="N8" s="13"/>
      <c r="O8" s="13"/>
      <c r="P8" s="13"/>
      <c r="Q8" s="13"/>
      <c r="R8" s="13"/>
      <c r="S8" s="13"/>
      <c r="T8" s="13"/>
      <c r="U8" s="13"/>
      <c r="V8" s="13"/>
      <c r="W8" s="13"/>
      <c r="X8" s="13"/>
    </row>
    <row r="9" spans="1:24" ht="34.799999999999997" x14ac:dyDescent="0.55000000000000004">
      <c r="A9" s="13"/>
      <c r="B9" s="14" t="s">
        <v>1218</v>
      </c>
      <c r="C9" s="14">
        <f>COUNTIFS('excel investor data'!B:B, "*", 'excel investor data'!AL:AL, "Delay")</f>
        <v>0</v>
      </c>
      <c r="D9" s="13"/>
      <c r="E9" s="13"/>
      <c r="F9" s="13"/>
      <c r="G9" s="13"/>
      <c r="H9" s="13"/>
      <c r="I9" s="13"/>
      <c r="J9" s="13"/>
      <c r="K9" s="13"/>
      <c r="L9" s="13"/>
      <c r="M9" s="13"/>
      <c r="N9" s="13"/>
      <c r="O9" s="13"/>
      <c r="P9" s="13"/>
      <c r="Q9" s="13"/>
      <c r="R9" s="13"/>
      <c r="S9" s="13"/>
      <c r="T9" s="13"/>
      <c r="U9" s="13"/>
      <c r="V9" s="13"/>
      <c r="W9" s="13"/>
      <c r="X9" s="13"/>
    </row>
    <row r="10" spans="1:24" ht="34.799999999999997" x14ac:dyDescent="0.55000000000000004">
      <c r="A10" s="13"/>
      <c r="B10" s="14" t="s">
        <v>1219</v>
      </c>
      <c r="C10" s="14">
        <f>COUNTIFS('excel investor data'!B:B, "*", 'excel investor data'!AL:AL, "Not Contacted")</f>
        <v>0</v>
      </c>
      <c r="D10" s="13"/>
      <c r="E10" s="13"/>
      <c r="F10" s="13"/>
      <c r="G10" s="13"/>
      <c r="H10" s="13"/>
      <c r="I10" s="13"/>
      <c r="J10" s="13"/>
      <c r="K10" s="13"/>
      <c r="L10" s="13"/>
      <c r="M10" s="13"/>
      <c r="N10" s="13"/>
      <c r="O10" s="13"/>
      <c r="P10" s="13"/>
      <c r="Q10" s="13"/>
      <c r="R10" s="13"/>
      <c r="S10" s="13"/>
      <c r="T10" s="13"/>
      <c r="U10" s="13"/>
      <c r="V10" s="13"/>
      <c r="W10" s="13"/>
      <c r="X10" s="13"/>
    </row>
    <row r="11" spans="1:24" x14ac:dyDescent="0.3">
      <c r="A11" s="13"/>
      <c r="B11" s="13"/>
      <c r="C11" s="13">
        <f>SUBTOTAL(109,Stats[Number])</f>
        <v>0</v>
      </c>
      <c r="D11" s="13"/>
      <c r="E11" s="13"/>
      <c r="F11" s="13"/>
      <c r="G11" s="13"/>
      <c r="H11" s="13"/>
      <c r="I11" s="13"/>
      <c r="J11" s="13"/>
      <c r="K11" s="13"/>
      <c r="L11" s="13"/>
      <c r="M11" s="13"/>
      <c r="N11" s="13"/>
      <c r="O11" s="13"/>
      <c r="P11" s="13"/>
      <c r="Q11" s="13"/>
      <c r="R11" s="13"/>
      <c r="S11" s="13"/>
      <c r="T11" s="13"/>
      <c r="U11" s="13"/>
      <c r="V11" s="13"/>
      <c r="W11" s="13"/>
      <c r="X11" s="13"/>
    </row>
    <row r="12" spans="1:24"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row>
    <row r="15" spans="1:24"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row>
    <row r="16" spans="1:24"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row>
    <row r="17" spans="1:24"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4"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4"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row>
    <row r="35" spans="1:24"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row>
    <row r="36" spans="1:24"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row>
    <row r="37" spans="1:24"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row>
    <row r="38" spans="1:24"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row>
    <row r="39" spans="1:24"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row>
    <row r="42" spans="1:24"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row>
    <row r="43" spans="1:24"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row>
    <row r="46" spans="1:24"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row>
    <row r="47" spans="1:24"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row>
    <row r="52" spans="1:24"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row>
    <row r="62" spans="1:24"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row>
    <row r="63" spans="1:24"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row>
    <row r="64" spans="1:24"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row>
    <row r="65" spans="1:24"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row>
    <row r="66" spans="1:24"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row>
    <row r="67" spans="1:24"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row>
    <row r="68" spans="1:24"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row>
    <row r="69" spans="1:24"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row>
    <row r="70" spans="1:24"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row>
    <row r="71" spans="1:24"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row>
    <row r="72" spans="1:24"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row>
    <row r="73" spans="1:24"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row>
    <row r="74" spans="1:24"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row>
    <row r="75" spans="1:24"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row>
    <row r="76" spans="1:24"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row>
    <row r="77" spans="1:24"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row>
    <row r="78" spans="1:24"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row>
    <row r="79" spans="1:24"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row>
    <row r="80" spans="1:24"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row>
    <row r="81" spans="1:24"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row>
    <row r="82" spans="1:24"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row>
    <row r="83" spans="1:24"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row>
    <row r="84" spans="1:24"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row>
    <row r="85" spans="1:24"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row>
    <row r="86" spans="1:24"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row>
    <row r="90" spans="1:24"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row>
    <row r="95" spans="1:24"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row>
    <row r="96" spans="1:24"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row>
    <row r="97" spans="1:24"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row>
    <row r="98" spans="1:24"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row>
    <row r="99" spans="1:24"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row>
    <row r="100" spans="1:24"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spans="1:24"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spans="1:24"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spans="1:24"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spans="1:24"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spans="1:24"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spans="1:24"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spans="1:24"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spans="1:24"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spans="1:24"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spans="1:24"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spans="1:24"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spans="1:24"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spans="1:24"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spans="1:24"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spans="1:24"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spans="1:24"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spans="1:24"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spans="1:24"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spans="1:24"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spans="1:24"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spans="1:24"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spans="1:24"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spans="1:24"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spans="1:24"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spans="1:24"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spans="1:24"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spans="1:24" x14ac:dyDescent="0.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spans="1:24" x14ac:dyDescent="0.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spans="1:24" x14ac:dyDescent="0.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spans="1:24" x14ac:dyDescent="0.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spans="1:24" x14ac:dyDescent="0.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spans="1:24" x14ac:dyDescent="0.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spans="1:24" x14ac:dyDescent="0.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spans="1:24" x14ac:dyDescent="0.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spans="1:24" x14ac:dyDescent="0.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spans="1:24" x14ac:dyDescent="0.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spans="1:24" x14ac:dyDescent="0.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spans="1:24" x14ac:dyDescent="0.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spans="1:24" x14ac:dyDescent="0.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spans="1:24" x14ac:dyDescent="0.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spans="1:24" x14ac:dyDescent="0.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spans="1:24" x14ac:dyDescent="0.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spans="1:24" x14ac:dyDescent="0.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spans="1:24" x14ac:dyDescent="0.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spans="1:24" x14ac:dyDescent="0.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spans="1:24" x14ac:dyDescent="0.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spans="1:24" x14ac:dyDescent="0.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spans="1:24" x14ac:dyDescent="0.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spans="1:24" x14ac:dyDescent="0.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spans="1:24" x14ac:dyDescent="0.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spans="1:24" x14ac:dyDescent="0.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spans="1:24" x14ac:dyDescent="0.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spans="1:24" x14ac:dyDescent="0.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spans="1:24" x14ac:dyDescent="0.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spans="1:24" x14ac:dyDescent="0.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spans="1:24" x14ac:dyDescent="0.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spans="1:24" x14ac:dyDescent="0.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spans="1:24" x14ac:dyDescent="0.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spans="1:24" x14ac:dyDescent="0.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spans="1:24" x14ac:dyDescent="0.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spans="1:24" x14ac:dyDescent="0.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spans="1:24" x14ac:dyDescent="0.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spans="1:24" x14ac:dyDescent="0.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spans="1:24" x14ac:dyDescent="0.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spans="1:24" x14ac:dyDescent="0.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spans="1:24" x14ac:dyDescent="0.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spans="1:24" x14ac:dyDescent="0.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spans="1:24" x14ac:dyDescent="0.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spans="1:24" x14ac:dyDescent="0.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spans="1:24" x14ac:dyDescent="0.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spans="1:24" x14ac:dyDescent="0.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spans="1:24" x14ac:dyDescent="0.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spans="1:24" x14ac:dyDescent="0.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spans="1:24" x14ac:dyDescent="0.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spans="1:24" x14ac:dyDescent="0.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spans="1:24" x14ac:dyDescent="0.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spans="1:24" x14ac:dyDescent="0.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spans="1:24" x14ac:dyDescent="0.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spans="1:24" x14ac:dyDescent="0.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spans="1:24" x14ac:dyDescent="0.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spans="1:24" x14ac:dyDescent="0.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spans="1:24" x14ac:dyDescent="0.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spans="1:24" x14ac:dyDescent="0.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spans="1:24" x14ac:dyDescent="0.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spans="1:24" x14ac:dyDescent="0.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spans="1:24" x14ac:dyDescent="0.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spans="1:24" x14ac:dyDescent="0.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spans="1:24" x14ac:dyDescent="0.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spans="1:24" x14ac:dyDescent="0.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spans="1:24" x14ac:dyDescent="0.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spans="1:24" x14ac:dyDescent="0.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spans="1:24" x14ac:dyDescent="0.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spans="1:24" x14ac:dyDescent="0.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spans="1:24" x14ac:dyDescent="0.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spans="1:24" x14ac:dyDescent="0.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spans="1:24" x14ac:dyDescent="0.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spans="1:24" x14ac:dyDescent="0.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spans="1:24" x14ac:dyDescent="0.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spans="1:24" x14ac:dyDescent="0.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spans="1:24" x14ac:dyDescent="0.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spans="1:24" x14ac:dyDescent="0.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spans="1:24" x14ac:dyDescent="0.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spans="1:24" x14ac:dyDescent="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spans="1:24" x14ac:dyDescent="0.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spans="1:24" x14ac:dyDescent="0.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spans="1:24" x14ac:dyDescent="0.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spans="1:24" x14ac:dyDescent="0.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spans="1:24" x14ac:dyDescent="0.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spans="1:24" x14ac:dyDescent="0.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spans="1:24" x14ac:dyDescent="0.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spans="1:24" x14ac:dyDescent="0.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spans="1:24" x14ac:dyDescent="0.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spans="1:24" x14ac:dyDescent="0.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spans="1:24" x14ac:dyDescent="0.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spans="1:24" x14ac:dyDescent="0.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spans="1:24" x14ac:dyDescent="0.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spans="1:24" x14ac:dyDescent="0.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spans="1:24" x14ac:dyDescent="0.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spans="1:24" x14ac:dyDescent="0.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spans="1:24" x14ac:dyDescent="0.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spans="1:24" x14ac:dyDescent="0.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spans="1:24" x14ac:dyDescent="0.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spans="1:24" x14ac:dyDescent="0.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spans="1:24" x14ac:dyDescent="0.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spans="1:24" x14ac:dyDescent="0.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spans="1:24" x14ac:dyDescent="0.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spans="1:24" x14ac:dyDescent="0.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spans="1:24" x14ac:dyDescent="0.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spans="1:24" x14ac:dyDescent="0.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spans="1:24" x14ac:dyDescent="0.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spans="1:24" x14ac:dyDescent="0.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spans="1:24" x14ac:dyDescent="0.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spans="1:24" x14ac:dyDescent="0.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spans="1:24" x14ac:dyDescent="0.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spans="1:24" x14ac:dyDescent="0.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spans="1:24" x14ac:dyDescent="0.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spans="1:24" x14ac:dyDescent="0.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spans="1:24" x14ac:dyDescent="0.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spans="1:24" x14ac:dyDescent="0.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spans="1:24" x14ac:dyDescent="0.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spans="1:24" x14ac:dyDescent="0.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spans="1:24" x14ac:dyDescent="0.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spans="1:24" x14ac:dyDescent="0.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spans="1:24" x14ac:dyDescent="0.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spans="1:24" x14ac:dyDescent="0.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spans="1:24" x14ac:dyDescent="0.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spans="1:24" x14ac:dyDescent="0.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spans="1:24" x14ac:dyDescent="0.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spans="1:24" x14ac:dyDescent="0.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spans="1:24" x14ac:dyDescent="0.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spans="1:24" x14ac:dyDescent="0.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spans="1:24" x14ac:dyDescent="0.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spans="1:24" x14ac:dyDescent="0.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spans="1:24" x14ac:dyDescent="0.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spans="1:24" x14ac:dyDescent="0.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spans="1:24" x14ac:dyDescent="0.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spans="1:24" x14ac:dyDescent="0.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spans="1:24" x14ac:dyDescent="0.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spans="1:24" x14ac:dyDescent="0.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spans="1:24" x14ac:dyDescent="0.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spans="1:24" x14ac:dyDescent="0.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spans="1:24" x14ac:dyDescent="0.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spans="1:24" x14ac:dyDescent="0.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spans="1:24" x14ac:dyDescent="0.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spans="1:24" x14ac:dyDescent="0.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spans="1:24" x14ac:dyDescent="0.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spans="1:24" x14ac:dyDescent="0.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spans="1:24" x14ac:dyDescent="0.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spans="1:24" x14ac:dyDescent="0.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spans="1:24" x14ac:dyDescent="0.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spans="1:24" x14ac:dyDescent="0.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spans="1:24" x14ac:dyDescent="0.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spans="1:24" x14ac:dyDescent="0.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spans="1:24" x14ac:dyDescent="0.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spans="1:24" x14ac:dyDescent="0.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spans="1:24" x14ac:dyDescent="0.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spans="1:24" x14ac:dyDescent="0.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spans="1:24" x14ac:dyDescent="0.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spans="1:24" x14ac:dyDescent="0.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spans="1:24" x14ac:dyDescent="0.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spans="1:24" x14ac:dyDescent="0.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spans="1:24" x14ac:dyDescent="0.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spans="1:24" x14ac:dyDescent="0.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spans="1:24" x14ac:dyDescent="0.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spans="1:24" x14ac:dyDescent="0.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spans="1:24" x14ac:dyDescent="0.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spans="1:24" x14ac:dyDescent="0.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spans="1:24" x14ac:dyDescent="0.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spans="1:24" x14ac:dyDescent="0.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spans="1:24" x14ac:dyDescent="0.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spans="1:24" x14ac:dyDescent="0.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spans="1:24" x14ac:dyDescent="0.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spans="1:24" x14ac:dyDescent="0.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spans="1:24" x14ac:dyDescent="0.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spans="1:24" x14ac:dyDescent="0.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spans="1:24" x14ac:dyDescent="0.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spans="1:24" x14ac:dyDescent="0.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spans="1:24" x14ac:dyDescent="0.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spans="1:24" x14ac:dyDescent="0.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spans="1:24" x14ac:dyDescent="0.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spans="1:24" x14ac:dyDescent="0.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spans="1:24" x14ac:dyDescent="0.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spans="1:24" x14ac:dyDescent="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spans="1:24" x14ac:dyDescent="0.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spans="1:24" x14ac:dyDescent="0.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spans="1:24" x14ac:dyDescent="0.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spans="1:24" x14ac:dyDescent="0.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spans="1:24" x14ac:dyDescent="0.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spans="1:24" x14ac:dyDescent="0.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spans="1:24" x14ac:dyDescent="0.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spans="1:24" x14ac:dyDescent="0.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spans="1:24" x14ac:dyDescent="0.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spans="1:24" x14ac:dyDescent="0.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spans="1:24" x14ac:dyDescent="0.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spans="1:24" x14ac:dyDescent="0.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spans="1:24" x14ac:dyDescent="0.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spans="1:24" x14ac:dyDescent="0.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spans="1:24" x14ac:dyDescent="0.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spans="1:24" x14ac:dyDescent="0.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spans="1:24" x14ac:dyDescent="0.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spans="1:24" x14ac:dyDescent="0.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spans="1:24" x14ac:dyDescent="0.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spans="1:24" x14ac:dyDescent="0.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spans="1:24" x14ac:dyDescent="0.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spans="1:24" x14ac:dyDescent="0.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spans="1:24" x14ac:dyDescent="0.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spans="1:24" x14ac:dyDescent="0.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spans="1:24" x14ac:dyDescent="0.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spans="1:24" x14ac:dyDescent="0.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spans="1:24" x14ac:dyDescent="0.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spans="1:24" x14ac:dyDescent="0.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spans="1:24" x14ac:dyDescent="0.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spans="1:24" x14ac:dyDescent="0.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spans="1:24" x14ac:dyDescent="0.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spans="1:24" x14ac:dyDescent="0.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spans="1:24" x14ac:dyDescent="0.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spans="1:24" x14ac:dyDescent="0.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spans="1:24" x14ac:dyDescent="0.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spans="1:24" x14ac:dyDescent="0.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spans="1:24" x14ac:dyDescent="0.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spans="1:24" x14ac:dyDescent="0.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spans="1:24" x14ac:dyDescent="0.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spans="1:24" x14ac:dyDescent="0.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spans="1:24" x14ac:dyDescent="0.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spans="1:24" x14ac:dyDescent="0.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spans="1:24" x14ac:dyDescent="0.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spans="1:24" x14ac:dyDescent="0.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spans="1:24" x14ac:dyDescent="0.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spans="1:24" x14ac:dyDescent="0.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spans="1:24" x14ac:dyDescent="0.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spans="1:24" x14ac:dyDescent="0.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spans="1:24" x14ac:dyDescent="0.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spans="1:24" x14ac:dyDescent="0.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spans="1:24" x14ac:dyDescent="0.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spans="1:24" x14ac:dyDescent="0.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spans="1:24" x14ac:dyDescent="0.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spans="1:24" x14ac:dyDescent="0.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spans="1:24" x14ac:dyDescent="0.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spans="1:24" x14ac:dyDescent="0.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spans="1:24" x14ac:dyDescent="0.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spans="1:24" x14ac:dyDescent="0.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spans="1:24" x14ac:dyDescent="0.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spans="1:24" x14ac:dyDescent="0.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spans="1:24" x14ac:dyDescent="0.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spans="1:24" x14ac:dyDescent="0.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spans="1:24" x14ac:dyDescent="0.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spans="1:24" x14ac:dyDescent="0.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spans="1:24" x14ac:dyDescent="0.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spans="1:24" x14ac:dyDescent="0.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spans="1:24" x14ac:dyDescent="0.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spans="1:24" x14ac:dyDescent="0.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spans="1:24" x14ac:dyDescent="0.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spans="1:24" x14ac:dyDescent="0.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spans="1:24" x14ac:dyDescent="0.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spans="1:24" x14ac:dyDescent="0.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spans="1:24" x14ac:dyDescent="0.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spans="1:24" x14ac:dyDescent="0.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spans="1:24" x14ac:dyDescent="0.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spans="1:24" x14ac:dyDescent="0.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spans="1:24" x14ac:dyDescent="0.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spans="1:24" x14ac:dyDescent="0.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spans="1:24" x14ac:dyDescent="0.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spans="1:24" x14ac:dyDescent="0.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spans="1:24" x14ac:dyDescent="0.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spans="1:24" x14ac:dyDescent="0.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spans="1:24" x14ac:dyDescent="0.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spans="1:24" x14ac:dyDescent="0.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spans="1:24" x14ac:dyDescent="0.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spans="1:24" x14ac:dyDescent="0.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spans="1:24" x14ac:dyDescent="0.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spans="1:24" x14ac:dyDescent="0.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spans="1:24" x14ac:dyDescent="0.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spans="1:24" x14ac:dyDescent="0.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spans="1:24" x14ac:dyDescent="0.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spans="1:24" x14ac:dyDescent="0.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spans="1:24" x14ac:dyDescent="0.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spans="1:24" x14ac:dyDescent="0.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spans="1:24" x14ac:dyDescent="0.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spans="1:24" x14ac:dyDescent="0.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spans="1:24" x14ac:dyDescent="0.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spans="1:24" x14ac:dyDescent="0.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spans="1:24" x14ac:dyDescent="0.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spans="1:24" x14ac:dyDescent="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spans="1:24" x14ac:dyDescent="0.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spans="1:24" x14ac:dyDescent="0.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spans="1:24" x14ac:dyDescent="0.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spans="1:24" x14ac:dyDescent="0.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spans="1:24" x14ac:dyDescent="0.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spans="1:24" x14ac:dyDescent="0.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spans="1:24" x14ac:dyDescent="0.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spans="1:24" x14ac:dyDescent="0.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spans="1:24" x14ac:dyDescent="0.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spans="1:24" x14ac:dyDescent="0.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spans="1:24" x14ac:dyDescent="0.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spans="1:24" x14ac:dyDescent="0.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spans="1:24" x14ac:dyDescent="0.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spans="1:24" x14ac:dyDescent="0.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spans="1:24" x14ac:dyDescent="0.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spans="1:24" x14ac:dyDescent="0.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spans="1:24" x14ac:dyDescent="0.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spans="1:24" x14ac:dyDescent="0.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spans="1:24" x14ac:dyDescent="0.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spans="1:24" x14ac:dyDescent="0.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spans="1:24" x14ac:dyDescent="0.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spans="1:24" x14ac:dyDescent="0.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spans="1:24" x14ac:dyDescent="0.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spans="1:24" x14ac:dyDescent="0.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spans="1:24" x14ac:dyDescent="0.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spans="1:24" x14ac:dyDescent="0.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spans="1:24" x14ac:dyDescent="0.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spans="1:24" x14ac:dyDescent="0.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spans="1:24" x14ac:dyDescent="0.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spans="1:24" x14ac:dyDescent="0.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spans="1:24" x14ac:dyDescent="0.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spans="1:24" x14ac:dyDescent="0.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spans="1:24" x14ac:dyDescent="0.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spans="1:24" x14ac:dyDescent="0.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spans="1:24" x14ac:dyDescent="0.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spans="1:24" x14ac:dyDescent="0.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spans="1:24" x14ac:dyDescent="0.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spans="1:24" x14ac:dyDescent="0.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spans="1:24" x14ac:dyDescent="0.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spans="1:24" x14ac:dyDescent="0.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spans="1:24" x14ac:dyDescent="0.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spans="1:24" x14ac:dyDescent="0.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spans="1:24" x14ac:dyDescent="0.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spans="1:24" x14ac:dyDescent="0.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spans="1:24" x14ac:dyDescent="0.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spans="1:24" x14ac:dyDescent="0.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spans="1:24" x14ac:dyDescent="0.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spans="1:24" x14ac:dyDescent="0.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spans="1:24" x14ac:dyDescent="0.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spans="1:24" x14ac:dyDescent="0.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spans="1:24" x14ac:dyDescent="0.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spans="1:24" x14ac:dyDescent="0.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spans="1:24" x14ac:dyDescent="0.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spans="1:24" x14ac:dyDescent="0.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spans="1:24" x14ac:dyDescent="0.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spans="1:24" x14ac:dyDescent="0.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spans="1:24" x14ac:dyDescent="0.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spans="1:24" x14ac:dyDescent="0.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spans="1:24" x14ac:dyDescent="0.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spans="1:24" x14ac:dyDescent="0.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spans="1:24" x14ac:dyDescent="0.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spans="1:24" x14ac:dyDescent="0.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spans="1:24" x14ac:dyDescent="0.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spans="1:24" x14ac:dyDescent="0.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spans="1:24" x14ac:dyDescent="0.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spans="1:24" x14ac:dyDescent="0.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spans="1:24" x14ac:dyDescent="0.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spans="1:24" x14ac:dyDescent="0.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spans="1:24" x14ac:dyDescent="0.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spans="1:24" x14ac:dyDescent="0.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spans="1:24" x14ac:dyDescent="0.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spans="1:24" x14ac:dyDescent="0.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spans="1:24" x14ac:dyDescent="0.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spans="1:24" x14ac:dyDescent="0.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spans="1:24" x14ac:dyDescent="0.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spans="1:24" x14ac:dyDescent="0.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spans="1:24" x14ac:dyDescent="0.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spans="1:24" x14ac:dyDescent="0.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spans="1:24" x14ac:dyDescent="0.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spans="1:24" x14ac:dyDescent="0.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spans="1:24" x14ac:dyDescent="0.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spans="1:24" x14ac:dyDescent="0.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spans="1:24" x14ac:dyDescent="0.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spans="1:24" x14ac:dyDescent="0.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spans="1:24" x14ac:dyDescent="0.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spans="1:24" x14ac:dyDescent="0.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spans="1:24" x14ac:dyDescent="0.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spans="1:24" x14ac:dyDescent="0.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spans="1:24" x14ac:dyDescent="0.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spans="1:24" x14ac:dyDescent="0.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spans="1:24" x14ac:dyDescent="0.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spans="1:24" x14ac:dyDescent="0.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spans="1:24" x14ac:dyDescent="0.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spans="1:24" x14ac:dyDescent="0.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spans="1:24" x14ac:dyDescent="0.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spans="1:24" x14ac:dyDescent="0.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spans="1:24" x14ac:dyDescent="0.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spans="1:24" x14ac:dyDescent="0.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spans="1:24" x14ac:dyDescent="0.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spans="1:24" x14ac:dyDescent="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spans="1:24" x14ac:dyDescent="0.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spans="1:24" x14ac:dyDescent="0.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spans="1:24" x14ac:dyDescent="0.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spans="1:24" x14ac:dyDescent="0.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spans="1:24" x14ac:dyDescent="0.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spans="1:24" x14ac:dyDescent="0.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spans="1:24" x14ac:dyDescent="0.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spans="1:24" x14ac:dyDescent="0.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spans="1:24" x14ac:dyDescent="0.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spans="1:24" x14ac:dyDescent="0.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spans="1:24" x14ac:dyDescent="0.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spans="1:24" x14ac:dyDescent="0.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spans="1:24" x14ac:dyDescent="0.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spans="1:24" x14ac:dyDescent="0.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spans="1:24" x14ac:dyDescent="0.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spans="1:24" x14ac:dyDescent="0.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spans="1:24" x14ac:dyDescent="0.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spans="1:24" x14ac:dyDescent="0.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spans="1:24" x14ac:dyDescent="0.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spans="1:24" x14ac:dyDescent="0.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spans="1:24" x14ac:dyDescent="0.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spans="1:24" x14ac:dyDescent="0.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spans="1:24" x14ac:dyDescent="0.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spans="1:24" x14ac:dyDescent="0.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spans="1:24" x14ac:dyDescent="0.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spans="1:24" x14ac:dyDescent="0.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spans="1:24" x14ac:dyDescent="0.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spans="1:24" x14ac:dyDescent="0.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spans="1:24" x14ac:dyDescent="0.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spans="1:24" x14ac:dyDescent="0.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spans="1:24" x14ac:dyDescent="0.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spans="1:24" x14ac:dyDescent="0.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spans="1:24" x14ac:dyDescent="0.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spans="1:24" x14ac:dyDescent="0.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spans="1:24" x14ac:dyDescent="0.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spans="1:24" x14ac:dyDescent="0.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spans="1:24" x14ac:dyDescent="0.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spans="1:24" x14ac:dyDescent="0.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spans="1:24" x14ac:dyDescent="0.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spans="1:24" x14ac:dyDescent="0.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spans="1:24" x14ac:dyDescent="0.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spans="1:24" x14ac:dyDescent="0.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spans="1:24" x14ac:dyDescent="0.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spans="1:24" x14ac:dyDescent="0.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spans="1:24" x14ac:dyDescent="0.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spans="1:24" x14ac:dyDescent="0.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spans="1:24" x14ac:dyDescent="0.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spans="1:24" x14ac:dyDescent="0.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spans="1:24" x14ac:dyDescent="0.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spans="1:24" x14ac:dyDescent="0.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spans="1:24" x14ac:dyDescent="0.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spans="1:24" x14ac:dyDescent="0.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spans="1:24" x14ac:dyDescent="0.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spans="1:24" x14ac:dyDescent="0.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spans="1:24" x14ac:dyDescent="0.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spans="1:24" x14ac:dyDescent="0.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spans="1:24" x14ac:dyDescent="0.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spans="1:24" x14ac:dyDescent="0.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spans="1:24" x14ac:dyDescent="0.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spans="1:24" x14ac:dyDescent="0.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spans="1:24" x14ac:dyDescent="0.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spans="1:24" x14ac:dyDescent="0.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spans="1:24" x14ac:dyDescent="0.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spans="1:24" x14ac:dyDescent="0.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spans="1:24" x14ac:dyDescent="0.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spans="1:24" x14ac:dyDescent="0.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spans="1:24" x14ac:dyDescent="0.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spans="1:24" x14ac:dyDescent="0.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spans="1:24" x14ac:dyDescent="0.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spans="1:24" x14ac:dyDescent="0.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spans="1:24" x14ac:dyDescent="0.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spans="1:24" x14ac:dyDescent="0.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spans="1:24" x14ac:dyDescent="0.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spans="1:24" x14ac:dyDescent="0.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spans="1:24" x14ac:dyDescent="0.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spans="1:24" x14ac:dyDescent="0.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spans="1:24" x14ac:dyDescent="0.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spans="1:24" x14ac:dyDescent="0.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spans="1:24" x14ac:dyDescent="0.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spans="1:24" x14ac:dyDescent="0.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spans="1:24" x14ac:dyDescent="0.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spans="1:24" x14ac:dyDescent="0.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spans="1:24" x14ac:dyDescent="0.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spans="1:24" x14ac:dyDescent="0.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spans="1:24" x14ac:dyDescent="0.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spans="1:24" x14ac:dyDescent="0.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spans="1:24" x14ac:dyDescent="0.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spans="1:24" x14ac:dyDescent="0.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spans="1:24" x14ac:dyDescent="0.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spans="1:24" x14ac:dyDescent="0.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spans="1:24" x14ac:dyDescent="0.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spans="1:24" x14ac:dyDescent="0.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spans="1:24" x14ac:dyDescent="0.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spans="1:24" x14ac:dyDescent="0.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spans="1:24" x14ac:dyDescent="0.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spans="1:24" x14ac:dyDescent="0.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spans="1:24" x14ac:dyDescent="0.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spans="1:24" x14ac:dyDescent="0.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spans="1:24" x14ac:dyDescent="0.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spans="1:24" x14ac:dyDescent="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spans="1:24" x14ac:dyDescent="0.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spans="1:24" x14ac:dyDescent="0.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spans="1:24" x14ac:dyDescent="0.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spans="1:24" x14ac:dyDescent="0.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spans="1:24" x14ac:dyDescent="0.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spans="1:24" x14ac:dyDescent="0.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spans="1:24" x14ac:dyDescent="0.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spans="1:24" x14ac:dyDescent="0.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spans="1:24" x14ac:dyDescent="0.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spans="1:24" x14ac:dyDescent="0.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spans="1:24" x14ac:dyDescent="0.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spans="1:24" x14ac:dyDescent="0.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spans="1:24" x14ac:dyDescent="0.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spans="1:24" x14ac:dyDescent="0.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spans="1:24" x14ac:dyDescent="0.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spans="1:24" x14ac:dyDescent="0.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spans="1:24" x14ac:dyDescent="0.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spans="1:24" x14ac:dyDescent="0.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spans="1:24" x14ac:dyDescent="0.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spans="1:24" x14ac:dyDescent="0.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spans="1:24" x14ac:dyDescent="0.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spans="1:24" x14ac:dyDescent="0.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spans="1:24" x14ac:dyDescent="0.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spans="1:24" x14ac:dyDescent="0.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spans="1:24" x14ac:dyDescent="0.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spans="1:24" x14ac:dyDescent="0.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spans="1:24" x14ac:dyDescent="0.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spans="1:24" x14ac:dyDescent="0.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spans="1:24" x14ac:dyDescent="0.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spans="1:24" x14ac:dyDescent="0.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spans="1:24" x14ac:dyDescent="0.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spans="1:24" x14ac:dyDescent="0.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spans="1:24" x14ac:dyDescent="0.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spans="1:24" x14ac:dyDescent="0.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spans="1:24" x14ac:dyDescent="0.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spans="1:24" x14ac:dyDescent="0.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spans="1:24" x14ac:dyDescent="0.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spans="1:24" x14ac:dyDescent="0.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spans="1:24" x14ac:dyDescent="0.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spans="1:24" x14ac:dyDescent="0.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spans="1:24" x14ac:dyDescent="0.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spans="1:24" x14ac:dyDescent="0.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spans="1:24" x14ac:dyDescent="0.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spans="1:24" x14ac:dyDescent="0.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spans="1:24" x14ac:dyDescent="0.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spans="1:24" x14ac:dyDescent="0.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spans="1:24" x14ac:dyDescent="0.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spans="1:24" x14ac:dyDescent="0.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spans="1:24" x14ac:dyDescent="0.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spans="1:24" x14ac:dyDescent="0.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spans="1:24" x14ac:dyDescent="0.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spans="1:24" x14ac:dyDescent="0.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spans="1:24" x14ac:dyDescent="0.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spans="1:24" x14ac:dyDescent="0.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spans="1:24" x14ac:dyDescent="0.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spans="1:24" x14ac:dyDescent="0.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spans="1:24" x14ac:dyDescent="0.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spans="1:24" x14ac:dyDescent="0.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spans="1:24" x14ac:dyDescent="0.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spans="1:24" x14ac:dyDescent="0.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spans="1:24" x14ac:dyDescent="0.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spans="1:24" x14ac:dyDescent="0.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spans="1:24" x14ac:dyDescent="0.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spans="1:24" x14ac:dyDescent="0.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spans="1:24" x14ac:dyDescent="0.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spans="1:24" x14ac:dyDescent="0.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spans="1:24" x14ac:dyDescent="0.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spans="1:24" x14ac:dyDescent="0.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spans="1:24" x14ac:dyDescent="0.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spans="1:24" x14ac:dyDescent="0.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spans="1:24" x14ac:dyDescent="0.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spans="1:24" x14ac:dyDescent="0.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spans="1:24" x14ac:dyDescent="0.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spans="1:24" x14ac:dyDescent="0.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spans="1:24" x14ac:dyDescent="0.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spans="1:24" x14ac:dyDescent="0.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spans="1:24" x14ac:dyDescent="0.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spans="1:24" x14ac:dyDescent="0.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spans="1:24" x14ac:dyDescent="0.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spans="1:24" x14ac:dyDescent="0.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spans="1:24" x14ac:dyDescent="0.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spans="1:24" x14ac:dyDescent="0.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spans="1:24" x14ac:dyDescent="0.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spans="1:24" x14ac:dyDescent="0.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spans="1:24" x14ac:dyDescent="0.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spans="1:24" x14ac:dyDescent="0.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spans="1:24" x14ac:dyDescent="0.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spans="1:24" x14ac:dyDescent="0.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spans="1:24" x14ac:dyDescent="0.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spans="1:24" x14ac:dyDescent="0.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spans="1:24" x14ac:dyDescent="0.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spans="1:24" x14ac:dyDescent="0.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spans="1:24" x14ac:dyDescent="0.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spans="1:24" x14ac:dyDescent="0.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spans="1:24" x14ac:dyDescent="0.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spans="1:24" x14ac:dyDescent="0.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spans="1:24" x14ac:dyDescent="0.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spans="1:24" x14ac:dyDescent="0.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spans="1:24" x14ac:dyDescent="0.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spans="1:24" x14ac:dyDescent="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spans="1:24" x14ac:dyDescent="0.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spans="1:24" x14ac:dyDescent="0.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spans="1:24" x14ac:dyDescent="0.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spans="1:24" x14ac:dyDescent="0.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spans="1:24" x14ac:dyDescent="0.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spans="1:24" x14ac:dyDescent="0.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spans="1:24" x14ac:dyDescent="0.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spans="1:24" x14ac:dyDescent="0.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spans="1:24" x14ac:dyDescent="0.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spans="1:24" x14ac:dyDescent="0.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spans="1:24" x14ac:dyDescent="0.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spans="1:24" x14ac:dyDescent="0.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spans="1:24" x14ac:dyDescent="0.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spans="1:24" x14ac:dyDescent="0.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spans="1:24" x14ac:dyDescent="0.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spans="1:24" x14ac:dyDescent="0.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spans="1:24" x14ac:dyDescent="0.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spans="1:24" x14ac:dyDescent="0.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spans="1:24" x14ac:dyDescent="0.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spans="1:24" x14ac:dyDescent="0.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spans="1:24" x14ac:dyDescent="0.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spans="1:24" x14ac:dyDescent="0.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spans="1:24" x14ac:dyDescent="0.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spans="1:24" x14ac:dyDescent="0.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spans="1:24" x14ac:dyDescent="0.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spans="1:24" x14ac:dyDescent="0.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spans="1:24" x14ac:dyDescent="0.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spans="1:24" x14ac:dyDescent="0.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spans="1:24" x14ac:dyDescent="0.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spans="1:24" x14ac:dyDescent="0.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spans="1:24" x14ac:dyDescent="0.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spans="1:24" x14ac:dyDescent="0.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spans="1:24" x14ac:dyDescent="0.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spans="1:24" x14ac:dyDescent="0.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spans="1:24" x14ac:dyDescent="0.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spans="1:24" x14ac:dyDescent="0.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spans="1:24" x14ac:dyDescent="0.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spans="1:24" x14ac:dyDescent="0.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spans="1:24" x14ac:dyDescent="0.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spans="1:24" x14ac:dyDescent="0.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spans="1:24" x14ac:dyDescent="0.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spans="1:24" x14ac:dyDescent="0.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spans="1:24" x14ac:dyDescent="0.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spans="1:24" x14ac:dyDescent="0.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spans="1:24" x14ac:dyDescent="0.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spans="1:24" x14ac:dyDescent="0.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spans="1:24" x14ac:dyDescent="0.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spans="1:24" x14ac:dyDescent="0.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spans="1:24" x14ac:dyDescent="0.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spans="1:24" x14ac:dyDescent="0.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spans="1:24" x14ac:dyDescent="0.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spans="1:24" x14ac:dyDescent="0.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spans="1:24" x14ac:dyDescent="0.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spans="1:24" x14ac:dyDescent="0.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spans="1:24" x14ac:dyDescent="0.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spans="1:24" x14ac:dyDescent="0.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spans="1:24" x14ac:dyDescent="0.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spans="1:24" x14ac:dyDescent="0.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spans="1:24" x14ac:dyDescent="0.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spans="1:24" x14ac:dyDescent="0.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spans="1:24" x14ac:dyDescent="0.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spans="1:24" x14ac:dyDescent="0.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spans="1:24" x14ac:dyDescent="0.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spans="1:24" x14ac:dyDescent="0.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spans="1:24" x14ac:dyDescent="0.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spans="1:24" x14ac:dyDescent="0.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spans="1:24" x14ac:dyDescent="0.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spans="1:24" x14ac:dyDescent="0.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spans="1:24" x14ac:dyDescent="0.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spans="1:24" x14ac:dyDescent="0.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spans="1:24" x14ac:dyDescent="0.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spans="1:24" x14ac:dyDescent="0.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spans="1:24" x14ac:dyDescent="0.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spans="1:24" x14ac:dyDescent="0.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spans="1:24" x14ac:dyDescent="0.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spans="1:24" x14ac:dyDescent="0.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spans="1:24" x14ac:dyDescent="0.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spans="1:24" x14ac:dyDescent="0.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spans="1:24" x14ac:dyDescent="0.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spans="1:24" x14ac:dyDescent="0.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spans="1:24" x14ac:dyDescent="0.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spans="1:24" x14ac:dyDescent="0.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spans="1:24" x14ac:dyDescent="0.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spans="1:24" x14ac:dyDescent="0.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spans="1:24" x14ac:dyDescent="0.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spans="1:24" x14ac:dyDescent="0.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spans="1:24" x14ac:dyDescent="0.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spans="1:24" x14ac:dyDescent="0.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spans="1:24" x14ac:dyDescent="0.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spans="1:24" x14ac:dyDescent="0.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spans="1:24" x14ac:dyDescent="0.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spans="1:24" x14ac:dyDescent="0.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spans="1:24" x14ac:dyDescent="0.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spans="1:24" x14ac:dyDescent="0.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spans="1:24" x14ac:dyDescent="0.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spans="1:24" x14ac:dyDescent="0.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spans="1:24" x14ac:dyDescent="0.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spans="1:24" x14ac:dyDescent="0.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spans="1:24" x14ac:dyDescent="0.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spans="1:24" x14ac:dyDescent="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spans="1:24" x14ac:dyDescent="0.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spans="1:24" x14ac:dyDescent="0.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spans="1:24" x14ac:dyDescent="0.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spans="1:24" x14ac:dyDescent="0.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spans="1:24" x14ac:dyDescent="0.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spans="1:24" x14ac:dyDescent="0.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spans="1:24" x14ac:dyDescent="0.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spans="1:24" x14ac:dyDescent="0.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spans="1:24" x14ac:dyDescent="0.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spans="1:24" x14ac:dyDescent="0.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spans="1:24" x14ac:dyDescent="0.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spans="1:24" x14ac:dyDescent="0.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spans="1:24" x14ac:dyDescent="0.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spans="1:24" x14ac:dyDescent="0.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spans="1:24" x14ac:dyDescent="0.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spans="1:24" x14ac:dyDescent="0.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spans="1:24" x14ac:dyDescent="0.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spans="1:24" x14ac:dyDescent="0.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spans="1:24" x14ac:dyDescent="0.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spans="1:24" x14ac:dyDescent="0.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spans="1:24" x14ac:dyDescent="0.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spans="1:24" x14ac:dyDescent="0.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spans="1:24" x14ac:dyDescent="0.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spans="1:24" x14ac:dyDescent="0.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spans="1:24" x14ac:dyDescent="0.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spans="1:24" x14ac:dyDescent="0.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spans="1:24" x14ac:dyDescent="0.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spans="1:24" x14ac:dyDescent="0.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spans="1:24" x14ac:dyDescent="0.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spans="1:24" x14ac:dyDescent="0.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spans="1:24" x14ac:dyDescent="0.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spans="1:24" x14ac:dyDescent="0.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spans="1:24" x14ac:dyDescent="0.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spans="1:24" x14ac:dyDescent="0.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spans="1:24" x14ac:dyDescent="0.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spans="1:24" x14ac:dyDescent="0.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spans="1:24" x14ac:dyDescent="0.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spans="1:24" x14ac:dyDescent="0.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spans="1:24" x14ac:dyDescent="0.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spans="1:24" x14ac:dyDescent="0.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spans="1:24" x14ac:dyDescent="0.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spans="1:24" x14ac:dyDescent="0.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spans="1:24" x14ac:dyDescent="0.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spans="1:24" x14ac:dyDescent="0.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spans="1:24" x14ac:dyDescent="0.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spans="1:24" x14ac:dyDescent="0.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spans="1:24" x14ac:dyDescent="0.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spans="1:24" x14ac:dyDescent="0.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spans="1:24" x14ac:dyDescent="0.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spans="1:24" x14ac:dyDescent="0.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spans="1:24" x14ac:dyDescent="0.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spans="1:24" x14ac:dyDescent="0.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spans="1:24" x14ac:dyDescent="0.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spans="1:24" x14ac:dyDescent="0.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spans="1:24" x14ac:dyDescent="0.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spans="1:24" x14ac:dyDescent="0.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spans="1:24" x14ac:dyDescent="0.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spans="1:24" x14ac:dyDescent="0.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spans="1:24" x14ac:dyDescent="0.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spans="1:24" x14ac:dyDescent="0.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spans="1:24" x14ac:dyDescent="0.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spans="1:24" x14ac:dyDescent="0.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spans="1:24" x14ac:dyDescent="0.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spans="1:24" x14ac:dyDescent="0.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spans="1:24" x14ac:dyDescent="0.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spans="1:24" x14ac:dyDescent="0.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spans="1:24" x14ac:dyDescent="0.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spans="1:24" x14ac:dyDescent="0.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spans="1:24" x14ac:dyDescent="0.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spans="1:24" x14ac:dyDescent="0.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spans="1:24" x14ac:dyDescent="0.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spans="1:24" x14ac:dyDescent="0.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spans="1:24" x14ac:dyDescent="0.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spans="1:24" x14ac:dyDescent="0.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spans="1:24" x14ac:dyDescent="0.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spans="1:24" x14ac:dyDescent="0.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spans="1:24" x14ac:dyDescent="0.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spans="1:24" x14ac:dyDescent="0.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spans="1:24" x14ac:dyDescent="0.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spans="1:24" x14ac:dyDescent="0.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spans="1:24" x14ac:dyDescent="0.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spans="1:24" x14ac:dyDescent="0.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spans="1:24" x14ac:dyDescent="0.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spans="1:24" x14ac:dyDescent="0.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spans="1:24" x14ac:dyDescent="0.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spans="1:24" x14ac:dyDescent="0.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spans="1:24" x14ac:dyDescent="0.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spans="1:24" x14ac:dyDescent="0.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spans="1:24" x14ac:dyDescent="0.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spans="1:24" x14ac:dyDescent="0.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spans="1:24" x14ac:dyDescent="0.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spans="1:24" x14ac:dyDescent="0.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spans="1:24" x14ac:dyDescent="0.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spans="1:24" x14ac:dyDescent="0.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spans="1:24" x14ac:dyDescent="0.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spans="1:24" x14ac:dyDescent="0.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spans="1:24" x14ac:dyDescent="0.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spans="1:24" x14ac:dyDescent="0.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spans="1:24" x14ac:dyDescent="0.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spans="1:24" x14ac:dyDescent="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spans="1:24" x14ac:dyDescent="0.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spans="1:24" x14ac:dyDescent="0.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spans="1:24" x14ac:dyDescent="0.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spans="1:24" x14ac:dyDescent="0.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spans="1:24" x14ac:dyDescent="0.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spans="1:24" x14ac:dyDescent="0.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spans="1:24" x14ac:dyDescent="0.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spans="1:24" x14ac:dyDescent="0.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spans="1:24" x14ac:dyDescent="0.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spans="1:24" x14ac:dyDescent="0.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spans="1:24" x14ac:dyDescent="0.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spans="1:24" x14ac:dyDescent="0.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spans="1:24" x14ac:dyDescent="0.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spans="1:24" x14ac:dyDescent="0.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spans="1:24" x14ac:dyDescent="0.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spans="1:24" x14ac:dyDescent="0.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spans="1:24" x14ac:dyDescent="0.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spans="1:24" x14ac:dyDescent="0.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spans="1:24" x14ac:dyDescent="0.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spans="1:24" x14ac:dyDescent="0.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spans="1:24" x14ac:dyDescent="0.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spans="1:24" x14ac:dyDescent="0.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spans="1:24" x14ac:dyDescent="0.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spans="1:24" x14ac:dyDescent="0.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spans="1:24" x14ac:dyDescent="0.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spans="1:24" x14ac:dyDescent="0.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spans="1:24" x14ac:dyDescent="0.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spans="1:24" x14ac:dyDescent="0.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spans="1:24" x14ac:dyDescent="0.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spans="1:24" x14ac:dyDescent="0.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spans="1:24" x14ac:dyDescent="0.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spans="1:24" x14ac:dyDescent="0.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spans="1:24" x14ac:dyDescent="0.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spans="1:24" x14ac:dyDescent="0.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spans="1:24" x14ac:dyDescent="0.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spans="1:24" x14ac:dyDescent="0.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spans="1:24" x14ac:dyDescent="0.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spans="1:24" x14ac:dyDescent="0.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spans="1:24" x14ac:dyDescent="0.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spans="1:24" x14ac:dyDescent="0.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spans="1:24" x14ac:dyDescent="0.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spans="1:24" x14ac:dyDescent="0.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spans="1:24" x14ac:dyDescent="0.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spans="1:24" x14ac:dyDescent="0.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spans="1:24" x14ac:dyDescent="0.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spans="1:24" x14ac:dyDescent="0.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spans="1:24" x14ac:dyDescent="0.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spans="1:24" x14ac:dyDescent="0.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spans="1:24" x14ac:dyDescent="0.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spans="1:24" x14ac:dyDescent="0.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spans="1:24" x14ac:dyDescent="0.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spans="1:24" x14ac:dyDescent="0.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spans="1:24" x14ac:dyDescent="0.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spans="1:24" x14ac:dyDescent="0.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spans="1:24" x14ac:dyDescent="0.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spans="1:24" x14ac:dyDescent="0.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spans="1:24" x14ac:dyDescent="0.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spans="1:24" x14ac:dyDescent="0.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spans="1:24" x14ac:dyDescent="0.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spans="1:24" x14ac:dyDescent="0.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spans="1:24" x14ac:dyDescent="0.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spans="1:24" x14ac:dyDescent="0.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spans="1:24" x14ac:dyDescent="0.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spans="1:24" x14ac:dyDescent="0.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spans="1:24" x14ac:dyDescent="0.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spans="1:24" x14ac:dyDescent="0.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spans="1:24" x14ac:dyDescent="0.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spans="1:24" x14ac:dyDescent="0.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spans="1:24" x14ac:dyDescent="0.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spans="1:24" x14ac:dyDescent="0.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spans="1:24" x14ac:dyDescent="0.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spans="1:24" x14ac:dyDescent="0.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spans="1:24" x14ac:dyDescent="0.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spans="1:24" x14ac:dyDescent="0.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spans="1:24" x14ac:dyDescent="0.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spans="1:24" x14ac:dyDescent="0.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spans="1:24" x14ac:dyDescent="0.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spans="1:24" x14ac:dyDescent="0.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spans="1:24" x14ac:dyDescent="0.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spans="1:24" x14ac:dyDescent="0.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spans="1:24" x14ac:dyDescent="0.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spans="1:24" x14ac:dyDescent="0.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spans="1:24" x14ac:dyDescent="0.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spans="1:24" x14ac:dyDescent="0.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spans="1:24" x14ac:dyDescent="0.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spans="1:24" x14ac:dyDescent="0.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spans="1:24" x14ac:dyDescent="0.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spans="1:24" x14ac:dyDescent="0.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spans="1:24" x14ac:dyDescent="0.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spans="1:24" x14ac:dyDescent="0.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spans="1:24" x14ac:dyDescent="0.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spans="1:24" x14ac:dyDescent="0.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spans="1:24" x14ac:dyDescent="0.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spans="1:24" x14ac:dyDescent="0.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spans="1:24" x14ac:dyDescent="0.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spans="1:24" x14ac:dyDescent="0.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spans="1:24" x14ac:dyDescent="0.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row r="1001" spans="1:24" x14ac:dyDescent="0.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row>
    <row r="1002" spans="1:24" x14ac:dyDescent="0.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row>
    <row r="1003" spans="1:24" x14ac:dyDescent="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AE8E-0F32-4710-8373-92225D534EA4}">
  <dimension ref="A1:E51"/>
  <sheetViews>
    <sheetView workbookViewId="0">
      <selection activeCell="A2" sqref="A2"/>
    </sheetView>
  </sheetViews>
  <sheetFormatPr defaultRowHeight="14.4" x14ac:dyDescent="0.3"/>
  <cols>
    <col min="1" max="1" width="29.109375" bestFit="1" customWidth="1"/>
    <col min="2" max="2" width="13.109375" bestFit="1" customWidth="1"/>
    <col min="3" max="3" width="12.6640625" bestFit="1" customWidth="1"/>
    <col min="4" max="4" width="32.109375" bestFit="1" customWidth="1"/>
    <col min="5" max="5" width="17.88671875" bestFit="1" customWidth="1"/>
  </cols>
  <sheetData>
    <row r="1" spans="1:5" x14ac:dyDescent="0.3">
      <c r="A1" t="s">
        <v>0</v>
      </c>
      <c r="B1" t="s">
        <v>4</v>
      </c>
      <c r="C1" t="s">
        <v>5</v>
      </c>
      <c r="D1" t="s">
        <v>7</v>
      </c>
      <c r="E1" t="s">
        <v>1220</v>
      </c>
    </row>
    <row r="2" spans="1:5" x14ac:dyDescent="0.3">
      <c r="A2" t="s">
        <v>34</v>
      </c>
      <c r="B2" t="s">
        <v>38</v>
      </c>
      <c r="C2" t="s">
        <v>39</v>
      </c>
      <c r="D2" t="s">
        <v>41</v>
      </c>
      <c r="E2" t="s">
        <v>1212</v>
      </c>
    </row>
    <row r="3" spans="1:5" x14ac:dyDescent="0.3">
      <c r="A3" t="s">
        <v>49</v>
      </c>
      <c r="B3" t="s">
        <v>53</v>
      </c>
      <c r="C3" t="s">
        <v>54</v>
      </c>
      <c r="D3" t="s">
        <v>56</v>
      </c>
      <c r="E3" t="s">
        <v>1212</v>
      </c>
    </row>
    <row r="4" spans="1:5" x14ac:dyDescent="0.3">
      <c r="A4" t="s">
        <v>61</v>
      </c>
      <c r="B4" t="s">
        <v>63</v>
      </c>
      <c r="C4" t="s">
        <v>64</v>
      </c>
      <c r="D4" t="s">
        <v>65</v>
      </c>
      <c r="E4" t="s">
        <v>1212</v>
      </c>
    </row>
    <row r="5" spans="1:5" x14ac:dyDescent="0.3">
      <c r="A5" t="s">
        <v>71</v>
      </c>
      <c r="B5" t="s">
        <v>74</v>
      </c>
      <c r="C5" t="s">
        <v>75</v>
      </c>
      <c r="D5" t="s">
        <v>76</v>
      </c>
      <c r="E5" t="s">
        <v>1212</v>
      </c>
    </row>
    <row r="6" spans="1:5" x14ac:dyDescent="0.3">
      <c r="A6" t="s">
        <v>88</v>
      </c>
      <c r="B6" t="s">
        <v>90</v>
      </c>
      <c r="C6" t="s">
        <v>91</v>
      </c>
      <c r="D6" t="s">
        <v>92</v>
      </c>
      <c r="E6" t="s">
        <v>1212</v>
      </c>
    </row>
    <row r="7" spans="1:5" x14ac:dyDescent="0.3">
      <c r="A7" t="s">
        <v>97</v>
      </c>
      <c r="B7" t="s">
        <v>99</v>
      </c>
      <c r="C7" t="s">
        <v>100</v>
      </c>
      <c r="D7" t="s">
        <v>102</v>
      </c>
      <c r="E7" t="s">
        <v>1212</v>
      </c>
    </row>
    <row r="8" spans="1:5" x14ac:dyDescent="0.3">
      <c r="A8" t="s">
        <v>106</v>
      </c>
      <c r="B8" t="s">
        <v>108</v>
      </c>
      <c r="C8" t="s">
        <v>109</v>
      </c>
      <c r="D8" t="s">
        <v>110</v>
      </c>
      <c r="E8" t="s">
        <v>1212</v>
      </c>
    </row>
    <row r="9" spans="1:5" x14ac:dyDescent="0.3">
      <c r="A9" t="s">
        <v>116</v>
      </c>
      <c r="B9" t="s">
        <v>119</v>
      </c>
      <c r="C9" t="s">
        <v>120</v>
      </c>
      <c r="D9" t="s">
        <v>121</v>
      </c>
      <c r="E9" t="s">
        <v>1212</v>
      </c>
    </row>
    <row r="10" spans="1:5" x14ac:dyDescent="0.3">
      <c r="A10" t="s">
        <v>125</v>
      </c>
      <c r="B10" t="s">
        <v>127</v>
      </c>
      <c r="C10" t="s">
        <v>128</v>
      </c>
      <c r="D10" t="s">
        <v>129</v>
      </c>
      <c r="E10" t="s">
        <v>1212</v>
      </c>
    </row>
    <row r="11" spans="1:5" x14ac:dyDescent="0.3">
      <c r="A11" t="s">
        <v>133</v>
      </c>
      <c r="B11" t="s">
        <v>136</v>
      </c>
      <c r="C11" t="s">
        <v>137</v>
      </c>
      <c r="D11" t="s">
        <v>138</v>
      </c>
      <c r="E11" t="s">
        <v>1212</v>
      </c>
    </row>
    <row r="12" spans="1:5" x14ac:dyDescent="0.3">
      <c r="A12" t="s">
        <v>143</v>
      </c>
      <c r="B12" t="s">
        <v>145</v>
      </c>
      <c r="C12" t="s">
        <v>146</v>
      </c>
      <c r="D12" t="s">
        <v>147</v>
      </c>
      <c r="E12" t="s">
        <v>1212</v>
      </c>
    </row>
    <row r="13" spans="1:5" x14ac:dyDescent="0.3">
      <c r="A13" t="s">
        <v>152</v>
      </c>
      <c r="B13" t="s">
        <v>154</v>
      </c>
      <c r="C13" t="s">
        <v>155</v>
      </c>
      <c r="D13" t="s">
        <v>156</v>
      </c>
      <c r="E13" t="s">
        <v>1212</v>
      </c>
    </row>
    <row r="14" spans="1:5" x14ac:dyDescent="0.3">
      <c r="A14" t="s">
        <v>165</v>
      </c>
      <c r="B14" t="s">
        <v>168</v>
      </c>
      <c r="C14" t="s">
        <v>169</v>
      </c>
      <c r="D14" t="s">
        <v>170</v>
      </c>
      <c r="E14" t="s">
        <v>1212</v>
      </c>
    </row>
    <row r="15" spans="1:5" x14ac:dyDescent="0.3">
      <c r="A15" t="s">
        <v>173</v>
      </c>
      <c r="B15" t="s">
        <v>175</v>
      </c>
      <c r="C15" t="s">
        <v>176</v>
      </c>
      <c r="D15" t="s">
        <v>177</v>
      </c>
      <c r="E15" t="s">
        <v>1212</v>
      </c>
    </row>
    <row r="16" spans="1:5" x14ac:dyDescent="0.3">
      <c r="A16" t="s">
        <v>183</v>
      </c>
      <c r="B16" t="s">
        <v>186</v>
      </c>
      <c r="C16" t="s">
        <v>187</v>
      </c>
      <c r="D16" t="s">
        <v>188</v>
      </c>
      <c r="E16" t="s">
        <v>1212</v>
      </c>
    </row>
    <row r="17" spans="1:5" x14ac:dyDescent="0.3">
      <c r="A17" t="s">
        <v>193</v>
      </c>
      <c r="B17" t="s">
        <v>196</v>
      </c>
      <c r="C17" t="s">
        <v>197</v>
      </c>
      <c r="D17" t="s">
        <v>198</v>
      </c>
      <c r="E17" t="s">
        <v>1212</v>
      </c>
    </row>
    <row r="18" spans="1:5" x14ac:dyDescent="0.3">
      <c r="A18" t="s">
        <v>212</v>
      </c>
      <c r="B18" t="s">
        <v>215</v>
      </c>
      <c r="C18" t="s">
        <v>216</v>
      </c>
      <c r="D18" t="s">
        <v>217</v>
      </c>
      <c r="E18" t="s">
        <v>1212</v>
      </c>
    </row>
    <row r="19" spans="1:5" x14ac:dyDescent="0.3">
      <c r="A19" t="s">
        <v>221</v>
      </c>
      <c r="B19" t="s">
        <v>224</v>
      </c>
      <c r="C19" t="s">
        <v>225</v>
      </c>
      <c r="D19" t="s">
        <v>226</v>
      </c>
      <c r="E19" t="s">
        <v>1212</v>
      </c>
    </row>
    <row r="20" spans="1:5" x14ac:dyDescent="0.3">
      <c r="A20" t="s">
        <v>232</v>
      </c>
      <c r="B20" t="s">
        <v>234</v>
      </c>
      <c r="C20" t="s">
        <v>235</v>
      </c>
      <c r="D20" t="s">
        <v>236</v>
      </c>
      <c r="E20" t="s">
        <v>1212</v>
      </c>
    </row>
    <row r="21" spans="1:5" x14ac:dyDescent="0.3">
      <c r="A21" t="s">
        <v>254</v>
      </c>
      <c r="B21" t="s">
        <v>256</v>
      </c>
      <c r="C21" t="s">
        <v>257</v>
      </c>
      <c r="D21" t="s">
        <v>258</v>
      </c>
      <c r="E21" t="s">
        <v>1212</v>
      </c>
    </row>
    <row r="22" spans="1:5" x14ac:dyDescent="0.3">
      <c r="A22" t="s">
        <v>260</v>
      </c>
      <c r="B22" t="s">
        <v>263</v>
      </c>
      <c r="C22" t="s">
        <v>264</v>
      </c>
      <c r="D22" t="s">
        <v>266</v>
      </c>
      <c r="E22" t="s">
        <v>1212</v>
      </c>
    </row>
    <row r="23" spans="1:5" x14ac:dyDescent="0.3">
      <c r="A23" t="s">
        <v>270</v>
      </c>
      <c r="B23" t="s">
        <v>273</v>
      </c>
      <c r="C23" t="s">
        <v>274</v>
      </c>
      <c r="D23" t="s">
        <v>275</v>
      </c>
      <c r="E23" t="s">
        <v>1212</v>
      </c>
    </row>
    <row r="24" spans="1:5" x14ac:dyDescent="0.3">
      <c r="A24" t="s">
        <v>285</v>
      </c>
      <c r="B24" t="s">
        <v>38</v>
      </c>
      <c r="C24" t="s">
        <v>287</v>
      </c>
      <c r="D24" t="s">
        <v>288</v>
      </c>
      <c r="E24" t="s">
        <v>1212</v>
      </c>
    </row>
    <row r="25" spans="1:5" x14ac:dyDescent="0.3">
      <c r="A25" t="s">
        <v>293</v>
      </c>
      <c r="B25" t="s">
        <v>295</v>
      </c>
      <c r="C25" t="s">
        <v>296</v>
      </c>
      <c r="D25" t="s">
        <v>297</v>
      </c>
      <c r="E25" t="s">
        <v>1212</v>
      </c>
    </row>
    <row r="26" spans="1:5" x14ac:dyDescent="0.3">
      <c r="A26" t="s">
        <v>303</v>
      </c>
      <c r="B26" t="s">
        <v>306</v>
      </c>
      <c r="C26" t="s">
        <v>307</v>
      </c>
      <c r="D26" t="s">
        <v>308</v>
      </c>
      <c r="E26" t="s">
        <v>1212</v>
      </c>
    </row>
    <row r="27" spans="1:5" x14ac:dyDescent="0.3">
      <c r="A27" t="s">
        <v>312</v>
      </c>
      <c r="B27" t="s">
        <v>314</v>
      </c>
      <c r="C27" t="s">
        <v>315</v>
      </c>
      <c r="D27" t="s">
        <v>316</v>
      </c>
      <c r="E27" t="s">
        <v>1212</v>
      </c>
    </row>
    <row r="28" spans="1:5" x14ac:dyDescent="0.3">
      <c r="A28" t="s">
        <v>335</v>
      </c>
      <c r="B28" t="s">
        <v>337</v>
      </c>
      <c r="C28" t="s">
        <v>338</v>
      </c>
      <c r="D28" t="s">
        <v>339</v>
      </c>
      <c r="E28" t="s">
        <v>1212</v>
      </c>
    </row>
    <row r="29" spans="1:5" x14ac:dyDescent="0.3">
      <c r="A29" t="s">
        <v>344</v>
      </c>
      <c r="B29" t="s">
        <v>346</v>
      </c>
      <c r="C29" t="s">
        <v>347</v>
      </c>
      <c r="D29" t="s">
        <v>348</v>
      </c>
      <c r="E29" t="s">
        <v>1212</v>
      </c>
    </row>
    <row r="30" spans="1:5" x14ac:dyDescent="0.3">
      <c r="A30" t="s">
        <v>383</v>
      </c>
      <c r="B30" t="s">
        <v>280</v>
      </c>
      <c r="C30" t="s">
        <v>385</v>
      </c>
      <c r="D30" t="s">
        <v>386</v>
      </c>
      <c r="E30" t="s">
        <v>1212</v>
      </c>
    </row>
    <row r="31" spans="1:5" x14ac:dyDescent="0.3">
      <c r="A31" t="s">
        <v>390</v>
      </c>
      <c r="B31" t="s">
        <v>393</v>
      </c>
      <c r="C31" t="s">
        <v>394</v>
      </c>
      <c r="D31" t="s">
        <v>395</v>
      </c>
      <c r="E31" t="s">
        <v>1212</v>
      </c>
    </row>
    <row r="32" spans="1:5" x14ac:dyDescent="0.3">
      <c r="A32" t="s">
        <v>413</v>
      </c>
      <c r="B32" t="s">
        <v>415</v>
      </c>
      <c r="C32" t="s">
        <v>416</v>
      </c>
      <c r="D32" t="s">
        <v>417</v>
      </c>
      <c r="E32" t="s">
        <v>1212</v>
      </c>
    </row>
    <row r="33" spans="1:5" x14ac:dyDescent="0.3">
      <c r="A33" t="s">
        <v>429</v>
      </c>
      <c r="B33" t="s">
        <v>431</v>
      </c>
      <c r="C33" t="s">
        <v>432</v>
      </c>
      <c r="D33" t="s">
        <v>433</v>
      </c>
      <c r="E33" t="s">
        <v>1212</v>
      </c>
    </row>
    <row r="34" spans="1:5" x14ac:dyDescent="0.3">
      <c r="A34" t="s">
        <v>456</v>
      </c>
      <c r="B34" t="s">
        <v>458</v>
      </c>
      <c r="C34" t="s">
        <v>459</v>
      </c>
      <c r="D34" t="s">
        <v>460</v>
      </c>
      <c r="E34" t="s">
        <v>1212</v>
      </c>
    </row>
    <row r="35" spans="1:5" x14ac:dyDescent="0.3">
      <c r="A35" t="s">
        <v>464</v>
      </c>
      <c r="B35" t="s">
        <v>38</v>
      </c>
      <c r="C35" t="s">
        <v>467</v>
      </c>
      <c r="D35" t="s">
        <v>468</v>
      </c>
      <c r="E35" t="s">
        <v>1212</v>
      </c>
    </row>
    <row r="36" spans="1:5" x14ac:dyDescent="0.3">
      <c r="A36" t="s">
        <v>470</v>
      </c>
      <c r="B36" t="s">
        <v>472</v>
      </c>
      <c r="C36" t="s">
        <v>473</v>
      </c>
      <c r="D36" t="s">
        <v>474</v>
      </c>
      <c r="E36" t="s">
        <v>1212</v>
      </c>
    </row>
    <row r="37" spans="1:5" x14ac:dyDescent="0.3">
      <c r="A37" t="s">
        <v>479</v>
      </c>
      <c r="B37" t="s">
        <v>481</v>
      </c>
      <c r="C37" t="s">
        <v>482</v>
      </c>
      <c r="D37" t="s">
        <v>483</v>
      </c>
      <c r="E37" t="s">
        <v>1212</v>
      </c>
    </row>
    <row r="38" spans="1:5" x14ac:dyDescent="0.3">
      <c r="A38" t="s">
        <v>509</v>
      </c>
      <c r="B38" t="s">
        <v>511</v>
      </c>
      <c r="C38" t="s">
        <v>512</v>
      </c>
      <c r="D38" t="s">
        <v>513</v>
      </c>
      <c r="E38" t="s">
        <v>1212</v>
      </c>
    </row>
    <row r="39" spans="1:5" x14ac:dyDescent="0.3">
      <c r="A39" t="s">
        <v>527</v>
      </c>
      <c r="B39" t="s">
        <v>530</v>
      </c>
      <c r="C39" t="s">
        <v>531</v>
      </c>
      <c r="D39" t="s">
        <v>532</v>
      </c>
      <c r="E39" t="s">
        <v>1212</v>
      </c>
    </row>
    <row r="40" spans="1:5" x14ac:dyDescent="0.3">
      <c r="A40" t="s">
        <v>542</v>
      </c>
      <c r="B40" t="s">
        <v>545</v>
      </c>
      <c r="C40" t="s">
        <v>546</v>
      </c>
      <c r="D40" t="s">
        <v>547</v>
      </c>
      <c r="E40" t="s">
        <v>1212</v>
      </c>
    </row>
    <row r="41" spans="1:5" x14ac:dyDescent="0.3">
      <c r="A41" t="s">
        <v>652</v>
      </c>
      <c r="B41" t="s">
        <v>655</v>
      </c>
      <c r="C41" t="s">
        <v>656</v>
      </c>
      <c r="D41" t="s">
        <v>657</v>
      </c>
      <c r="E41" t="s">
        <v>1212</v>
      </c>
    </row>
    <row r="42" spans="1:5" x14ac:dyDescent="0.3">
      <c r="A42" t="s">
        <v>669</v>
      </c>
      <c r="B42" t="s">
        <v>672</v>
      </c>
      <c r="C42" t="s">
        <v>673</v>
      </c>
      <c r="D42" t="s">
        <v>674</v>
      </c>
      <c r="E42" t="s">
        <v>1212</v>
      </c>
    </row>
    <row r="43" spans="1:5" x14ac:dyDescent="0.3">
      <c r="A43" t="s">
        <v>749</v>
      </c>
      <c r="B43" t="s">
        <v>751</v>
      </c>
      <c r="C43" t="s">
        <v>752</v>
      </c>
      <c r="D43" t="s">
        <v>753</v>
      </c>
      <c r="E43" t="s">
        <v>1212</v>
      </c>
    </row>
    <row r="44" spans="1:5" x14ac:dyDescent="0.3">
      <c r="A44" t="s">
        <v>869</v>
      </c>
      <c r="B44" t="s">
        <v>871</v>
      </c>
      <c r="C44" t="s">
        <v>872</v>
      </c>
      <c r="D44" t="s">
        <v>873</v>
      </c>
      <c r="E44" t="s">
        <v>1212</v>
      </c>
    </row>
    <row r="45" spans="1:5" x14ac:dyDescent="0.3">
      <c r="A45" t="s">
        <v>884</v>
      </c>
      <c r="B45" t="s">
        <v>458</v>
      </c>
      <c r="C45" t="s">
        <v>887</v>
      </c>
      <c r="D45" t="s">
        <v>888</v>
      </c>
      <c r="E45" t="s">
        <v>1212</v>
      </c>
    </row>
    <row r="46" spans="1:5" x14ac:dyDescent="0.3">
      <c r="A46" t="s">
        <v>81</v>
      </c>
      <c r="B46" t="s">
        <v>83</v>
      </c>
      <c r="C46" t="s">
        <v>84</v>
      </c>
      <c r="D46" t="s">
        <v>86</v>
      </c>
      <c r="E46" t="s">
        <v>1213</v>
      </c>
    </row>
    <row r="47" spans="1:5" x14ac:dyDescent="0.3">
      <c r="A47" t="s">
        <v>159</v>
      </c>
      <c r="B47" t="s">
        <v>161</v>
      </c>
      <c r="C47" t="s">
        <v>162</v>
      </c>
      <c r="D47" t="s">
        <v>163</v>
      </c>
      <c r="E47" t="s">
        <v>1213</v>
      </c>
    </row>
    <row r="48" spans="1:5" x14ac:dyDescent="0.3">
      <c r="A48" t="s">
        <v>278</v>
      </c>
      <c r="B48" t="s">
        <v>280</v>
      </c>
      <c r="C48" t="s">
        <v>281</v>
      </c>
      <c r="D48" t="s">
        <v>282</v>
      </c>
      <c r="E48" t="s">
        <v>1213</v>
      </c>
    </row>
    <row r="49" spans="1:5" x14ac:dyDescent="0.3">
      <c r="A49" t="s">
        <v>320</v>
      </c>
      <c r="B49" t="s">
        <v>322</v>
      </c>
      <c r="C49" t="s">
        <v>323</v>
      </c>
      <c r="D49" t="s">
        <v>324</v>
      </c>
      <c r="E49" t="s">
        <v>1213</v>
      </c>
    </row>
    <row r="50" spans="1:5" x14ac:dyDescent="0.3">
      <c r="A50" t="s">
        <v>375</v>
      </c>
      <c r="B50" t="s">
        <v>378</v>
      </c>
      <c r="C50" t="s">
        <v>379</v>
      </c>
      <c r="D50" t="s">
        <v>380</v>
      </c>
      <c r="E50" t="s">
        <v>1213</v>
      </c>
    </row>
    <row r="51" spans="1:5" x14ac:dyDescent="0.3">
      <c r="A51" t="s">
        <v>489</v>
      </c>
      <c r="B51" t="s">
        <v>491</v>
      </c>
      <c r="C51" t="s">
        <v>492</v>
      </c>
      <c r="D51" t="s">
        <v>493</v>
      </c>
      <c r="E51" t="s">
        <v>1213</v>
      </c>
    </row>
  </sheetData>
  <sortState xmlns:xlrd2="http://schemas.microsoft.com/office/spreadsheetml/2017/richdata2" ref="A2:E51">
    <sortCondition ref="E2:E5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8347-4DE5-49FF-9E08-10121D2B9406}">
  <dimension ref="A1:AH11"/>
  <sheetViews>
    <sheetView topLeftCell="E1" workbookViewId="0">
      <selection activeCell="K3" sqref="K3"/>
    </sheetView>
  </sheetViews>
  <sheetFormatPr defaultRowHeight="14.4" x14ac:dyDescent="0.3"/>
  <cols>
    <col min="1" max="6" width="11.44140625" bestFit="1" customWidth="1"/>
    <col min="7" max="7" width="10.6640625" bestFit="1" customWidth="1"/>
    <col min="9" max="9" width="11" bestFit="1" customWidth="1"/>
    <col min="10" max="11" width="11.44140625" bestFit="1" customWidth="1"/>
    <col min="12" max="12" width="11.109375" bestFit="1" customWidth="1"/>
    <col min="13" max="14" width="11.44140625" bestFit="1" customWidth="1"/>
    <col min="16" max="16" width="9.5546875" bestFit="1" customWidth="1"/>
    <col min="17" max="17" width="10.33203125" bestFit="1" customWidth="1"/>
    <col min="18" max="18" width="11.44140625" bestFit="1" customWidth="1"/>
    <col min="19" max="19" width="11.33203125" bestFit="1" customWidth="1"/>
    <col min="20" max="30" width="11.44140625" bestFit="1" customWidth="1"/>
    <col min="31" max="31" width="11" bestFit="1" customWidth="1"/>
    <col min="32" max="32" width="11.44140625" bestFit="1" customWidth="1"/>
    <col min="33" max="33" width="11" bestFit="1" customWidth="1"/>
    <col min="34" max="34" width="11.44140625" bestFit="1" customWidth="1"/>
  </cols>
  <sheetData>
    <row r="1" spans="1:34" ht="53.4" x14ac:dyDescent="0.3">
      <c r="A1" s="31" t="s">
        <v>0</v>
      </c>
      <c r="B1" s="25" t="s">
        <v>1</v>
      </c>
      <c r="C1" s="25" t="s">
        <v>2</v>
      </c>
      <c r="D1" s="25" t="s">
        <v>3</v>
      </c>
      <c r="E1" s="25" t="s">
        <v>4</v>
      </c>
      <c r="F1" s="25" t="s">
        <v>5</v>
      </c>
      <c r="G1" s="25" t="s">
        <v>6</v>
      </c>
      <c r="H1" s="25" t="s">
        <v>7</v>
      </c>
      <c r="I1" s="25" t="s">
        <v>8</v>
      </c>
      <c r="J1" s="25" t="s">
        <v>9</v>
      </c>
      <c r="K1" s="25" t="s">
        <v>1220</v>
      </c>
      <c r="L1" s="24" t="s">
        <v>11</v>
      </c>
      <c r="M1" s="24" t="s">
        <v>12</v>
      </c>
      <c r="N1" s="24" t="s">
        <v>13</v>
      </c>
      <c r="O1" s="26" t="s">
        <v>14</v>
      </c>
      <c r="P1" s="26" t="s">
        <v>15</v>
      </c>
      <c r="Q1" s="26" t="s">
        <v>16</v>
      </c>
      <c r="R1" s="24" t="s">
        <v>17</v>
      </c>
      <c r="S1" s="24" t="s">
        <v>18</v>
      </c>
      <c r="T1" s="24" t="s">
        <v>19</v>
      </c>
      <c r="U1" s="24" t="s">
        <v>20</v>
      </c>
      <c r="V1" s="24" t="s">
        <v>21</v>
      </c>
      <c r="W1" s="24" t="s">
        <v>22</v>
      </c>
      <c r="X1" s="24" t="s">
        <v>23</v>
      </c>
      <c r="Y1" s="24" t="s">
        <v>24</v>
      </c>
      <c r="Z1" s="27" t="s">
        <v>25</v>
      </c>
      <c r="AA1" s="28" t="s">
        <v>26</v>
      </c>
      <c r="AB1" s="29" t="s">
        <v>27</v>
      </c>
      <c r="AC1" s="29" t="s">
        <v>28</v>
      </c>
      <c r="AD1" s="29" t="s">
        <v>29</v>
      </c>
      <c r="AE1" s="30" t="s">
        <v>30</v>
      </c>
      <c r="AF1" s="30" t="s">
        <v>31</v>
      </c>
      <c r="AG1" s="30" t="s">
        <v>32</v>
      </c>
      <c r="AH1" s="29" t="s">
        <v>33</v>
      </c>
    </row>
    <row r="2" spans="1:34" ht="92.4" x14ac:dyDescent="0.3">
      <c r="A2" s="32" t="s">
        <v>1221</v>
      </c>
      <c r="B2" s="2" t="s">
        <v>35</v>
      </c>
      <c r="C2" s="3" t="s">
        <v>36</v>
      </c>
      <c r="D2" s="1" t="s">
        <v>37</v>
      </c>
      <c r="E2" s="1" t="s">
        <v>38</v>
      </c>
      <c r="F2" s="1" t="s">
        <v>39</v>
      </c>
      <c r="G2" s="1" t="s">
        <v>40</v>
      </c>
      <c r="H2" t="s">
        <v>1222</v>
      </c>
      <c r="I2" s="2" t="s">
        <v>42</v>
      </c>
      <c r="J2" s="4" t="s">
        <v>43</v>
      </c>
      <c r="K2" s="1" t="str">
        <f>'[1]Investor List'!$L2</f>
        <v>Met</v>
      </c>
      <c r="L2" s="5">
        <v>44575</v>
      </c>
      <c r="M2" s="1">
        <v>250</v>
      </c>
      <c r="N2" s="1">
        <v>2000</v>
      </c>
      <c r="O2" s="1" t="s">
        <v>44</v>
      </c>
      <c r="P2" s="1" t="s">
        <v>45</v>
      </c>
      <c r="Q2" s="1" t="s">
        <v>1223</v>
      </c>
      <c r="R2" s="1"/>
      <c r="S2" s="1" t="s">
        <v>1224</v>
      </c>
      <c r="T2" s="1" t="s">
        <v>48</v>
      </c>
      <c r="U2" s="1"/>
      <c r="V2" s="1"/>
      <c r="W2" s="1"/>
      <c r="X2" s="1"/>
      <c r="Y2" s="17"/>
      <c r="Z2" s="12"/>
      <c r="AA2" s="19"/>
      <c r="AB2" s="11"/>
      <c r="AC2" s="11"/>
      <c r="AD2" s="11"/>
      <c r="AE2" s="21" t="s">
        <v>1225</v>
      </c>
      <c r="AF2" s="21"/>
      <c r="AG2" s="21"/>
      <c r="AH2" s="11"/>
    </row>
    <row r="3" spans="1:34" ht="106.2" x14ac:dyDescent="0.3">
      <c r="A3" s="32" t="s">
        <v>1226</v>
      </c>
      <c r="B3" s="7" t="s">
        <v>1227</v>
      </c>
      <c r="C3" s="8" t="s">
        <v>1228</v>
      </c>
      <c r="D3" s="6" t="s">
        <v>118</v>
      </c>
      <c r="E3" s="6" t="s">
        <v>1229</v>
      </c>
      <c r="F3" s="6" t="s">
        <v>1230</v>
      </c>
      <c r="G3" s="6" t="s">
        <v>85</v>
      </c>
      <c r="H3" t="s">
        <v>1231</v>
      </c>
      <c r="I3" s="7" t="s">
        <v>1232</v>
      </c>
      <c r="J3" s="9"/>
      <c r="K3" s="1" t="s">
        <v>1213</v>
      </c>
      <c r="L3" s="10">
        <v>44613</v>
      </c>
      <c r="M3" s="6">
        <v>250</v>
      </c>
      <c r="N3" s="6"/>
      <c r="O3" s="10"/>
      <c r="P3" s="10"/>
      <c r="Q3" s="10" t="s">
        <v>1233</v>
      </c>
      <c r="R3" s="6"/>
      <c r="S3" s="6"/>
      <c r="T3" s="6"/>
      <c r="U3" s="6"/>
      <c r="V3" s="6"/>
      <c r="W3" s="6"/>
      <c r="X3" s="6"/>
      <c r="Y3" s="18"/>
      <c r="Z3" s="16"/>
      <c r="AA3" s="20"/>
      <c r="AB3" s="23"/>
      <c r="AC3" s="23"/>
      <c r="AD3" s="23"/>
      <c r="AE3" s="22" t="s">
        <v>1234</v>
      </c>
      <c r="AF3" s="22"/>
      <c r="AG3" s="22"/>
      <c r="AH3" s="23"/>
    </row>
    <row r="4" spans="1:34" ht="106.2" x14ac:dyDescent="0.3">
      <c r="A4" s="32" t="s">
        <v>1235</v>
      </c>
      <c r="B4" s="2" t="s">
        <v>1236</v>
      </c>
      <c r="C4" s="3" t="s">
        <v>1237</v>
      </c>
      <c r="D4" s="1" t="s">
        <v>118</v>
      </c>
      <c r="E4" s="1" t="s">
        <v>1238</v>
      </c>
      <c r="F4" s="1" t="s">
        <v>1239</v>
      </c>
      <c r="G4" s="1" t="s">
        <v>40</v>
      </c>
      <c r="H4" t="s">
        <v>1240</v>
      </c>
      <c r="I4" s="2" t="s">
        <v>1241</v>
      </c>
      <c r="J4" s="4"/>
      <c r="K4" s="1" t="str">
        <f>'[1]Investor List'!$L4</f>
        <v>Unresponsive</v>
      </c>
      <c r="L4" s="5">
        <v>44613</v>
      </c>
      <c r="M4" s="1"/>
      <c r="N4" s="1"/>
      <c r="O4" s="5"/>
      <c r="P4" s="5"/>
      <c r="Q4" s="5"/>
      <c r="R4" s="1"/>
      <c r="S4" s="1"/>
      <c r="T4" s="1"/>
      <c r="U4" s="1"/>
      <c r="V4" s="1"/>
      <c r="W4" s="1"/>
      <c r="X4" s="1"/>
      <c r="Y4" s="17"/>
      <c r="Z4" s="12"/>
      <c r="AA4" s="19"/>
      <c r="AB4" s="11"/>
      <c r="AC4" s="11"/>
      <c r="AD4" s="11"/>
      <c r="AE4" s="21" t="s">
        <v>1234</v>
      </c>
      <c r="AF4" s="21"/>
      <c r="AG4" s="21"/>
      <c r="AH4" s="11"/>
    </row>
    <row r="5" spans="1:34" ht="79.8" x14ac:dyDescent="0.3">
      <c r="A5" s="32" t="s">
        <v>1242</v>
      </c>
      <c r="B5" s="7" t="s">
        <v>1243</v>
      </c>
      <c r="C5" s="8" t="s">
        <v>1244</v>
      </c>
      <c r="D5" s="6" t="s">
        <v>1245</v>
      </c>
      <c r="E5" s="6" t="s">
        <v>1246</v>
      </c>
      <c r="F5" s="6" t="s">
        <v>1247</v>
      </c>
      <c r="G5" s="6" t="s">
        <v>40</v>
      </c>
      <c r="H5" t="s">
        <v>1248</v>
      </c>
      <c r="I5" s="7" t="s">
        <v>1249</v>
      </c>
      <c r="J5" s="9"/>
      <c r="K5" s="1" t="s">
        <v>1212</v>
      </c>
      <c r="L5" s="10">
        <v>44613</v>
      </c>
      <c r="M5" s="6"/>
      <c r="N5" s="6"/>
      <c r="O5" s="10"/>
      <c r="P5" s="10"/>
      <c r="Q5" s="10" t="s">
        <v>1155</v>
      </c>
      <c r="R5" s="6"/>
      <c r="S5" s="6"/>
      <c r="T5" s="6"/>
      <c r="U5" s="6"/>
      <c r="V5" s="6"/>
      <c r="W5" s="6"/>
      <c r="X5" s="6"/>
      <c r="Y5" s="18"/>
      <c r="Z5" s="16"/>
      <c r="AA5" s="20"/>
      <c r="AB5" s="23"/>
      <c r="AC5" s="23"/>
      <c r="AD5" s="23"/>
      <c r="AE5" s="22" t="s">
        <v>1234</v>
      </c>
      <c r="AF5" s="22"/>
      <c r="AG5" s="22"/>
      <c r="AH5" s="23"/>
    </row>
    <row r="6" spans="1:34" ht="79.2" x14ac:dyDescent="0.3">
      <c r="A6" s="32" t="s">
        <v>1250</v>
      </c>
      <c r="B6" s="2" t="s">
        <v>50</v>
      </c>
      <c r="C6" s="3" t="s">
        <v>51</v>
      </c>
      <c r="D6" s="1" t="s">
        <v>52</v>
      </c>
      <c r="E6" s="1" t="s">
        <v>53</v>
      </c>
      <c r="F6" s="1" t="s">
        <v>54</v>
      </c>
      <c r="G6" s="1" t="s">
        <v>55</v>
      </c>
      <c r="H6" t="s">
        <v>1251</v>
      </c>
      <c r="I6" s="2" t="s">
        <v>57</v>
      </c>
      <c r="J6" s="4" t="s">
        <v>58</v>
      </c>
      <c r="K6" s="1" t="str">
        <f>'[1]Investor List'!$L6</f>
        <v>Met</v>
      </c>
      <c r="L6" s="5">
        <v>44575</v>
      </c>
      <c r="M6" s="1"/>
      <c r="N6" s="1">
        <v>200</v>
      </c>
      <c r="O6" s="1" t="s">
        <v>44</v>
      </c>
      <c r="P6" s="1" t="s">
        <v>141</v>
      </c>
      <c r="Q6" s="1" t="s">
        <v>229</v>
      </c>
      <c r="R6" s="1" t="s">
        <v>48</v>
      </c>
      <c r="S6" s="1" t="s">
        <v>192</v>
      </c>
      <c r="T6" s="1"/>
      <c r="U6" s="1"/>
      <c r="V6" s="1"/>
      <c r="W6" s="1"/>
      <c r="X6" s="1"/>
      <c r="Y6" s="17"/>
      <c r="Z6" s="12"/>
      <c r="AA6" s="19"/>
      <c r="AB6" s="11"/>
      <c r="AC6" s="11"/>
      <c r="AD6" s="11"/>
      <c r="AE6" s="21" t="s">
        <v>1234</v>
      </c>
      <c r="AF6" s="21"/>
      <c r="AG6" s="21"/>
      <c r="AH6" s="11"/>
    </row>
    <row r="10" spans="1:34" x14ac:dyDescent="0.3">
      <c r="A10" t="s">
        <v>1252</v>
      </c>
    </row>
    <row r="11" spans="1:34" x14ac:dyDescent="0.3">
      <c r="A11" t="s">
        <v>1252</v>
      </c>
    </row>
  </sheetData>
  <conditionalFormatting sqref="K2:K6">
    <cfRule type="cellIs" dxfId="7" priority="1" operator="equal">
      <formula>"Contacted"</formula>
    </cfRule>
  </conditionalFormatting>
  <conditionalFormatting sqref="K2:K6">
    <cfRule type="cellIs" dxfId="6" priority="2" operator="equal">
      <formula>"Scheduled"</formula>
    </cfRule>
  </conditionalFormatting>
  <conditionalFormatting sqref="K2:K6">
    <cfRule type="cellIs" dxfId="5" priority="3" operator="equal">
      <formula>"Met"</formula>
    </cfRule>
  </conditionalFormatting>
  <conditionalFormatting sqref="K2:K6">
    <cfRule type="cellIs" dxfId="4" priority="4" operator="equal">
      <formula>"Not contacted"</formula>
    </cfRule>
  </conditionalFormatting>
  <conditionalFormatting sqref="K2:K6">
    <cfRule type="cellIs" dxfId="3" priority="5" operator="equal">
      <formula>"Declined"</formula>
    </cfRule>
  </conditionalFormatting>
  <conditionalFormatting sqref="A2:J2 A3:G6 I3:J6">
    <cfRule type="expression" dxfId="2" priority="6">
      <formula>$K2="Declined"</formula>
    </cfRule>
  </conditionalFormatting>
  <conditionalFormatting sqref="K2:K6">
    <cfRule type="cellIs" dxfId="1" priority="7" operator="equal">
      <formula>"Responded"</formula>
    </cfRule>
  </conditionalFormatting>
  <conditionalFormatting sqref="K2:K6">
    <cfRule type="cellIs" dxfId="0" priority="8" operator="equal">
      <formula>"Warm"</formula>
    </cfRule>
  </conditionalFormatting>
  <dataValidations count="2">
    <dataValidation type="list" allowBlank="1" showErrorMessage="1" sqref="G2:G6" xr:uid="{10F4DE5D-B521-4BC8-8A39-E2EAA927E5D0}">
      <formula1>"Managing Director,Managing Partner,Founding Partner,Partner"</formula1>
    </dataValidation>
    <dataValidation type="list" allowBlank="1" showErrorMessage="1" sqref="K2:K6" xr:uid="{6341D52B-C680-4A86-A8E3-508323CDBD88}">
      <formula1>"Contacted,Not contacted,Scheduled,Met,Declined,Responded,Warm,Generic,Region Locked,Delay"</formula1>
    </dataValidation>
  </dataValidations>
  <hyperlinks>
    <hyperlink ref="B2" r:id="rId1" xr:uid="{72A8A1B1-227C-4E42-9036-81F63769A59C}"/>
    <hyperlink ref="I2" r:id="rId2" xr:uid="{1DFBF0DD-118B-4C34-A2FF-367008EAC8F4}"/>
    <hyperlink ref="B3" r:id="rId3" xr:uid="{C9FC2C03-DC7B-4FE3-8EE1-52C530D0E802}"/>
    <hyperlink ref="I3" r:id="rId4" xr:uid="{2179262B-C93A-42E9-995C-6BCDEDEFB469}"/>
    <hyperlink ref="B4" r:id="rId5" xr:uid="{9764CEA6-427B-4733-9F03-95D967305ACD}"/>
    <hyperlink ref="I4" r:id="rId6" xr:uid="{242FB20A-CBBD-4B1D-9641-E236B4CEFBE2}"/>
    <hyperlink ref="B5" r:id="rId7" xr:uid="{31CA917C-7340-4E62-9B97-51EF603414FD}"/>
    <hyperlink ref="I5" r:id="rId8" xr:uid="{89C6B599-DB17-4928-AE3C-A8FA06B5FA72}"/>
    <hyperlink ref="B6" r:id="rId9" xr:uid="{FF174DC8-4130-48ED-A7E4-EFF57F35B5BB}"/>
    <hyperlink ref="I6" r:id="rId10" xr:uid="{2D15F78E-B6BD-4C0D-B551-2A1A79F18CB7}"/>
  </hyperlinks>
  <pageMargins left="0.7" right="0.7" top="0.75" bottom="0.75" header="0.3" footer="0.3"/>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57a6dc8b-d81a-4cee-8163-495f84c40542" xsi:nil="true"/>
    <lcf76f155ced4ddcb4097134ff3c332f xmlns="57a6dc8b-d81a-4cee-8163-495f84c40542">
      <Terms xmlns="http://schemas.microsoft.com/office/infopath/2007/PartnerControls"/>
    </lcf76f155ced4ddcb4097134ff3c332f>
    <TaxCatchAll xmlns="bb460ab6-9ffd-4c61-836d-e2048a49fcb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FEEEE58A1A1847B600FA8E90EDD27F" ma:contentTypeVersion="12" ma:contentTypeDescription="Create a new document." ma:contentTypeScope="" ma:versionID="5c426468b37aa44b747a8d1906bc15b1">
  <xsd:schema xmlns:xsd="http://www.w3.org/2001/XMLSchema" xmlns:xs="http://www.w3.org/2001/XMLSchema" xmlns:p="http://schemas.microsoft.com/office/2006/metadata/properties" xmlns:ns2="57a6dc8b-d81a-4cee-8163-495f84c40542" xmlns:ns3="bb460ab6-9ffd-4c61-836d-e2048a49fcb8" targetNamespace="http://schemas.microsoft.com/office/2006/metadata/properties" ma:root="true" ma:fieldsID="27e33fd1d11f5b55f1178ce73a7a19a7" ns2:_="" ns3:_="">
    <xsd:import namespace="57a6dc8b-d81a-4cee-8163-495f84c40542"/>
    <xsd:import namespace="bb460ab6-9ffd-4c61-836d-e2048a49fcb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Not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a6dc8b-d81a-4cee-8163-495f84c405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s" ma:index="12" nillable="true" ma:displayName="Notes" ma:format="Dropdown" ma:internalName="Notes">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c016a0f-2b9f-43f5-a0db-fc3e4dad9f9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460ab6-9ffd-4c61-836d-e2048a49fcb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a5d0d89-2c50-4acd-a61f-bf54919a6326}" ma:internalName="TaxCatchAll" ma:showField="CatchAllData" ma:web="bb460ab6-9ffd-4c61-836d-e2048a49fc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A585DE-820B-4EEE-9C54-9F018BB77528}">
  <ds:schemaRefs>
    <ds:schemaRef ds:uri="http://purl.org/dc/terms/"/>
    <ds:schemaRef ds:uri="http://purl.org/dc/dcmitype/"/>
    <ds:schemaRef ds:uri="http://schemas.openxmlformats.org/package/2006/metadata/core-properties"/>
    <ds:schemaRef ds:uri="http://schemas.microsoft.com/office/2006/documentManagement/types"/>
    <ds:schemaRef ds:uri="bb460ab6-9ffd-4c61-836d-e2048a49fcb8"/>
    <ds:schemaRef ds:uri="http://purl.org/dc/elements/1.1/"/>
    <ds:schemaRef ds:uri="http://www.w3.org/XML/1998/namespace"/>
    <ds:schemaRef ds:uri="http://schemas.microsoft.com/office/infopath/2007/PartnerControls"/>
    <ds:schemaRef ds:uri="57a6dc8b-d81a-4cee-8163-495f84c40542"/>
    <ds:schemaRef ds:uri="http://schemas.microsoft.com/office/2006/metadata/properties"/>
  </ds:schemaRefs>
</ds:datastoreItem>
</file>

<file path=customXml/itemProps2.xml><?xml version="1.0" encoding="utf-8"?>
<ds:datastoreItem xmlns:ds="http://schemas.openxmlformats.org/officeDocument/2006/customXml" ds:itemID="{009F91AD-6F0F-49BD-B13D-2B214A287EE2}">
  <ds:schemaRefs>
    <ds:schemaRef ds:uri="http://schemas.microsoft.com/sharepoint/v3/contenttype/forms"/>
  </ds:schemaRefs>
</ds:datastoreItem>
</file>

<file path=customXml/itemProps3.xml><?xml version="1.0" encoding="utf-8"?>
<ds:datastoreItem xmlns:ds="http://schemas.openxmlformats.org/officeDocument/2006/customXml" ds:itemID="{53676F86-29E8-46A3-8BA0-FE43AB1A13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a6dc8b-d81a-4cee-8163-495f84c40542"/>
    <ds:schemaRef ds:uri="bb460ab6-9ffd-4c61-836d-e2048a49fc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excel investor data</vt:lpstr>
      <vt:lpstr>Sector Terms</vt:lpstr>
      <vt:lpstr>Stats</vt:lpstr>
      <vt:lpstr>Met and Warm</vt:lpstr>
      <vt:lpstr>Test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Bryce Collison</dc:creator>
  <cp:keywords/>
  <dc:description/>
  <cp:lastModifiedBy>Bryce Collison</cp:lastModifiedBy>
  <cp:revision/>
  <dcterms:created xsi:type="dcterms:W3CDTF">2022-02-23T15:16:53Z</dcterms:created>
  <dcterms:modified xsi:type="dcterms:W3CDTF">2022-08-26T20:51:44Z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0x01010035FEEEE58A1A1847B600FA8E90EDD27F</vt:lpwstr>
  </property>
  <property fmtid="{D5CDD505-2E9C-101B-9397-08002B2CF9AE}" pid="3" name="MediaServiceImageTags">
    <vt:lpwstr/>
  </property>
</Properties>
</file>