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nctel-my.sharepoint.com/personal/bryced_linctel_net/Documents/MSBA/GitHub/TrendSense/"/>
    </mc:Choice>
  </mc:AlternateContent>
  <xr:revisionPtr revIDLastSave="317" documentId="8_{646B53C9-193C-4AFC-B100-92AE51A9C2BC}" xr6:coauthVersionLast="47" xr6:coauthVersionMax="47" xr10:uidLastSave="{F98E6279-A10E-4C8D-A479-4BE61B5A57B8}"/>
  <bookViews>
    <workbookView xWindow="-120" yWindow="-120" windowWidth="29040" windowHeight="15720" xr2:uid="{B79E4514-0D97-4429-8297-B7FF772F6192}"/>
  </bookViews>
  <sheets>
    <sheet name="Bryce Stock Predictions" sheetId="1" r:id="rId1"/>
  </sheets>
  <calcPr calcId="0"/>
</workbook>
</file>

<file path=xl/calcChain.xml><?xml version="1.0" encoding="utf-8"?>
<calcChain xmlns="http://schemas.openxmlformats.org/spreadsheetml/2006/main">
  <c r="N17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P2" i="1"/>
  <c r="K3" i="1"/>
  <c r="K8" i="1"/>
  <c r="K4" i="1"/>
  <c r="K5" i="1"/>
  <c r="K6" i="1"/>
  <c r="K11" i="1"/>
  <c r="K7" i="1"/>
  <c r="K10" i="1"/>
  <c r="K13" i="1"/>
  <c r="K12" i="1"/>
  <c r="K9" i="1"/>
  <c r="K14" i="1"/>
  <c r="K16" i="1"/>
  <c r="K15" i="1"/>
  <c r="K22" i="1"/>
  <c r="K17" i="1"/>
  <c r="K18" i="1"/>
  <c r="K23" i="1"/>
  <c r="K24" i="1"/>
  <c r="K20" i="1"/>
  <c r="K21" i="1"/>
  <c r="K19" i="1"/>
  <c r="K26" i="1"/>
  <c r="K25" i="1"/>
  <c r="K27" i="1"/>
  <c r="K29" i="1"/>
  <c r="K28" i="1"/>
  <c r="K30" i="1"/>
  <c r="K31" i="1"/>
  <c r="K2" i="1"/>
</calcChain>
</file>

<file path=xl/sharedStrings.xml><?xml version="1.0" encoding="utf-8"?>
<sst xmlns="http://schemas.openxmlformats.org/spreadsheetml/2006/main" count="74" uniqueCount="60">
  <si>
    <t>Ticker</t>
  </si>
  <si>
    <t>AAPL</t>
  </si>
  <si>
    <t>GOOGL</t>
  </si>
  <si>
    <t>MSFT</t>
  </si>
  <si>
    <t>ASTS</t>
  </si>
  <si>
    <t>GSAT</t>
  </si>
  <si>
    <t>PLTR</t>
  </si>
  <si>
    <t>SMR</t>
  </si>
  <si>
    <t>ACHR</t>
  </si>
  <si>
    <t>ARBK</t>
  </si>
  <si>
    <t>AMD</t>
  </si>
  <si>
    <t>NVDA</t>
  </si>
  <si>
    <t>GME</t>
  </si>
  <si>
    <t>MU</t>
  </si>
  <si>
    <t>TSLA</t>
  </si>
  <si>
    <t>NFLX</t>
  </si>
  <si>
    <t>AVGO</t>
  </si>
  <si>
    <t>SMCI</t>
  </si>
  <si>
    <t>GLW</t>
  </si>
  <si>
    <t>LMT</t>
  </si>
  <si>
    <t>CRM</t>
  </si>
  <si>
    <t>NOW</t>
  </si>
  <si>
    <t>CHTR</t>
  </si>
  <si>
    <t>TDS</t>
  </si>
  <si>
    <t>RGTI</t>
  </si>
  <si>
    <t>META</t>
  </si>
  <si>
    <t>AMZN</t>
  </si>
  <si>
    <t>PTON</t>
  </si>
  <si>
    <t>HAL</t>
  </si>
  <si>
    <t>ZG</t>
  </si>
  <si>
    <t>BTC</t>
  </si>
  <si>
    <t>BWTX</t>
  </si>
  <si>
    <t>Industry</t>
  </si>
  <si>
    <t>Tech</t>
  </si>
  <si>
    <t>LEO</t>
  </si>
  <si>
    <t>Compute</t>
  </si>
  <si>
    <t>Age</t>
  </si>
  <si>
    <t>Risk</t>
  </si>
  <si>
    <t>Reward</t>
  </si>
  <si>
    <t>Bryce Index</t>
  </si>
  <si>
    <t>3 Month</t>
  </si>
  <si>
    <t>12 month target</t>
  </si>
  <si>
    <t>Analyst</t>
  </si>
  <si>
    <t>Alt Power</t>
  </si>
  <si>
    <t>Crypto</t>
  </si>
  <si>
    <t>Semi</t>
  </si>
  <si>
    <t>Meme</t>
  </si>
  <si>
    <t>Auto</t>
  </si>
  <si>
    <t>Stream</t>
  </si>
  <si>
    <t>Comm</t>
  </si>
  <si>
    <t>Defense</t>
  </si>
  <si>
    <t>Software</t>
  </si>
  <si>
    <t>Social</t>
  </si>
  <si>
    <t>E Comm</t>
  </si>
  <si>
    <t>Oil</t>
  </si>
  <si>
    <t>Real Estate</t>
  </si>
  <si>
    <t>Score</t>
  </si>
  <si>
    <t>Percent</t>
  </si>
  <si>
    <t>Return</t>
  </si>
  <si>
    <t>Total 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</si>
</sst>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386D-F03C-47D3-867F-75E4ECE67F40}">
  <dimension ref="A1:P32"/>
  <sheetViews>
    <sheetView tabSelected="1" workbookViewId="0">
      <selection activeCell="N20" sqref="N20"/>
    </sheetView>
  </sheetViews>
  <sheetFormatPr defaultRowHeight="15" x14ac:dyDescent="0.25"/>
  <cols>
    <col min="2" max="2" width="10.42578125" bestFit="1" customWidth="1"/>
    <col min="5" max="5" width="14.7109375" bestFit="1" customWidth="1"/>
    <col min="9" max="9" width="11.5703125" customWidth="1"/>
    <col min="14" max="14" width="20" bestFit="1" customWidth="1"/>
  </cols>
  <sheetData>
    <row r="1" spans="1:16" x14ac:dyDescent="0.25">
      <c r="A1" t="s">
        <v>0</v>
      </c>
      <c r="B1" t="s">
        <v>32</v>
      </c>
      <c r="C1" t="s">
        <v>36</v>
      </c>
      <c r="D1" t="s">
        <v>40</v>
      </c>
      <c r="E1" t="s">
        <v>41</v>
      </c>
      <c r="F1" t="s">
        <v>37</v>
      </c>
      <c r="G1" t="s">
        <v>38</v>
      </c>
      <c r="H1" t="s">
        <v>42</v>
      </c>
      <c r="I1" t="s">
        <v>39</v>
      </c>
      <c r="K1" t="s">
        <v>56</v>
      </c>
      <c r="L1" t="s">
        <v>57</v>
      </c>
      <c r="M1" t="s">
        <v>58</v>
      </c>
      <c r="N1" t="s">
        <v>59</v>
      </c>
    </row>
    <row r="2" spans="1:16" x14ac:dyDescent="0.25">
      <c r="A2" t="s">
        <v>5</v>
      </c>
      <c r="B2" s="1" t="s">
        <v>34</v>
      </c>
      <c r="C2">
        <v>3</v>
      </c>
      <c r="D2">
        <v>0.61599999999999999</v>
      </c>
      <c r="E2">
        <v>0.71</v>
      </c>
      <c r="F2">
        <v>7</v>
      </c>
      <c r="G2">
        <v>9</v>
      </c>
      <c r="H2">
        <v>7</v>
      </c>
      <c r="I2">
        <v>7</v>
      </c>
      <c r="K2">
        <f>SUM(F2-G2+H2+I2+(E2*25))</f>
        <v>29.75</v>
      </c>
      <c r="L2">
        <f>SUM(K2/$P$2)</f>
        <v>0.10179640718562874</v>
      </c>
      <c r="M2">
        <f>SUM(E2/12)</f>
        <v>5.9166666666666666E-2</v>
      </c>
      <c r="N2">
        <f>SUM(L2*M2)</f>
        <v>6.0229540918163666E-3</v>
      </c>
      <c r="P2">
        <f>SUM(K2:K16)</f>
        <v>292.25</v>
      </c>
    </row>
    <row r="3" spans="1:16" x14ac:dyDescent="0.25">
      <c r="A3" t="s">
        <v>4</v>
      </c>
      <c r="B3" s="1" t="s">
        <v>34</v>
      </c>
      <c r="C3">
        <v>2</v>
      </c>
      <c r="D3">
        <v>-0.18</v>
      </c>
      <c r="E3">
        <v>0.48</v>
      </c>
      <c r="F3">
        <v>6</v>
      </c>
      <c r="G3">
        <v>8</v>
      </c>
      <c r="H3">
        <v>9</v>
      </c>
      <c r="I3">
        <v>6</v>
      </c>
      <c r="K3">
        <f>SUM(F3-G3+H3+I3+(E3*25))</f>
        <v>25</v>
      </c>
      <c r="L3">
        <f>SUM(K3/$P$2)</f>
        <v>8.5543199315654406E-2</v>
      </c>
      <c r="M3">
        <f t="shared" ref="M3:M16" si="0">SUM(E3/12)</f>
        <v>0.04</v>
      </c>
      <c r="N3">
        <f t="shared" ref="N3:N16" si="1">SUM(L3*M3)</f>
        <v>3.4217279726261765E-3</v>
      </c>
    </row>
    <row r="4" spans="1:16" x14ac:dyDescent="0.25">
      <c r="A4" t="s">
        <v>28</v>
      </c>
      <c r="B4" s="1" t="s">
        <v>54</v>
      </c>
      <c r="C4">
        <v>9</v>
      </c>
      <c r="D4">
        <v>-1.9E-2</v>
      </c>
      <c r="E4">
        <v>0.37</v>
      </c>
      <c r="F4">
        <v>5</v>
      </c>
      <c r="G4">
        <v>5</v>
      </c>
      <c r="H4">
        <v>7</v>
      </c>
      <c r="I4">
        <v>7</v>
      </c>
      <c r="K4">
        <f>SUM(F4-G4+H4+I4+(E4*25))</f>
        <v>23.25</v>
      </c>
      <c r="L4">
        <f>SUM(K4/$P$2)</f>
        <v>7.9555175363558592E-2</v>
      </c>
      <c r="M4">
        <f t="shared" si="0"/>
        <v>3.0833333333333334E-2</v>
      </c>
      <c r="N4">
        <f t="shared" si="1"/>
        <v>2.4529512403763899E-3</v>
      </c>
    </row>
    <row r="5" spans="1:16" x14ac:dyDescent="0.25">
      <c r="A5" t="s">
        <v>13</v>
      </c>
      <c r="B5" s="1" t="s">
        <v>45</v>
      </c>
      <c r="C5">
        <v>8</v>
      </c>
      <c r="D5">
        <v>0.24</v>
      </c>
      <c r="E5">
        <v>0.34</v>
      </c>
      <c r="F5">
        <v>5</v>
      </c>
      <c r="G5">
        <v>7</v>
      </c>
      <c r="H5">
        <v>9</v>
      </c>
      <c r="I5">
        <v>7</v>
      </c>
      <c r="K5">
        <f>SUM(F5-G5+H5+I5+(E5*25))</f>
        <v>22.5</v>
      </c>
      <c r="L5">
        <f>SUM(K5/$P$2)</f>
        <v>7.6988879384088965E-2</v>
      </c>
      <c r="M5">
        <f t="shared" si="0"/>
        <v>2.8333333333333335E-2</v>
      </c>
      <c r="N5">
        <f t="shared" si="1"/>
        <v>2.1813515825491875E-3</v>
      </c>
    </row>
    <row r="6" spans="1:16" x14ac:dyDescent="0.25">
      <c r="A6" t="s">
        <v>23</v>
      </c>
      <c r="B6" s="1" t="s">
        <v>49</v>
      </c>
      <c r="C6">
        <v>5</v>
      </c>
      <c r="D6">
        <v>0.44</v>
      </c>
      <c r="E6">
        <v>0.31</v>
      </c>
      <c r="F6">
        <v>4</v>
      </c>
      <c r="G6">
        <v>4</v>
      </c>
      <c r="H6">
        <v>7</v>
      </c>
      <c r="I6">
        <v>5</v>
      </c>
      <c r="K6">
        <f>SUM(F6-G6+H6+I6+(E6*25))</f>
        <v>19.75</v>
      </c>
      <c r="L6">
        <f>SUM(K6/$P$2)</f>
        <v>6.7579127459366978E-2</v>
      </c>
      <c r="M6">
        <f t="shared" si="0"/>
        <v>2.5833333333333333E-2</v>
      </c>
      <c r="N6">
        <f t="shared" si="1"/>
        <v>1.745794126033647E-3</v>
      </c>
    </row>
    <row r="7" spans="1:16" x14ac:dyDescent="0.25">
      <c r="A7" t="s">
        <v>11</v>
      </c>
      <c r="B7" s="1" t="s">
        <v>45</v>
      </c>
      <c r="C7">
        <v>8</v>
      </c>
      <c r="D7">
        <v>0.13</v>
      </c>
      <c r="E7">
        <v>0.3</v>
      </c>
      <c r="F7">
        <v>4</v>
      </c>
      <c r="G7">
        <v>6</v>
      </c>
      <c r="H7">
        <v>8</v>
      </c>
      <c r="I7">
        <v>6</v>
      </c>
      <c r="K7">
        <f>SUM(F7-G7+H7+I7+(E7*25))</f>
        <v>19.5</v>
      </c>
      <c r="L7">
        <f>SUM(K7/$P$2)</f>
        <v>6.6723695466210431E-2</v>
      </c>
      <c r="M7">
        <f t="shared" si="0"/>
        <v>2.4999999999999998E-2</v>
      </c>
      <c r="N7">
        <f t="shared" si="1"/>
        <v>1.6680923866552607E-3</v>
      </c>
    </row>
    <row r="8" spans="1:16" x14ac:dyDescent="0.25">
      <c r="A8" t="s">
        <v>10</v>
      </c>
      <c r="B8" s="1" t="s">
        <v>45</v>
      </c>
      <c r="C8">
        <v>9</v>
      </c>
      <c r="D8">
        <v>-0.16</v>
      </c>
      <c r="E8">
        <v>0.45</v>
      </c>
      <c r="F8">
        <v>3</v>
      </c>
      <c r="G8">
        <v>5</v>
      </c>
      <c r="H8">
        <v>5</v>
      </c>
      <c r="I8">
        <v>5</v>
      </c>
      <c r="K8">
        <f>SUM(F8-G8+H8+I8+(E8*25))</f>
        <v>19.25</v>
      </c>
      <c r="L8">
        <f>SUM(K8/$P$2)</f>
        <v>6.5868263473053898E-2</v>
      </c>
      <c r="M8">
        <f t="shared" si="0"/>
        <v>3.7499999999999999E-2</v>
      </c>
      <c r="N8">
        <f t="shared" si="1"/>
        <v>2.4700598802395212E-3</v>
      </c>
    </row>
    <row r="9" spans="1:16" x14ac:dyDescent="0.25">
      <c r="A9" t="s">
        <v>31</v>
      </c>
      <c r="B9" s="1" t="s">
        <v>43</v>
      </c>
      <c r="C9">
        <v>3</v>
      </c>
      <c r="D9">
        <v>0.23</v>
      </c>
      <c r="E9">
        <v>0.12</v>
      </c>
      <c r="F9">
        <v>6</v>
      </c>
      <c r="G9">
        <v>5</v>
      </c>
      <c r="H9">
        <v>8</v>
      </c>
      <c r="I9">
        <v>7</v>
      </c>
      <c r="K9">
        <f>SUM(F9-G9+H9+I9+(E9*25))</f>
        <v>19</v>
      </c>
      <c r="L9">
        <f>SUM(K9/$P$2)</f>
        <v>6.5012831479897351E-2</v>
      </c>
      <c r="M9">
        <f t="shared" si="0"/>
        <v>0.01</v>
      </c>
      <c r="N9">
        <f t="shared" si="1"/>
        <v>6.5012831479897349E-4</v>
      </c>
    </row>
    <row r="10" spans="1:16" x14ac:dyDescent="0.25">
      <c r="A10" t="s">
        <v>17</v>
      </c>
      <c r="B10" s="1" t="s">
        <v>35</v>
      </c>
      <c r="C10">
        <v>4</v>
      </c>
      <c r="D10">
        <v>-0.25</v>
      </c>
      <c r="E10">
        <v>0.22</v>
      </c>
      <c r="F10">
        <v>7</v>
      </c>
      <c r="G10">
        <v>5</v>
      </c>
      <c r="H10">
        <v>5</v>
      </c>
      <c r="I10">
        <v>6</v>
      </c>
      <c r="K10">
        <f>SUM(F10-G10+H10+I10+(E10*25))</f>
        <v>18.5</v>
      </c>
      <c r="L10">
        <f>SUM(K10/$P$2)</f>
        <v>6.3301967493584257E-2</v>
      </c>
      <c r="M10">
        <f t="shared" si="0"/>
        <v>1.8333333333333333E-2</v>
      </c>
      <c r="N10">
        <f t="shared" si="1"/>
        <v>1.1605360707157115E-3</v>
      </c>
    </row>
    <row r="11" spans="1:16" x14ac:dyDescent="0.25">
      <c r="A11" t="s">
        <v>9</v>
      </c>
      <c r="B11" s="1" t="s">
        <v>44</v>
      </c>
      <c r="C11">
        <v>4</v>
      </c>
      <c r="D11">
        <v>-0.32</v>
      </c>
      <c r="E11">
        <v>0.32</v>
      </c>
      <c r="F11">
        <v>7</v>
      </c>
      <c r="G11">
        <v>5</v>
      </c>
      <c r="H11">
        <v>4</v>
      </c>
      <c r="I11">
        <v>4</v>
      </c>
      <c r="K11">
        <f>SUM(F11-G11+H11+I11+(E11*25))</f>
        <v>18</v>
      </c>
      <c r="L11">
        <f>SUM(K11/$P$2)</f>
        <v>6.1591103507271171E-2</v>
      </c>
      <c r="M11">
        <f t="shared" si="0"/>
        <v>2.6666666666666668E-2</v>
      </c>
      <c r="N11">
        <f t="shared" si="1"/>
        <v>1.6424294268605646E-3</v>
      </c>
    </row>
    <row r="12" spans="1:16" x14ac:dyDescent="0.25">
      <c r="A12" t="s">
        <v>8</v>
      </c>
      <c r="B12" s="1" t="s">
        <v>47</v>
      </c>
      <c r="C12">
        <v>2</v>
      </c>
      <c r="D12">
        <v>1.84</v>
      </c>
      <c r="E12">
        <v>0.16</v>
      </c>
      <c r="F12">
        <v>6</v>
      </c>
      <c r="G12">
        <v>6</v>
      </c>
      <c r="H12">
        <v>8</v>
      </c>
      <c r="I12">
        <v>5</v>
      </c>
      <c r="K12">
        <f>SUM(F12-G12+H12+I12+(E12*25))</f>
        <v>17</v>
      </c>
      <c r="L12">
        <f>SUM(K12/$P$2)</f>
        <v>5.8169375534644997E-2</v>
      </c>
      <c r="M12">
        <f t="shared" si="0"/>
        <v>1.3333333333333334E-2</v>
      </c>
      <c r="N12">
        <f t="shared" si="1"/>
        <v>7.7559167379526671E-4</v>
      </c>
    </row>
    <row r="13" spans="1:16" x14ac:dyDescent="0.25">
      <c r="A13" t="s">
        <v>19</v>
      </c>
      <c r="B13" s="1" t="s">
        <v>50</v>
      </c>
      <c r="C13">
        <v>8</v>
      </c>
      <c r="D13">
        <v>-0.14000000000000001</v>
      </c>
      <c r="E13">
        <v>0.21</v>
      </c>
      <c r="F13">
        <v>4</v>
      </c>
      <c r="G13">
        <v>5</v>
      </c>
      <c r="H13">
        <v>7</v>
      </c>
      <c r="I13">
        <v>5</v>
      </c>
      <c r="K13">
        <f>SUM(F13-G13+H13+I13+(E13*25))</f>
        <v>16.25</v>
      </c>
      <c r="L13">
        <f>SUM(K13/$P$2)</f>
        <v>5.5603079555175364E-2</v>
      </c>
      <c r="M13">
        <f t="shared" si="0"/>
        <v>1.7499999999999998E-2</v>
      </c>
      <c r="N13">
        <f t="shared" si="1"/>
        <v>9.7305389221556877E-4</v>
      </c>
    </row>
    <row r="14" spans="1:16" x14ac:dyDescent="0.25">
      <c r="A14" t="s">
        <v>3</v>
      </c>
      <c r="B14" s="1" t="s">
        <v>33</v>
      </c>
      <c r="C14">
        <v>9</v>
      </c>
      <c r="D14">
        <v>4.5999999999999999E-2</v>
      </c>
      <c r="E14">
        <v>0.12</v>
      </c>
      <c r="F14">
        <v>2</v>
      </c>
      <c r="G14">
        <v>4</v>
      </c>
      <c r="H14">
        <v>9</v>
      </c>
      <c r="I14">
        <v>5</v>
      </c>
      <c r="K14">
        <f>SUM(F14-G14+H14+I14+(E14*25))</f>
        <v>15</v>
      </c>
      <c r="L14">
        <f>SUM(K14/$P$2)</f>
        <v>5.1325919589392643E-2</v>
      </c>
      <c r="M14">
        <f t="shared" si="0"/>
        <v>0.01</v>
      </c>
      <c r="N14">
        <f t="shared" si="1"/>
        <v>5.1325919589392647E-4</v>
      </c>
    </row>
    <row r="15" spans="1:16" x14ac:dyDescent="0.25">
      <c r="A15" t="s">
        <v>18</v>
      </c>
      <c r="B15" s="1" t="s">
        <v>49</v>
      </c>
      <c r="C15">
        <v>6</v>
      </c>
      <c r="D15">
        <v>0.12</v>
      </c>
      <c r="E15">
        <v>0.08</v>
      </c>
      <c r="F15">
        <v>5</v>
      </c>
      <c r="G15">
        <v>5</v>
      </c>
      <c r="H15">
        <v>7</v>
      </c>
      <c r="I15">
        <v>6</v>
      </c>
      <c r="K15">
        <f>SUM(F15-G15+H15+I15+(E15*25))</f>
        <v>15</v>
      </c>
      <c r="L15">
        <f>SUM(K15/$P$2)</f>
        <v>5.1325919589392643E-2</v>
      </c>
      <c r="M15">
        <f t="shared" si="0"/>
        <v>6.6666666666666671E-3</v>
      </c>
      <c r="N15">
        <f t="shared" si="1"/>
        <v>3.4217279726261765E-4</v>
      </c>
    </row>
    <row r="16" spans="1:16" x14ac:dyDescent="0.25">
      <c r="A16" t="s">
        <v>20</v>
      </c>
      <c r="B16" s="1" t="s">
        <v>51</v>
      </c>
      <c r="C16">
        <v>6</v>
      </c>
      <c r="D16">
        <v>0.39</v>
      </c>
      <c r="E16">
        <v>0.1</v>
      </c>
      <c r="F16">
        <v>5</v>
      </c>
      <c r="G16">
        <v>6</v>
      </c>
      <c r="H16">
        <v>7</v>
      </c>
      <c r="I16">
        <v>6</v>
      </c>
      <c r="K16">
        <f>SUM(F16-G16+H16+I16+(E16*25))</f>
        <v>14.5</v>
      </c>
      <c r="L16">
        <f>SUM(K16/$P$2)</f>
        <v>4.9615055603079557E-2</v>
      </c>
      <c r="M16">
        <f t="shared" si="0"/>
        <v>8.3333333333333332E-3</v>
      </c>
      <c r="N16">
        <f t="shared" si="1"/>
        <v>4.1345879669232963E-4</v>
      </c>
    </row>
    <row r="17" spans="1:14" x14ac:dyDescent="0.25">
      <c r="A17" t="s">
        <v>25</v>
      </c>
      <c r="B17" s="1" t="s">
        <v>52</v>
      </c>
      <c r="C17">
        <v>6</v>
      </c>
      <c r="D17">
        <v>0.16</v>
      </c>
      <c r="E17">
        <v>0.04</v>
      </c>
      <c r="F17">
        <v>4</v>
      </c>
      <c r="G17">
        <v>5</v>
      </c>
      <c r="H17">
        <v>8</v>
      </c>
      <c r="I17">
        <v>6</v>
      </c>
      <c r="K17">
        <f>SUM(F17-G17+H17+I17+(E17*25))</f>
        <v>14</v>
      </c>
      <c r="N17" s="2">
        <f>SUM(N2:N16)</f>
        <v>2.6433561448531508E-2</v>
      </c>
    </row>
    <row r="18" spans="1:14" x14ac:dyDescent="0.25">
      <c r="A18" t="s">
        <v>26</v>
      </c>
      <c r="B18" s="1" t="s">
        <v>53</v>
      </c>
      <c r="C18">
        <v>7</v>
      </c>
      <c r="D18">
        <v>0.25</v>
      </c>
      <c r="E18">
        <v>1.6E-2</v>
      </c>
      <c r="F18">
        <v>5</v>
      </c>
      <c r="G18">
        <v>6</v>
      </c>
      <c r="H18">
        <v>8</v>
      </c>
      <c r="I18">
        <v>6</v>
      </c>
      <c r="K18">
        <f>SUM(F18-G18+H18+I18+(E18*25))</f>
        <v>13.4</v>
      </c>
    </row>
    <row r="19" spans="1:14" x14ac:dyDescent="0.25">
      <c r="A19" t="s">
        <v>16</v>
      </c>
      <c r="B19" s="1" t="s">
        <v>45</v>
      </c>
      <c r="C19">
        <v>8</v>
      </c>
      <c r="D19">
        <v>0.52</v>
      </c>
      <c r="E19">
        <v>-0.11</v>
      </c>
      <c r="F19">
        <v>5</v>
      </c>
      <c r="G19">
        <v>6</v>
      </c>
      <c r="H19">
        <v>9</v>
      </c>
      <c r="I19">
        <v>8</v>
      </c>
      <c r="K19">
        <f>SUM(F19-G19+H19+I19+(E19*25))</f>
        <v>13.25</v>
      </c>
    </row>
    <row r="20" spans="1:14" x14ac:dyDescent="0.25">
      <c r="A20" t="s">
        <v>29</v>
      </c>
      <c r="B20" s="1" t="s">
        <v>55</v>
      </c>
      <c r="C20">
        <v>7</v>
      </c>
      <c r="D20">
        <v>0.28999999999999998</v>
      </c>
      <c r="E20">
        <v>-0.04</v>
      </c>
      <c r="F20">
        <v>5</v>
      </c>
      <c r="G20">
        <v>5</v>
      </c>
      <c r="H20">
        <v>8</v>
      </c>
      <c r="I20">
        <v>6</v>
      </c>
      <c r="K20">
        <f>SUM(F20-G20+H20+I20+(E20*25))</f>
        <v>13</v>
      </c>
      <c r="N20">
        <v>4</v>
      </c>
    </row>
    <row r="21" spans="1:14" x14ac:dyDescent="0.25">
      <c r="A21" t="s">
        <v>21</v>
      </c>
      <c r="B21" s="1" t="s">
        <v>51</v>
      </c>
      <c r="C21">
        <v>3</v>
      </c>
      <c r="D21">
        <v>0.26</v>
      </c>
      <c r="E21">
        <v>-7.0000000000000007E-2</v>
      </c>
      <c r="F21">
        <v>6</v>
      </c>
      <c r="G21">
        <v>4</v>
      </c>
      <c r="H21">
        <v>7</v>
      </c>
      <c r="I21">
        <v>5</v>
      </c>
      <c r="K21">
        <f>SUM(F21-G21+H21+I21+(E21*25))</f>
        <v>12.25</v>
      </c>
    </row>
    <row r="22" spans="1:14" x14ac:dyDescent="0.25">
      <c r="A22" t="s">
        <v>22</v>
      </c>
      <c r="B22" s="1" t="s">
        <v>49</v>
      </c>
      <c r="C22">
        <v>8</v>
      </c>
      <c r="D22">
        <v>0.1</v>
      </c>
      <c r="E22">
        <v>7.0000000000000007E-2</v>
      </c>
      <c r="F22">
        <v>3</v>
      </c>
      <c r="G22">
        <v>3</v>
      </c>
      <c r="H22">
        <v>5</v>
      </c>
      <c r="I22">
        <v>5</v>
      </c>
      <c r="K22">
        <f>SUM(F22-G22+H22+I22+(E22*25))</f>
        <v>11.75</v>
      </c>
    </row>
    <row r="23" spans="1:14" x14ac:dyDescent="0.25">
      <c r="A23" t="s">
        <v>2</v>
      </c>
      <c r="B23" s="1" t="s">
        <v>33</v>
      </c>
      <c r="C23">
        <v>8</v>
      </c>
      <c r="D23">
        <v>0.24</v>
      </c>
      <c r="E23">
        <v>0.03</v>
      </c>
      <c r="F23">
        <v>2</v>
      </c>
      <c r="G23">
        <v>2</v>
      </c>
      <c r="H23">
        <v>7</v>
      </c>
      <c r="I23">
        <v>4</v>
      </c>
      <c r="K23">
        <f>SUM(F23-G23+H23+I23+(E23*25))</f>
        <v>11.75</v>
      </c>
    </row>
    <row r="24" spans="1:14" x14ac:dyDescent="0.25">
      <c r="A24" t="s">
        <v>1</v>
      </c>
      <c r="B24" s="1" t="s">
        <v>33</v>
      </c>
      <c r="C24">
        <v>8</v>
      </c>
      <c r="D24">
        <v>0.18</v>
      </c>
      <c r="E24">
        <v>0</v>
      </c>
      <c r="F24">
        <v>2</v>
      </c>
      <c r="G24">
        <v>2</v>
      </c>
      <c r="H24">
        <v>7</v>
      </c>
      <c r="I24">
        <v>4</v>
      </c>
      <c r="K24">
        <f>SUM(F24-G24+H24+I24+(E24*25))</f>
        <v>11</v>
      </c>
    </row>
    <row r="25" spans="1:14" x14ac:dyDescent="0.25">
      <c r="A25" t="s">
        <v>7</v>
      </c>
      <c r="B25" s="1" t="s">
        <v>43</v>
      </c>
      <c r="C25">
        <v>3</v>
      </c>
      <c r="D25">
        <v>1.24</v>
      </c>
      <c r="E25">
        <v>-0.15</v>
      </c>
      <c r="F25">
        <v>7</v>
      </c>
      <c r="G25">
        <v>6</v>
      </c>
      <c r="H25">
        <v>7</v>
      </c>
      <c r="I25">
        <v>4</v>
      </c>
      <c r="K25">
        <f>SUM(F25-G25+H25+I25+(E25*25))</f>
        <v>8.25</v>
      </c>
    </row>
    <row r="26" spans="1:14" x14ac:dyDescent="0.25">
      <c r="A26" t="s">
        <v>15</v>
      </c>
      <c r="B26" s="1" t="s">
        <v>48</v>
      </c>
      <c r="C26">
        <v>7</v>
      </c>
      <c r="D26">
        <v>0.32</v>
      </c>
      <c r="E26">
        <v>-0.1</v>
      </c>
      <c r="F26">
        <v>3</v>
      </c>
      <c r="G26">
        <v>5</v>
      </c>
      <c r="H26">
        <v>7</v>
      </c>
      <c r="I26">
        <v>5</v>
      </c>
      <c r="K26">
        <f>SUM(F26-G26+H26+I26+(E26*25))</f>
        <v>7.5</v>
      </c>
    </row>
    <row r="27" spans="1:14" x14ac:dyDescent="0.25">
      <c r="A27" t="s">
        <v>27</v>
      </c>
      <c r="B27" s="1" t="s">
        <v>52</v>
      </c>
      <c r="C27">
        <v>3</v>
      </c>
      <c r="D27">
        <v>1.1100000000000001</v>
      </c>
      <c r="E27">
        <v>-0.15</v>
      </c>
      <c r="F27">
        <v>6</v>
      </c>
      <c r="G27">
        <v>6</v>
      </c>
      <c r="H27">
        <v>5</v>
      </c>
      <c r="I27">
        <v>5</v>
      </c>
      <c r="K27">
        <f>SUM(F27-G27+H27+I27+(E27*25))</f>
        <v>6.25</v>
      </c>
    </row>
    <row r="28" spans="1:14" x14ac:dyDescent="0.25">
      <c r="A28" t="s">
        <v>6</v>
      </c>
      <c r="B28" s="1" t="s">
        <v>35</v>
      </c>
      <c r="C28">
        <v>4</v>
      </c>
      <c r="D28">
        <v>1.08</v>
      </c>
      <c r="E28">
        <v>-0.44</v>
      </c>
      <c r="F28">
        <v>7</v>
      </c>
      <c r="G28">
        <v>3</v>
      </c>
      <c r="H28">
        <v>5</v>
      </c>
      <c r="I28">
        <v>4</v>
      </c>
      <c r="K28">
        <f>SUM(F28-G28+H28+I28+(E28*25))</f>
        <v>2</v>
      </c>
    </row>
    <row r="29" spans="1:14" x14ac:dyDescent="0.25">
      <c r="A29" t="s">
        <v>14</v>
      </c>
      <c r="B29" s="1" t="s">
        <v>47</v>
      </c>
      <c r="C29">
        <v>5</v>
      </c>
      <c r="D29">
        <v>1.04</v>
      </c>
      <c r="E29">
        <v>-0.39</v>
      </c>
      <c r="F29">
        <v>6</v>
      </c>
      <c r="G29">
        <v>5</v>
      </c>
      <c r="H29">
        <v>5</v>
      </c>
      <c r="I29">
        <v>5</v>
      </c>
      <c r="K29">
        <f>SUM(F29-G29+H29+I29+(E29*25))</f>
        <v>1.25</v>
      </c>
    </row>
    <row r="30" spans="1:14" x14ac:dyDescent="0.25">
      <c r="A30" t="s">
        <v>24</v>
      </c>
      <c r="B30" s="1" t="s">
        <v>35</v>
      </c>
      <c r="C30">
        <v>1</v>
      </c>
      <c r="D30">
        <v>9.26</v>
      </c>
      <c r="E30">
        <v>-0.57999999999999996</v>
      </c>
      <c r="F30">
        <v>8</v>
      </c>
      <c r="G30">
        <v>9</v>
      </c>
      <c r="H30">
        <v>9</v>
      </c>
      <c r="I30">
        <v>6</v>
      </c>
      <c r="K30">
        <f>SUM(F30-G30+H30+I30+(E30*25))</f>
        <v>-0.49999999999999822</v>
      </c>
    </row>
    <row r="31" spans="1:14" x14ac:dyDescent="0.25">
      <c r="A31" t="s">
        <v>12</v>
      </c>
      <c r="B31" s="1" t="s">
        <v>46</v>
      </c>
      <c r="C31">
        <v>6</v>
      </c>
      <c r="D31">
        <v>0.46</v>
      </c>
      <c r="E31">
        <v>-0.66</v>
      </c>
      <c r="F31">
        <v>7</v>
      </c>
      <c r="G31">
        <v>5</v>
      </c>
      <c r="H31">
        <v>2</v>
      </c>
      <c r="I31">
        <v>3</v>
      </c>
      <c r="K31">
        <f>SUM(F31-G31+H31+I31+(E31*25))</f>
        <v>-9.5</v>
      </c>
    </row>
    <row r="32" spans="1:14" x14ac:dyDescent="0.25">
      <c r="A32" t="s">
        <v>30</v>
      </c>
    </row>
  </sheetData>
  <sortState xmlns:xlrd2="http://schemas.microsoft.com/office/spreadsheetml/2017/richdata2" ref="A2:K31">
    <sortCondition descending="1" ref="K2:K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Bryce Stock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Daniel</cp:lastModifiedBy>
  <dcterms:created xsi:type="dcterms:W3CDTF">2024-12-17T00:27:32Z</dcterms:created>
  <dcterms:modified xsi:type="dcterms:W3CDTF">2024-12-17T14:31:32Z</dcterms:modified>
</cp:coreProperties>
</file>