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cekwon/Developer/brycekwon@github.com/practice/university-of-portland/cs429/ica2/"/>
    </mc:Choice>
  </mc:AlternateContent>
  <xr:revisionPtr revIDLastSave="0" documentId="8_{BBC87654-ABB5-A84D-9747-17A5F6537F3A}" xr6:coauthVersionLast="47" xr6:coauthVersionMax="47" xr10:uidLastSave="{00000000-0000-0000-0000-000000000000}"/>
  <bookViews>
    <workbookView xWindow="0" yWindow="760" windowWidth="34560" windowHeight="21580" xr2:uid="{9E67FC26-8760-D04A-A378-AC185265492D}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7" i="1" l="1"/>
  <c r="L107" i="1" s="1"/>
  <c r="H107" i="1"/>
  <c r="I107" i="1" s="1"/>
  <c r="E107" i="1"/>
  <c r="F107" i="1" s="1"/>
  <c r="K106" i="1"/>
  <c r="L106" i="1" s="1"/>
  <c r="H106" i="1"/>
  <c r="I106" i="1" s="1"/>
  <c r="E106" i="1"/>
  <c r="F106" i="1" s="1"/>
  <c r="K105" i="1"/>
  <c r="L105" i="1" s="1"/>
  <c r="H105" i="1"/>
  <c r="I105" i="1" s="1"/>
  <c r="E105" i="1"/>
  <c r="F105" i="1" s="1"/>
  <c r="K104" i="1"/>
  <c r="L104" i="1" s="1"/>
  <c r="H104" i="1"/>
  <c r="I104" i="1" s="1"/>
  <c r="E104" i="1"/>
  <c r="F104" i="1" s="1"/>
  <c r="K103" i="1"/>
  <c r="L103" i="1" s="1"/>
  <c r="H103" i="1"/>
  <c r="I103" i="1" s="1"/>
  <c r="E103" i="1"/>
  <c r="F103" i="1" s="1"/>
  <c r="K102" i="1"/>
  <c r="L102" i="1" s="1"/>
  <c r="H102" i="1"/>
  <c r="I102" i="1" s="1"/>
  <c r="E102" i="1"/>
  <c r="F102" i="1" s="1"/>
  <c r="K101" i="1"/>
  <c r="L101" i="1" s="1"/>
  <c r="H101" i="1"/>
  <c r="I101" i="1" s="1"/>
  <c r="E101" i="1"/>
  <c r="F101" i="1" s="1"/>
  <c r="K100" i="1"/>
  <c r="L100" i="1" s="1"/>
  <c r="H100" i="1"/>
  <c r="I100" i="1" s="1"/>
  <c r="E100" i="1"/>
  <c r="F100" i="1" s="1"/>
  <c r="K99" i="1"/>
  <c r="L99" i="1" s="1"/>
  <c r="H99" i="1"/>
  <c r="I99" i="1" s="1"/>
  <c r="E99" i="1"/>
  <c r="F99" i="1" s="1"/>
  <c r="K98" i="1"/>
  <c r="L98" i="1" s="1"/>
  <c r="H98" i="1"/>
  <c r="I98" i="1" s="1"/>
  <c r="E98" i="1"/>
  <c r="F98" i="1" s="1"/>
  <c r="K97" i="1"/>
  <c r="L97" i="1" s="1"/>
  <c r="H97" i="1"/>
  <c r="I97" i="1" s="1"/>
  <c r="E97" i="1"/>
  <c r="F97" i="1" s="1"/>
  <c r="L89" i="1"/>
  <c r="K89" i="1"/>
  <c r="H89" i="1"/>
  <c r="I89" i="1" s="1"/>
  <c r="E89" i="1"/>
  <c r="F89" i="1" s="1"/>
  <c r="K88" i="1"/>
  <c r="L88" i="1" s="1"/>
  <c r="I88" i="1"/>
  <c r="H88" i="1"/>
  <c r="F88" i="1"/>
  <c r="E88" i="1"/>
  <c r="K87" i="1"/>
  <c r="L87" i="1" s="1"/>
  <c r="H87" i="1"/>
  <c r="I87" i="1" s="1"/>
  <c r="E87" i="1"/>
  <c r="F87" i="1" s="1"/>
  <c r="L86" i="1"/>
  <c r="K86" i="1"/>
  <c r="I86" i="1"/>
  <c r="H86" i="1"/>
  <c r="E86" i="1"/>
  <c r="F86" i="1" s="1"/>
  <c r="K85" i="1"/>
  <c r="L85" i="1" s="1"/>
  <c r="H85" i="1"/>
  <c r="I85" i="1" s="1"/>
  <c r="F85" i="1"/>
  <c r="E85" i="1"/>
  <c r="L84" i="1"/>
  <c r="K84" i="1"/>
  <c r="H84" i="1"/>
  <c r="I84" i="1" s="1"/>
  <c r="E84" i="1"/>
  <c r="F84" i="1" s="1"/>
  <c r="K83" i="1"/>
  <c r="L83" i="1" s="1"/>
  <c r="I83" i="1"/>
  <c r="H83" i="1"/>
  <c r="F83" i="1"/>
  <c r="E83" i="1"/>
  <c r="K82" i="1"/>
  <c r="L82" i="1" s="1"/>
  <c r="H82" i="1"/>
  <c r="I82" i="1" s="1"/>
  <c r="E82" i="1"/>
  <c r="F82" i="1" s="1"/>
  <c r="L81" i="1"/>
  <c r="K81" i="1"/>
  <c r="I81" i="1"/>
  <c r="H81" i="1"/>
  <c r="E81" i="1"/>
  <c r="F81" i="1" s="1"/>
  <c r="K80" i="1"/>
  <c r="L80" i="1" s="1"/>
  <c r="H80" i="1"/>
  <c r="I80" i="1" s="1"/>
  <c r="F80" i="1"/>
  <c r="E80" i="1"/>
  <c r="L79" i="1"/>
  <c r="K79" i="1"/>
  <c r="H79" i="1"/>
  <c r="I79" i="1" s="1"/>
  <c r="H75" i="1" s="1"/>
  <c r="E79" i="1"/>
  <c r="F79" i="1" s="1"/>
  <c r="K71" i="1"/>
  <c r="L71" i="1" s="1"/>
  <c r="H71" i="1"/>
  <c r="I71" i="1" s="1"/>
  <c r="E71" i="1"/>
  <c r="F71" i="1" s="1"/>
  <c r="K70" i="1"/>
  <c r="L70" i="1" s="1"/>
  <c r="H70" i="1"/>
  <c r="I70" i="1" s="1"/>
  <c r="E70" i="1"/>
  <c r="F70" i="1" s="1"/>
  <c r="K69" i="1"/>
  <c r="L69" i="1" s="1"/>
  <c r="H69" i="1"/>
  <c r="I69" i="1" s="1"/>
  <c r="E69" i="1"/>
  <c r="F69" i="1" s="1"/>
  <c r="K68" i="1"/>
  <c r="L68" i="1" s="1"/>
  <c r="H68" i="1"/>
  <c r="I68" i="1" s="1"/>
  <c r="E68" i="1"/>
  <c r="F68" i="1" s="1"/>
  <c r="K67" i="1"/>
  <c r="L67" i="1" s="1"/>
  <c r="H67" i="1"/>
  <c r="I67" i="1" s="1"/>
  <c r="E67" i="1"/>
  <c r="F67" i="1" s="1"/>
  <c r="K66" i="1"/>
  <c r="L66" i="1" s="1"/>
  <c r="H66" i="1"/>
  <c r="I66" i="1" s="1"/>
  <c r="E66" i="1"/>
  <c r="F66" i="1" s="1"/>
  <c r="K65" i="1"/>
  <c r="L65" i="1" s="1"/>
  <c r="H65" i="1"/>
  <c r="I65" i="1" s="1"/>
  <c r="E65" i="1"/>
  <c r="F65" i="1" s="1"/>
  <c r="K64" i="1"/>
  <c r="L64" i="1" s="1"/>
  <c r="H64" i="1"/>
  <c r="I64" i="1" s="1"/>
  <c r="E64" i="1"/>
  <c r="F64" i="1" s="1"/>
  <c r="K63" i="1"/>
  <c r="L63" i="1" s="1"/>
  <c r="H63" i="1"/>
  <c r="I63" i="1" s="1"/>
  <c r="E63" i="1"/>
  <c r="F63" i="1" s="1"/>
  <c r="K62" i="1"/>
  <c r="L62" i="1" s="1"/>
  <c r="H62" i="1"/>
  <c r="I62" i="1" s="1"/>
  <c r="E62" i="1"/>
  <c r="F62" i="1" s="1"/>
  <c r="K61" i="1"/>
  <c r="L61" i="1" s="1"/>
  <c r="K57" i="1" s="1"/>
  <c r="H61" i="1"/>
  <c r="I61" i="1" s="1"/>
  <c r="E61" i="1"/>
  <c r="F61" i="1" s="1"/>
  <c r="L53" i="1"/>
  <c r="K53" i="1"/>
  <c r="I53" i="1"/>
  <c r="H53" i="1"/>
  <c r="E53" i="1"/>
  <c r="F53" i="1" s="1"/>
  <c r="K52" i="1"/>
  <c r="L52" i="1" s="1"/>
  <c r="H52" i="1"/>
  <c r="I52" i="1" s="1"/>
  <c r="F52" i="1"/>
  <c r="E52" i="1"/>
  <c r="L51" i="1"/>
  <c r="K51" i="1"/>
  <c r="H51" i="1"/>
  <c r="I51" i="1" s="1"/>
  <c r="E51" i="1"/>
  <c r="F51" i="1" s="1"/>
  <c r="K50" i="1"/>
  <c r="L50" i="1" s="1"/>
  <c r="I50" i="1"/>
  <c r="H50" i="1"/>
  <c r="F50" i="1"/>
  <c r="E50" i="1"/>
  <c r="K49" i="1"/>
  <c r="L49" i="1" s="1"/>
  <c r="H49" i="1"/>
  <c r="I49" i="1" s="1"/>
  <c r="E49" i="1"/>
  <c r="F49" i="1" s="1"/>
  <c r="L48" i="1"/>
  <c r="K48" i="1"/>
  <c r="I48" i="1"/>
  <c r="H48" i="1"/>
  <c r="E48" i="1"/>
  <c r="F48" i="1" s="1"/>
  <c r="K47" i="1"/>
  <c r="L47" i="1" s="1"/>
  <c r="H47" i="1"/>
  <c r="I47" i="1" s="1"/>
  <c r="F47" i="1"/>
  <c r="E47" i="1"/>
  <c r="L46" i="1"/>
  <c r="K46" i="1"/>
  <c r="H46" i="1"/>
  <c r="I46" i="1" s="1"/>
  <c r="E46" i="1"/>
  <c r="F46" i="1" s="1"/>
  <c r="K45" i="1"/>
  <c r="L45" i="1" s="1"/>
  <c r="I45" i="1"/>
  <c r="H45" i="1"/>
  <c r="F45" i="1"/>
  <c r="E45" i="1"/>
  <c r="K44" i="1"/>
  <c r="L44" i="1" s="1"/>
  <c r="H44" i="1"/>
  <c r="I44" i="1" s="1"/>
  <c r="E44" i="1"/>
  <c r="F44" i="1" s="1"/>
  <c r="L43" i="1"/>
  <c r="K43" i="1"/>
  <c r="I43" i="1"/>
  <c r="H43" i="1"/>
  <c r="E43" i="1"/>
  <c r="F43" i="1" s="1"/>
  <c r="E39" i="1" s="1"/>
  <c r="K35" i="1"/>
  <c r="L35" i="1" s="1"/>
  <c r="H35" i="1"/>
  <c r="I35" i="1" s="1"/>
  <c r="E35" i="1"/>
  <c r="F35" i="1" s="1"/>
  <c r="K34" i="1"/>
  <c r="L34" i="1" s="1"/>
  <c r="H34" i="1"/>
  <c r="I34" i="1" s="1"/>
  <c r="E34" i="1"/>
  <c r="F34" i="1" s="1"/>
  <c r="K33" i="1"/>
  <c r="L33" i="1" s="1"/>
  <c r="H33" i="1"/>
  <c r="I33" i="1" s="1"/>
  <c r="E33" i="1"/>
  <c r="F33" i="1" s="1"/>
  <c r="K32" i="1"/>
  <c r="L32" i="1" s="1"/>
  <c r="H32" i="1"/>
  <c r="I32" i="1" s="1"/>
  <c r="E32" i="1"/>
  <c r="F32" i="1" s="1"/>
  <c r="K31" i="1"/>
  <c r="L31" i="1" s="1"/>
  <c r="H31" i="1"/>
  <c r="I31" i="1" s="1"/>
  <c r="E31" i="1"/>
  <c r="F31" i="1" s="1"/>
  <c r="K30" i="1"/>
  <c r="L30" i="1" s="1"/>
  <c r="H30" i="1"/>
  <c r="I30" i="1" s="1"/>
  <c r="E30" i="1"/>
  <c r="F30" i="1" s="1"/>
  <c r="K29" i="1"/>
  <c r="L29" i="1" s="1"/>
  <c r="H29" i="1"/>
  <c r="I29" i="1" s="1"/>
  <c r="E29" i="1"/>
  <c r="F29" i="1" s="1"/>
  <c r="K28" i="1"/>
  <c r="L28" i="1" s="1"/>
  <c r="H28" i="1"/>
  <c r="I28" i="1" s="1"/>
  <c r="E28" i="1"/>
  <c r="F28" i="1" s="1"/>
  <c r="K27" i="1"/>
  <c r="L27" i="1" s="1"/>
  <c r="H27" i="1"/>
  <c r="I27" i="1" s="1"/>
  <c r="E27" i="1"/>
  <c r="F27" i="1" s="1"/>
  <c r="K26" i="1"/>
  <c r="L26" i="1" s="1"/>
  <c r="H26" i="1"/>
  <c r="I26" i="1" s="1"/>
  <c r="E26" i="1"/>
  <c r="F26" i="1" s="1"/>
  <c r="K25" i="1"/>
  <c r="L25" i="1" s="1"/>
  <c r="K21" i="1" s="1"/>
  <c r="H25" i="1"/>
  <c r="I25" i="1" s="1"/>
  <c r="E25" i="1"/>
  <c r="F25" i="1" s="1"/>
  <c r="L17" i="1"/>
  <c r="M17" i="1" s="1"/>
  <c r="J17" i="1"/>
  <c r="I17" i="1"/>
  <c r="G17" i="1"/>
  <c r="F17" i="1"/>
  <c r="L16" i="1"/>
  <c r="M16" i="1" s="1"/>
  <c r="I16" i="1"/>
  <c r="J16" i="1" s="1"/>
  <c r="F16" i="1"/>
  <c r="G16" i="1" s="1"/>
  <c r="M15" i="1"/>
  <c r="L15" i="1"/>
  <c r="J15" i="1"/>
  <c r="I15" i="1"/>
  <c r="F15" i="1"/>
  <c r="G15" i="1" s="1"/>
  <c r="L14" i="1"/>
  <c r="M14" i="1" s="1"/>
  <c r="I14" i="1"/>
  <c r="J14" i="1" s="1"/>
  <c r="G14" i="1"/>
  <c r="F14" i="1"/>
  <c r="M13" i="1"/>
  <c r="L13" i="1"/>
  <c r="I13" i="1"/>
  <c r="J13" i="1" s="1"/>
  <c r="F13" i="1"/>
  <c r="G13" i="1" s="1"/>
  <c r="L12" i="1"/>
  <c r="M12" i="1" s="1"/>
  <c r="J12" i="1"/>
  <c r="I12" i="1"/>
  <c r="G12" i="1"/>
  <c r="F12" i="1"/>
  <c r="L11" i="1"/>
  <c r="M11" i="1" s="1"/>
  <c r="I11" i="1"/>
  <c r="J11" i="1" s="1"/>
  <c r="F11" i="1"/>
  <c r="G11" i="1" s="1"/>
  <c r="M10" i="1"/>
  <c r="L10" i="1"/>
  <c r="J10" i="1"/>
  <c r="I10" i="1"/>
  <c r="F10" i="1"/>
  <c r="G10" i="1" s="1"/>
  <c r="L9" i="1"/>
  <c r="M9" i="1" s="1"/>
  <c r="I9" i="1"/>
  <c r="J9" i="1" s="1"/>
  <c r="G9" i="1"/>
  <c r="F9" i="1"/>
  <c r="M8" i="1"/>
  <c r="L8" i="1"/>
  <c r="I8" i="1"/>
  <c r="J8" i="1" s="1"/>
  <c r="F8" i="1"/>
  <c r="G8" i="1" s="1"/>
  <c r="L7" i="1"/>
  <c r="M7" i="1" s="1"/>
  <c r="J7" i="1"/>
  <c r="I7" i="1"/>
  <c r="G7" i="1"/>
  <c r="F7" i="1"/>
  <c r="K39" i="1" l="1"/>
  <c r="E93" i="1"/>
  <c r="E75" i="1"/>
  <c r="H39" i="1"/>
  <c r="E21" i="1"/>
  <c r="E57" i="1"/>
  <c r="H93" i="1"/>
  <c r="F3" i="1"/>
  <c r="I3" i="1"/>
  <c r="K75" i="1"/>
  <c r="L3" i="1"/>
  <c r="H21" i="1"/>
  <c r="H57" i="1"/>
  <c r="K93" i="1"/>
</calcChain>
</file>

<file path=xl/sharedStrings.xml><?xml version="1.0" encoding="utf-8"?>
<sst xmlns="http://schemas.openxmlformats.org/spreadsheetml/2006/main" count="99" uniqueCount="14">
  <si>
    <t>a1</t>
  </si>
  <si>
    <t>a0</t>
  </si>
  <si>
    <t>your position</t>
  </si>
  <si>
    <t>error</t>
  </si>
  <si>
    <t>your weight</t>
  </si>
  <si>
    <t>model</t>
  </si>
  <si>
    <t>a1x+a0</t>
  </si>
  <si>
    <t>Error</t>
  </si>
  <si>
    <t>|distance-model_output|^2</t>
  </si>
  <si>
    <t>X=weight</t>
  </si>
  <si>
    <t>Y=distance measured</t>
  </si>
  <si>
    <t>model outputs</t>
  </si>
  <si>
    <t>model error</t>
  </si>
  <si>
    <t>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</si>
</sst>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D7D7"/>
        <bgColor rgb="FFFFD7D7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9" borderId="0" xfId="0" applyFill="1"/>
    <xf numFmtId="0" fontId="0" fillId="10" borderId="0" xfId="0" applyFill="1"/>
  </cellXfs>
  <cellStyles count="19">
    <cellStyle name="Accent" xfId="7" xr:uid="{BFA8D98F-2316-A749-8789-A08CC634CCA5}"/>
    <cellStyle name="Accent 1" xfId="8" xr:uid="{A7D111F9-ECA8-5645-8BC2-23BFF27DC890}"/>
    <cellStyle name="Accent 2" xfId="9" xr:uid="{A91A2935-2D39-224B-89C9-97638F40E975}"/>
    <cellStyle name="Accent 3" xfId="10" xr:uid="{5600D17E-BDE2-D042-B887-5FE4857E2073}"/>
    <cellStyle name="Bad" xfId="4" builtinId="27" customBuiltin="1"/>
    <cellStyle name="Error" xfId="11" xr:uid="{B4CE5912-5D81-0A43-86BE-0AAB47D3D8D4}"/>
    <cellStyle name="Footnote" xfId="12" xr:uid="{B98904E1-D754-B145-B5B1-60A962923CE7}"/>
    <cellStyle name="Good" xfId="3" builtinId="26" customBuiltin="1"/>
    <cellStyle name="Heading" xfId="13" xr:uid="{58358C55-2874-FC45-9D2E-1FED454AD0BA}"/>
    <cellStyle name="Heading 1" xfId="1" builtinId="16" customBuiltin="1"/>
    <cellStyle name="Heading 2" xfId="2" builtinId="17" customBuiltin="1"/>
    <cellStyle name="Hyperlink" xfId="14" xr:uid="{D0D8516C-0D97-7D49-BA48-AC7BBD1AC502}"/>
    <cellStyle name="Neutral" xfId="5" builtinId="28" customBuiltin="1"/>
    <cellStyle name="Normal" xfId="0" builtinId="0" customBuiltin="1"/>
    <cellStyle name="Note" xfId="6" builtinId="10" customBuiltin="1"/>
    <cellStyle name="Result" xfId="15" xr:uid="{A245DC32-75B1-484C-BAC2-008534F35BE6}"/>
    <cellStyle name="Status" xfId="16" xr:uid="{2B36E65F-1392-994D-935C-47A8ECC4D5E2}"/>
    <cellStyle name="Text" xfId="17" xr:uid="{6FAAA0E7-0668-F74F-8779-84E18184F1FB}"/>
    <cellStyle name="Warning" xfId="18" xr:uid="{2E09E773-40AB-6840-8DF6-FBFE8950DC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LR model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1-6336-8746-8841-9FF267715769}"/>
              </c:ext>
            </c:extLst>
          </c:dPt>
          <c:xVal>
            <c:numRef>
              <c:f>Sheet1!$B$7:$B$17</c:f>
              <c:numCache>
                <c:formatCode>General</c:formatCode>
                <c:ptCount val="11"/>
                <c:pt idx="0">
                  <c:v>150</c:v>
                </c:pt>
                <c:pt idx="1">
                  <c:v>175</c:v>
                </c:pt>
                <c:pt idx="2">
                  <c:v>157</c:v>
                </c:pt>
                <c:pt idx="3">
                  <c:v>355</c:v>
                </c:pt>
                <c:pt idx="4">
                  <c:v>211</c:v>
                </c:pt>
                <c:pt idx="5">
                  <c:v>115</c:v>
                </c:pt>
                <c:pt idx="6">
                  <c:v>107</c:v>
                </c:pt>
                <c:pt idx="7">
                  <c:v>203</c:v>
                </c:pt>
                <c:pt idx="8">
                  <c:v>145</c:v>
                </c:pt>
                <c:pt idx="9">
                  <c:v>137</c:v>
                </c:pt>
                <c:pt idx="10">
                  <c:v>125</c:v>
                </c:pt>
              </c:numCache>
            </c:numRef>
          </c:xVal>
          <c:yVal>
            <c:numRef>
              <c:f>Sheet1!$C$7:$C$17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12</c:v>
                </c:pt>
                <c:pt idx="7">
                  <c:v>6.5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6-8746-8841-9FF267715769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square"/>
            <c:size val="7"/>
          </c:marker>
          <c:xVal>
            <c:numRef>
              <c:f>Sheet1!$B$7:$B$17</c:f>
              <c:numCache>
                <c:formatCode>General</c:formatCode>
                <c:ptCount val="11"/>
                <c:pt idx="0">
                  <c:v>150</c:v>
                </c:pt>
                <c:pt idx="1">
                  <c:v>175</c:v>
                </c:pt>
                <c:pt idx="2">
                  <c:v>157</c:v>
                </c:pt>
                <c:pt idx="3">
                  <c:v>355</c:v>
                </c:pt>
                <c:pt idx="4">
                  <c:v>211</c:v>
                </c:pt>
                <c:pt idx="5">
                  <c:v>115</c:v>
                </c:pt>
                <c:pt idx="6">
                  <c:v>107</c:v>
                </c:pt>
                <c:pt idx="7">
                  <c:v>203</c:v>
                </c:pt>
                <c:pt idx="8">
                  <c:v>145</c:v>
                </c:pt>
                <c:pt idx="9">
                  <c:v>137</c:v>
                </c:pt>
                <c:pt idx="10">
                  <c:v>125</c:v>
                </c:pt>
              </c:numCache>
            </c:numRef>
          </c:xVal>
          <c:yVal>
            <c:numRef>
              <c:f>Sheet1!$L$7:$L$17</c:f>
              <c:numCache>
                <c:formatCode>General</c:formatCode>
                <c:ptCount val="11"/>
                <c:pt idx="0">
                  <c:v>10</c:v>
                </c:pt>
                <c:pt idx="1">
                  <c:v>8.5</c:v>
                </c:pt>
                <c:pt idx="2">
                  <c:v>9.58</c:v>
                </c:pt>
                <c:pt idx="3">
                  <c:v>-2.3000000000000007</c:v>
                </c:pt>
                <c:pt idx="4">
                  <c:v>6.34</c:v>
                </c:pt>
                <c:pt idx="5">
                  <c:v>12.100000000000001</c:v>
                </c:pt>
                <c:pt idx="6">
                  <c:v>12.58</c:v>
                </c:pt>
                <c:pt idx="7">
                  <c:v>6.82</c:v>
                </c:pt>
                <c:pt idx="8">
                  <c:v>10.3</c:v>
                </c:pt>
                <c:pt idx="9">
                  <c:v>10.780000000000001</c:v>
                </c:pt>
                <c:pt idx="10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6-8746-8841-9FF267715769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Sheet1!$B$7:$B$17</c:f>
              <c:numCache>
                <c:formatCode>General</c:formatCode>
                <c:ptCount val="11"/>
                <c:pt idx="0">
                  <c:v>150</c:v>
                </c:pt>
                <c:pt idx="1">
                  <c:v>175</c:v>
                </c:pt>
                <c:pt idx="2">
                  <c:v>157</c:v>
                </c:pt>
                <c:pt idx="3">
                  <c:v>355</c:v>
                </c:pt>
                <c:pt idx="4">
                  <c:v>211</c:v>
                </c:pt>
                <c:pt idx="5">
                  <c:v>115</c:v>
                </c:pt>
                <c:pt idx="6">
                  <c:v>107</c:v>
                </c:pt>
                <c:pt idx="7">
                  <c:v>203</c:v>
                </c:pt>
                <c:pt idx="8">
                  <c:v>145</c:v>
                </c:pt>
                <c:pt idx="9">
                  <c:v>137</c:v>
                </c:pt>
                <c:pt idx="10">
                  <c:v>125</c:v>
                </c:pt>
              </c:numCache>
            </c:numRef>
          </c:xVal>
          <c:yVal>
            <c:numRef>
              <c:f>Sheet1!$F$7:$F$17</c:f>
              <c:numCache>
                <c:formatCode>General</c:formatCode>
                <c:ptCount val="11"/>
                <c:pt idx="0">
                  <c:v>18</c:v>
                </c:pt>
                <c:pt idx="1">
                  <c:v>20.5</c:v>
                </c:pt>
                <c:pt idx="2">
                  <c:v>18.700000000000003</c:v>
                </c:pt>
                <c:pt idx="3">
                  <c:v>38.5</c:v>
                </c:pt>
                <c:pt idx="4">
                  <c:v>24.1</c:v>
                </c:pt>
                <c:pt idx="5">
                  <c:v>14.5</c:v>
                </c:pt>
                <c:pt idx="6">
                  <c:v>13.700000000000001</c:v>
                </c:pt>
                <c:pt idx="7">
                  <c:v>23.3</c:v>
                </c:pt>
                <c:pt idx="8">
                  <c:v>17.5</c:v>
                </c:pt>
                <c:pt idx="9">
                  <c:v>16.700000000000003</c:v>
                </c:pt>
                <c:pt idx="10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36-8746-8841-9FF267715769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xVal>
            <c:numRef>
              <c:f>Sheet1!$B$7:$B$17</c:f>
              <c:numCache>
                <c:formatCode>General</c:formatCode>
                <c:ptCount val="11"/>
                <c:pt idx="0">
                  <c:v>150</c:v>
                </c:pt>
                <c:pt idx="1">
                  <c:v>175</c:v>
                </c:pt>
                <c:pt idx="2">
                  <c:v>157</c:v>
                </c:pt>
                <c:pt idx="3">
                  <c:v>355</c:v>
                </c:pt>
                <c:pt idx="4">
                  <c:v>211</c:v>
                </c:pt>
                <c:pt idx="5">
                  <c:v>115</c:v>
                </c:pt>
                <c:pt idx="6">
                  <c:v>107</c:v>
                </c:pt>
                <c:pt idx="7">
                  <c:v>203</c:v>
                </c:pt>
                <c:pt idx="8">
                  <c:v>145</c:v>
                </c:pt>
                <c:pt idx="9">
                  <c:v>137</c:v>
                </c:pt>
                <c:pt idx="10">
                  <c:v>125</c:v>
                </c:pt>
              </c:numCache>
            </c:numRef>
          </c:xVal>
          <c:yVal>
            <c:numRef>
              <c:f>Sheet1!$I$7:$I$17</c:f>
              <c:numCache>
                <c:formatCode>General</c:formatCode>
                <c:ptCount val="11"/>
                <c:pt idx="0">
                  <c:v>43</c:v>
                </c:pt>
                <c:pt idx="1">
                  <c:v>48</c:v>
                </c:pt>
                <c:pt idx="2">
                  <c:v>44.400000000000006</c:v>
                </c:pt>
                <c:pt idx="3">
                  <c:v>84</c:v>
                </c:pt>
                <c:pt idx="4">
                  <c:v>55.2</c:v>
                </c:pt>
                <c:pt idx="5">
                  <c:v>36</c:v>
                </c:pt>
                <c:pt idx="6">
                  <c:v>34.400000000000006</c:v>
                </c:pt>
                <c:pt idx="7">
                  <c:v>53.6</c:v>
                </c:pt>
                <c:pt idx="8">
                  <c:v>42</c:v>
                </c:pt>
                <c:pt idx="9">
                  <c:v>40.400000000000006</c:v>
                </c:pt>
                <c:pt idx="1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36-8746-8841-9FF26771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570272"/>
        <c:axId val="1012612560"/>
      </c:scatterChart>
      <c:valAx>
        <c:axId val="1012612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012570272"/>
        <c:crossesAt val="0"/>
        <c:crossBetween val="midCat"/>
      </c:valAx>
      <c:valAx>
        <c:axId val="10125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weitht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0126125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796570" y="19110"/>
    <xdr:ext cx="5272887" cy="33958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0C8B2-AEFA-6CE9-4B8D-C63B21F76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84F5-ECAD-6F4D-A27E-5B6483ED133D}">
  <dimension ref="A1:M107"/>
  <sheetViews>
    <sheetView tabSelected="1" workbookViewId="0"/>
  </sheetViews>
  <sheetFormatPr baseColWidth="10" defaultRowHeight="16"/>
  <cols>
    <col min="1" max="1" width="15.83203125" customWidth="1"/>
    <col min="2" max="2" width="9.6640625" customWidth="1"/>
    <col min="3" max="3" width="7.33203125" customWidth="1"/>
    <col min="4" max="4" width="4.83203125" customWidth="1"/>
    <col min="5" max="5" width="9.6640625" customWidth="1"/>
    <col min="6" max="7" width="14.1640625" customWidth="1"/>
    <col min="8" max="8" width="10.5" customWidth="1"/>
    <col min="9" max="10" width="14.1640625" customWidth="1"/>
    <col min="11" max="11" width="11.6640625" customWidth="1"/>
    <col min="12" max="13" width="14.1640625" customWidth="1"/>
  </cols>
  <sheetData>
    <row r="1" spans="1:13">
      <c r="E1" t="s">
        <v>0</v>
      </c>
      <c r="F1">
        <v>0.1</v>
      </c>
      <c r="I1">
        <v>0.2</v>
      </c>
      <c r="L1">
        <v>-0.06</v>
      </c>
    </row>
    <row r="2" spans="1:13">
      <c r="E2" t="s">
        <v>1</v>
      </c>
      <c r="F2">
        <v>3</v>
      </c>
      <c r="I2">
        <v>13</v>
      </c>
      <c r="L2">
        <v>19</v>
      </c>
    </row>
    <row r="3" spans="1:13">
      <c r="A3" t="s">
        <v>2</v>
      </c>
      <c r="B3">
        <v>7</v>
      </c>
      <c r="E3" t="s">
        <v>3</v>
      </c>
      <c r="F3">
        <f>SUM(G7:G17)</f>
        <v>2373.7700000000004</v>
      </c>
      <c r="I3">
        <f>SUM(J7:J17)</f>
        <v>19255.730000000003</v>
      </c>
      <c r="L3">
        <f>SUM(M7:M17)</f>
        <v>57.309200000000025</v>
      </c>
    </row>
    <row r="4" spans="1:13">
      <c r="A4" t="s">
        <v>4</v>
      </c>
      <c r="B4">
        <v>185</v>
      </c>
      <c r="E4" t="s">
        <v>5</v>
      </c>
      <c r="F4" t="s">
        <v>6</v>
      </c>
      <c r="G4" t="s">
        <v>7</v>
      </c>
      <c r="I4" t="s">
        <v>6</v>
      </c>
      <c r="J4" t="s">
        <v>3</v>
      </c>
      <c r="L4" t="s">
        <v>6</v>
      </c>
      <c r="M4" t="s">
        <v>3</v>
      </c>
    </row>
    <row r="5" spans="1:13">
      <c r="G5" t="s">
        <v>8</v>
      </c>
      <c r="J5" t="s">
        <v>8</v>
      </c>
      <c r="M5" t="s">
        <v>8</v>
      </c>
    </row>
    <row r="6" spans="1:13">
      <c r="B6" t="s">
        <v>9</v>
      </c>
      <c r="C6" t="s">
        <v>10</v>
      </c>
      <c r="F6" t="s">
        <v>11</v>
      </c>
      <c r="G6" t="s">
        <v>12</v>
      </c>
      <c r="I6" t="s">
        <v>11</v>
      </c>
      <c r="J6" t="s">
        <v>12</v>
      </c>
      <c r="L6" t="s">
        <v>11</v>
      </c>
      <c r="M6" t="s">
        <v>12</v>
      </c>
    </row>
    <row r="7" spans="1:13">
      <c r="A7" t="s">
        <v>13</v>
      </c>
      <c r="B7">
        <v>150</v>
      </c>
      <c r="C7">
        <v>8</v>
      </c>
      <c r="F7" s="1">
        <f t="shared" ref="F7:F17" si="0">$F$1*B7+$F$2</f>
        <v>18</v>
      </c>
      <c r="G7" s="2">
        <f t="shared" ref="G7:G17" si="1">(C7-F7)^2</f>
        <v>100</v>
      </c>
      <c r="I7" s="1">
        <f t="shared" ref="I7:I17" si="2">$I$1*B7+$I$2</f>
        <v>43</v>
      </c>
      <c r="J7" s="2">
        <f t="shared" ref="J7:J17" si="3">(C7-I7)^2</f>
        <v>1225</v>
      </c>
      <c r="L7" s="1">
        <f t="shared" ref="L7:L17" si="4">$L$1*B7+$L$2</f>
        <v>10</v>
      </c>
      <c r="M7" s="2">
        <f t="shared" ref="M7:M17" si="5">(C7-L7)^2</f>
        <v>4</v>
      </c>
    </row>
    <row r="8" spans="1:13">
      <c r="B8">
        <v>175</v>
      </c>
      <c r="C8">
        <v>7</v>
      </c>
      <c r="F8" s="1">
        <f t="shared" si="0"/>
        <v>20.5</v>
      </c>
      <c r="G8" s="2">
        <f t="shared" si="1"/>
        <v>182.25</v>
      </c>
      <c r="I8" s="1">
        <f t="shared" si="2"/>
        <v>48</v>
      </c>
      <c r="J8" s="2">
        <f t="shared" si="3"/>
        <v>1681</v>
      </c>
      <c r="L8" s="1">
        <f t="shared" si="4"/>
        <v>8.5</v>
      </c>
      <c r="M8" s="2">
        <f t="shared" si="5"/>
        <v>2.25</v>
      </c>
    </row>
    <row r="9" spans="1:13">
      <c r="B9">
        <v>157</v>
      </c>
      <c r="C9">
        <v>8</v>
      </c>
      <c r="F9" s="1">
        <f t="shared" si="0"/>
        <v>18.700000000000003</v>
      </c>
      <c r="G9" s="2">
        <f t="shared" si="1"/>
        <v>114.49000000000007</v>
      </c>
      <c r="I9" s="1">
        <f t="shared" si="2"/>
        <v>44.400000000000006</v>
      </c>
      <c r="J9" s="2">
        <f t="shared" si="3"/>
        <v>1324.9600000000005</v>
      </c>
      <c r="L9" s="1">
        <f t="shared" si="4"/>
        <v>9.58</v>
      </c>
      <c r="M9" s="2">
        <f t="shared" si="5"/>
        <v>2.4964000000000004</v>
      </c>
    </row>
    <row r="10" spans="1:13">
      <c r="B10">
        <v>355</v>
      </c>
      <c r="C10">
        <v>4</v>
      </c>
      <c r="F10" s="1">
        <f t="shared" si="0"/>
        <v>38.5</v>
      </c>
      <c r="G10" s="2">
        <f t="shared" si="1"/>
        <v>1190.25</v>
      </c>
      <c r="I10" s="1">
        <f t="shared" si="2"/>
        <v>84</v>
      </c>
      <c r="J10" s="2">
        <f t="shared" si="3"/>
        <v>6400</v>
      </c>
      <c r="L10" s="1">
        <f t="shared" si="4"/>
        <v>-2.3000000000000007</v>
      </c>
      <c r="M10" s="2">
        <f t="shared" si="5"/>
        <v>39.690000000000012</v>
      </c>
    </row>
    <row r="11" spans="1:13">
      <c r="B11">
        <v>211</v>
      </c>
      <c r="C11">
        <v>6</v>
      </c>
      <c r="F11" s="1">
        <f t="shared" si="0"/>
        <v>24.1</v>
      </c>
      <c r="G11" s="2">
        <f t="shared" si="1"/>
        <v>327.61000000000007</v>
      </c>
      <c r="I11" s="1">
        <f t="shared" si="2"/>
        <v>55.2</v>
      </c>
      <c r="J11" s="2">
        <f t="shared" si="3"/>
        <v>2420.6400000000003</v>
      </c>
      <c r="L11" s="1">
        <f t="shared" si="4"/>
        <v>6.34</v>
      </c>
      <c r="M11" s="2">
        <f t="shared" si="5"/>
        <v>0.1155999999999999</v>
      </c>
    </row>
    <row r="12" spans="1:13">
      <c r="B12">
        <v>115</v>
      </c>
      <c r="C12">
        <v>11</v>
      </c>
      <c r="F12" s="1">
        <f t="shared" si="0"/>
        <v>14.5</v>
      </c>
      <c r="G12" s="2">
        <f t="shared" si="1"/>
        <v>12.25</v>
      </c>
      <c r="I12" s="1">
        <f t="shared" si="2"/>
        <v>36</v>
      </c>
      <c r="J12" s="2">
        <f t="shared" si="3"/>
        <v>625</v>
      </c>
      <c r="L12" s="1">
        <f t="shared" si="4"/>
        <v>12.100000000000001</v>
      </c>
      <c r="M12" s="2">
        <f t="shared" si="5"/>
        <v>1.2100000000000031</v>
      </c>
    </row>
    <row r="13" spans="1:13">
      <c r="B13">
        <v>107</v>
      </c>
      <c r="C13">
        <v>12</v>
      </c>
      <c r="F13" s="1">
        <f t="shared" si="0"/>
        <v>13.700000000000001</v>
      </c>
      <c r="G13" s="2">
        <f t="shared" si="1"/>
        <v>2.8900000000000037</v>
      </c>
      <c r="I13" s="1">
        <f t="shared" si="2"/>
        <v>34.400000000000006</v>
      </c>
      <c r="J13" s="2">
        <f t="shared" si="3"/>
        <v>501.76000000000028</v>
      </c>
      <c r="L13" s="1">
        <f t="shared" si="4"/>
        <v>12.58</v>
      </c>
      <c r="M13" s="2">
        <f t="shared" si="5"/>
        <v>0.33640000000000009</v>
      </c>
    </row>
    <row r="14" spans="1:13">
      <c r="B14">
        <v>203</v>
      </c>
      <c r="C14">
        <v>6.5</v>
      </c>
      <c r="F14" s="1">
        <f t="shared" si="0"/>
        <v>23.3</v>
      </c>
      <c r="G14" s="2">
        <f t="shared" si="1"/>
        <v>282.24</v>
      </c>
      <c r="I14" s="1">
        <f t="shared" si="2"/>
        <v>53.6</v>
      </c>
      <c r="J14" s="2">
        <f t="shared" si="3"/>
        <v>2218.4100000000003</v>
      </c>
      <c r="L14" s="1">
        <f t="shared" si="4"/>
        <v>6.82</v>
      </c>
      <c r="M14" s="2">
        <f t="shared" si="5"/>
        <v>0.10240000000000019</v>
      </c>
    </row>
    <row r="15" spans="1:13">
      <c r="B15">
        <v>145</v>
      </c>
      <c r="C15">
        <v>9</v>
      </c>
      <c r="F15" s="1">
        <f t="shared" si="0"/>
        <v>17.5</v>
      </c>
      <c r="G15" s="2">
        <f t="shared" si="1"/>
        <v>72.25</v>
      </c>
      <c r="I15" s="1">
        <f t="shared" si="2"/>
        <v>42</v>
      </c>
      <c r="J15" s="2">
        <f t="shared" si="3"/>
        <v>1089</v>
      </c>
      <c r="L15" s="1">
        <f t="shared" si="4"/>
        <v>10.3</v>
      </c>
      <c r="M15" s="2">
        <f t="shared" si="5"/>
        <v>1.6900000000000019</v>
      </c>
    </row>
    <row r="16" spans="1:13">
      <c r="B16">
        <v>137</v>
      </c>
      <c r="C16">
        <v>9</v>
      </c>
      <c r="F16" s="1">
        <f t="shared" si="0"/>
        <v>16.700000000000003</v>
      </c>
      <c r="G16" s="2">
        <f t="shared" si="1"/>
        <v>59.290000000000042</v>
      </c>
      <c r="I16" s="1">
        <f t="shared" si="2"/>
        <v>40.400000000000006</v>
      </c>
      <c r="J16" s="2">
        <f t="shared" si="3"/>
        <v>985.96000000000038</v>
      </c>
      <c r="L16" s="1">
        <f t="shared" si="4"/>
        <v>10.780000000000001</v>
      </c>
      <c r="M16" s="2">
        <f t="shared" si="5"/>
        <v>3.1684000000000041</v>
      </c>
    </row>
    <row r="17" spans="2:13">
      <c r="B17">
        <v>125</v>
      </c>
      <c r="C17">
        <v>10</v>
      </c>
      <c r="F17" s="1">
        <f t="shared" si="0"/>
        <v>15.5</v>
      </c>
      <c r="G17" s="2">
        <f t="shared" si="1"/>
        <v>30.25</v>
      </c>
      <c r="I17" s="1">
        <f t="shared" si="2"/>
        <v>38</v>
      </c>
      <c r="J17" s="2">
        <f t="shared" si="3"/>
        <v>784</v>
      </c>
      <c r="L17" s="1">
        <f t="shared" si="4"/>
        <v>11.5</v>
      </c>
      <c r="M17" s="2">
        <f t="shared" si="5"/>
        <v>2.25</v>
      </c>
    </row>
    <row r="19" spans="2:13">
      <c r="E19">
        <v>-0.2</v>
      </c>
      <c r="H19">
        <v>-0.2</v>
      </c>
      <c r="K19">
        <v>-0.2</v>
      </c>
    </row>
    <row r="20" spans="2:13">
      <c r="E20">
        <v>3</v>
      </c>
      <c r="H20">
        <v>15</v>
      </c>
      <c r="K20">
        <v>10</v>
      </c>
    </row>
    <row r="21" spans="2:13">
      <c r="E21">
        <f>SUM(F25:F35)</f>
        <v>18492.530000000002</v>
      </c>
      <c r="H21">
        <f>SUM(I25:I35)</f>
        <v>9672.5300000000025</v>
      </c>
      <c r="K21">
        <f>SUM(L25:L35)</f>
        <v>12962.53</v>
      </c>
    </row>
    <row r="22" spans="2:13">
      <c r="E22" t="s">
        <v>6</v>
      </c>
      <c r="F22" t="s">
        <v>3</v>
      </c>
      <c r="H22" t="s">
        <v>6</v>
      </c>
      <c r="I22" t="s">
        <v>3</v>
      </c>
      <c r="K22" t="s">
        <v>6</v>
      </c>
      <c r="L22" t="s">
        <v>3</v>
      </c>
    </row>
    <row r="23" spans="2:13">
      <c r="F23" t="s">
        <v>8</v>
      </c>
      <c r="I23" t="s">
        <v>8</v>
      </c>
      <c r="L23" t="s">
        <v>8</v>
      </c>
    </row>
    <row r="24" spans="2:13">
      <c r="E24" t="s">
        <v>11</v>
      </c>
      <c r="F24" t="s">
        <v>12</v>
      </c>
      <c r="H24" t="s">
        <v>11</v>
      </c>
      <c r="I24" t="s">
        <v>12</v>
      </c>
      <c r="K24" t="s">
        <v>11</v>
      </c>
      <c r="L24" t="s">
        <v>12</v>
      </c>
    </row>
    <row r="25" spans="2:13">
      <c r="E25" s="1">
        <f t="shared" ref="E25:E35" si="6">$E$19*B7+$E$20</f>
        <v>-27</v>
      </c>
      <c r="F25" s="2">
        <f t="shared" ref="F25:F35" si="7">(C7-E25)^2</f>
        <v>1225</v>
      </c>
      <c r="H25" s="1">
        <f t="shared" ref="H25:H35" si="8">$H$19*B7+$H$20</f>
        <v>-15</v>
      </c>
      <c r="I25" s="2">
        <f t="shared" ref="I25:I35" si="9">(C7-H25)^2</f>
        <v>529</v>
      </c>
      <c r="K25" s="1">
        <f t="shared" ref="K25:K35" si="10">$K$19*B7+$K$20</f>
        <v>-20</v>
      </c>
      <c r="L25" s="2">
        <f t="shared" ref="L25:L35" si="11">(C7-K25)^2</f>
        <v>784</v>
      </c>
    </row>
    <row r="26" spans="2:13">
      <c r="E26" s="1">
        <f t="shared" si="6"/>
        <v>-32</v>
      </c>
      <c r="F26" s="2">
        <f t="shared" si="7"/>
        <v>1521</v>
      </c>
      <c r="H26" s="1">
        <f t="shared" si="8"/>
        <v>-20</v>
      </c>
      <c r="I26" s="2">
        <f t="shared" si="9"/>
        <v>729</v>
      </c>
      <c r="K26" s="1">
        <f t="shared" si="10"/>
        <v>-25</v>
      </c>
      <c r="L26" s="2">
        <f t="shared" si="11"/>
        <v>1024</v>
      </c>
    </row>
    <row r="27" spans="2:13">
      <c r="E27" s="1">
        <f t="shared" si="6"/>
        <v>-28.400000000000002</v>
      </c>
      <c r="F27" s="2">
        <f t="shared" si="7"/>
        <v>1324.9600000000005</v>
      </c>
      <c r="H27" s="1">
        <f t="shared" si="8"/>
        <v>-16.400000000000002</v>
      </c>
      <c r="I27" s="2">
        <f t="shared" si="9"/>
        <v>595.36000000000013</v>
      </c>
      <c r="K27" s="1">
        <f t="shared" si="10"/>
        <v>-21.400000000000002</v>
      </c>
      <c r="L27" s="2">
        <f t="shared" si="11"/>
        <v>864.36000000000013</v>
      </c>
    </row>
    <row r="28" spans="2:13">
      <c r="E28" s="1">
        <f t="shared" si="6"/>
        <v>-68</v>
      </c>
      <c r="F28" s="2">
        <f t="shared" si="7"/>
        <v>5184</v>
      </c>
      <c r="H28" s="1">
        <f t="shared" si="8"/>
        <v>-56</v>
      </c>
      <c r="I28" s="2">
        <f t="shared" si="9"/>
        <v>3600</v>
      </c>
      <c r="K28" s="1">
        <f t="shared" si="10"/>
        <v>-61</v>
      </c>
      <c r="L28" s="2">
        <f t="shared" si="11"/>
        <v>4225</v>
      </c>
    </row>
    <row r="29" spans="2:13">
      <c r="E29" s="1">
        <f t="shared" si="6"/>
        <v>-39.200000000000003</v>
      </c>
      <c r="F29" s="2">
        <f t="shared" si="7"/>
        <v>2043.0400000000002</v>
      </c>
      <c r="H29" s="1">
        <f t="shared" si="8"/>
        <v>-27.200000000000003</v>
      </c>
      <c r="I29" s="2">
        <f t="shared" si="9"/>
        <v>1102.2400000000002</v>
      </c>
      <c r="K29" s="1">
        <f t="shared" si="10"/>
        <v>-32.200000000000003</v>
      </c>
      <c r="L29" s="2">
        <f t="shared" si="11"/>
        <v>1459.2400000000002</v>
      </c>
    </row>
    <row r="30" spans="2:13">
      <c r="E30" s="1">
        <f t="shared" si="6"/>
        <v>-20</v>
      </c>
      <c r="F30" s="2">
        <f t="shared" si="7"/>
        <v>961</v>
      </c>
      <c r="H30" s="1">
        <f t="shared" si="8"/>
        <v>-8</v>
      </c>
      <c r="I30" s="2">
        <f t="shared" si="9"/>
        <v>361</v>
      </c>
      <c r="K30" s="1">
        <f t="shared" si="10"/>
        <v>-13</v>
      </c>
      <c r="L30" s="2">
        <f t="shared" si="11"/>
        <v>576</v>
      </c>
    </row>
    <row r="31" spans="2:13">
      <c r="E31" s="1">
        <f t="shared" si="6"/>
        <v>-18.400000000000002</v>
      </c>
      <c r="F31" s="2">
        <f t="shared" si="7"/>
        <v>924.16000000000008</v>
      </c>
      <c r="H31" s="1">
        <f t="shared" si="8"/>
        <v>-6.4000000000000021</v>
      </c>
      <c r="I31" s="2">
        <f t="shared" si="9"/>
        <v>338.56000000000006</v>
      </c>
      <c r="K31" s="1">
        <f t="shared" si="10"/>
        <v>-11.400000000000002</v>
      </c>
      <c r="L31" s="2">
        <f t="shared" si="11"/>
        <v>547.56000000000006</v>
      </c>
    </row>
    <row r="32" spans="2:13">
      <c r="E32" s="1">
        <f t="shared" si="6"/>
        <v>-37.6</v>
      </c>
      <c r="F32" s="2">
        <f t="shared" si="7"/>
        <v>1944.8100000000002</v>
      </c>
      <c r="H32" s="1">
        <f t="shared" si="8"/>
        <v>-25.6</v>
      </c>
      <c r="I32" s="2">
        <f t="shared" si="9"/>
        <v>1030.4100000000001</v>
      </c>
      <c r="K32" s="1">
        <f t="shared" si="10"/>
        <v>-30.6</v>
      </c>
      <c r="L32" s="2">
        <f t="shared" si="11"/>
        <v>1376.41</v>
      </c>
    </row>
    <row r="33" spans="5:12">
      <c r="E33" s="1">
        <f t="shared" si="6"/>
        <v>-26</v>
      </c>
      <c r="F33" s="2">
        <f t="shared" si="7"/>
        <v>1225</v>
      </c>
      <c r="H33" s="1">
        <f t="shared" si="8"/>
        <v>-14</v>
      </c>
      <c r="I33" s="2">
        <f t="shared" si="9"/>
        <v>529</v>
      </c>
      <c r="K33" s="1">
        <f t="shared" si="10"/>
        <v>-19</v>
      </c>
      <c r="L33" s="2">
        <f t="shared" si="11"/>
        <v>784</v>
      </c>
    </row>
    <row r="34" spans="5:12">
      <c r="E34" s="1">
        <f t="shared" si="6"/>
        <v>-24.400000000000002</v>
      </c>
      <c r="F34" s="2">
        <f t="shared" si="7"/>
        <v>1115.5600000000004</v>
      </c>
      <c r="H34" s="1">
        <f t="shared" si="8"/>
        <v>-12.400000000000002</v>
      </c>
      <c r="I34" s="2">
        <f t="shared" si="9"/>
        <v>457.96000000000009</v>
      </c>
      <c r="K34" s="1">
        <f t="shared" si="10"/>
        <v>-17.400000000000002</v>
      </c>
      <c r="L34" s="2">
        <f t="shared" si="11"/>
        <v>696.96000000000015</v>
      </c>
    </row>
    <row r="35" spans="5:12">
      <c r="E35" s="1">
        <f t="shared" si="6"/>
        <v>-22</v>
      </c>
      <c r="F35" s="2">
        <f t="shared" si="7"/>
        <v>1024</v>
      </c>
      <c r="H35" s="1">
        <f t="shared" si="8"/>
        <v>-10</v>
      </c>
      <c r="I35" s="2">
        <f t="shared" si="9"/>
        <v>400</v>
      </c>
      <c r="K35" s="1">
        <f t="shared" si="10"/>
        <v>-15</v>
      </c>
      <c r="L35" s="2">
        <f t="shared" si="11"/>
        <v>625</v>
      </c>
    </row>
    <row r="37" spans="5:12">
      <c r="E37">
        <v>-0.1</v>
      </c>
      <c r="H37">
        <v>0.1</v>
      </c>
      <c r="K37">
        <v>-0.3</v>
      </c>
    </row>
    <row r="38" spans="5:12">
      <c r="E38">
        <v>5</v>
      </c>
      <c r="H38">
        <v>10</v>
      </c>
      <c r="K38">
        <v>15</v>
      </c>
    </row>
    <row r="39" spans="5:12">
      <c r="E39">
        <f>SUM(F43:F53)</f>
        <v>4789.17</v>
      </c>
      <c r="H39">
        <f>SUM(I43:I53)</f>
        <v>4739.7700000000004</v>
      </c>
      <c r="K39">
        <f>SUM(L43:L53)</f>
        <v>25318.329999999998</v>
      </c>
    </row>
    <row r="40" spans="5:12">
      <c r="E40" t="s">
        <v>6</v>
      </c>
      <c r="F40" t="s">
        <v>3</v>
      </c>
      <c r="H40" t="s">
        <v>6</v>
      </c>
      <c r="I40" t="s">
        <v>3</v>
      </c>
      <c r="K40" t="s">
        <v>6</v>
      </c>
      <c r="L40" t="s">
        <v>3</v>
      </c>
    </row>
    <row r="41" spans="5:12">
      <c r="F41" t="s">
        <v>8</v>
      </c>
      <c r="I41" t="s">
        <v>8</v>
      </c>
      <c r="L41" t="s">
        <v>8</v>
      </c>
    </row>
    <row r="42" spans="5:12">
      <c r="E42" t="s">
        <v>11</v>
      </c>
      <c r="F42" t="s">
        <v>12</v>
      </c>
      <c r="H42" t="s">
        <v>11</v>
      </c>
      <c r="I42" t="s">
        <v>12</v>
      </c>
      <c r="K42" t="s">
        <v>11</v>
      </c>
      <c r="L42" t="s">
        <v>12</v>
      </c>
    </row>
    <row r="43" spans="5:12">
      <c r="E43" s="1">
        <f t="shared" ref="E43:E53" si="12">$E$37*B7+$E$38</f>
        <v>-10</v>
      </c>
      <c r="F43" s="2">
        <f t="shared" ref="F43:F53" si="13">(C7-E43)^2</f>
        <v>324</v>
      </c>
      <c r="H43" s="1">
        <f t="shared" ref="H43:H53" si="14">$H$37*B7+$H$38</f>
        <v>25</v>
      </c>
      <c r="I43" s="2">
        <f t="shared" ref="I43:I53" si="15">(C7-H43)^2</f>
        <v>289</v>
      </c>
      <c r="K43" s="1">
        <f t="shared" ref="K43:K53" si="16">$K$37*B7+$K$38</f>
        <v>-30</v>
      </c>
      <c r="L43" s="2">
        <f t="shared" ref="L43:L53" si="17">(C7-K43)^2</f>
        <v>1444</v>
      </c>
    </row>
    <row r="44" spans="5:12">
      <c r="E44" s="1">
        <f t="shared" si="12"/>
        <v>-12.5</v>
      </c>
      <c r="F44" s="2">
        <f t="shared" si="13"/>
        <v>380.25</v>
      </c>
      <c r="H44" s="1">
        <f t="shared" si="14"/>
        <v>27.5</v>
      </c>
      <c r="I44" s="2">
        <f t="shared" si="15"/>
        <v>420.25</v>
      </c>
      <c r="K44" s="1">
        <f t="shared" si="16"/>
        <v>-37.5</v>
      </c>
      <c r="L44" s="2">
        <f t="shared" si="17"/>
        <v>1980.25</v>
      </c>
    </row>
    <row r="45" spans="5:12">
      <c r="E45" s="1">
        <f t="shared" si="12"/>
        <v>-10.700000000000001</v>
      </c>
      <c r="F45" s="2">
        <f t="shared" si="13"/>
        <v>349.69000000000011</v>
      </c>
      <c r="H45" s="1">
        <f t="shared" si="14"/>
        <v>25.700000000000003</v>
      </c>
      <c r="I45" s="2">
        <f t="shared" si="15"/>
        <v>313.29000000000008</v>
      </c>
      <c r="K45" s="1">
        <f t="shared" si="16"/>
        <v>-32.1</v>
      </c>
      <c r="L45" s="2">
        <f t="shared" si="17"/>
        <v>1608.0100000000002</v>
      </c>
    </row>
    <row r="46" spans="5:12">
      <c r="E46" s="1">
        <f t="shared" si="12"/>
        <v>-30.5</v>
      </c>
      <c r="F46" s="2">
        <f t="shared" si="13"/>
        <v>1190.25</v>
      </c>
      <c r="H46" s="1">
        <f t="shared" si="14"/>
        <v>45.5</v>
      </c>
      <c r="I46" s="2">
        <f t="shared" si="15"/>
        <v>1722.25</v>
      </c>
      <c r="K46" s="1">
        <f t="shared" si="16"/>
        <v>-91.5</v>
      </c>
      <c r="L46" s="2">
        <f t="shared" si="17"/>
        <v>9120.25</v>
      </c>
    </row>
    <row r="47" spans="5:12">
      <c r="E47" s="1">
        <f t="shared" si="12"/>
        <v>-16.100000000000001</v>
      </c>
      <c r="F47" s="2">
        <f t="shared" si="13"/>
        <v>488.41000000000008</v>
      </c>
      <c r="H47" s="1">
        <f t="shared" si="14"/>
        <v>31.1</v>
      </c>
      <c r="I47" s="2">
        <f t="shared" si="15"/>
        <v>630.0100000000001</v>
      </c>
      <c r="K47" s="1">
        <f t="shared" si="16"/>
        <v>-48.3</v>
      </c>
      <c r="L47" s="2">
        <f t="shared" si="17"/>
        <v>2948.49</v>
      </c>
    </row>
    <row r="48" spans="5:12">
      <c r="E48" s="1">
        <f t="shared" si="12"/>
        <v>-6.5</v>
      </c>
      <c r="F48" s="2">
        <f t="shared" si="13"/>
        <v>306.25</v>
      </c>
      <c r="H48" s="1">
        <f t="shared" si="14"/>
        <v>21.5</v>
      </c>
      <c r="I48" s="2">
        <f t="shared" si="15"/>
        <v>110.25</v>
      </c>
      <c r="K48" s="1">
        <f t="shared" si="16"/>
        <v>-19.5</v>
      </c>
      <c r="L48" s="2">
        <f t="shared" si="17"/>
        <v>930.25</v>
      </c>
    </row>
    <row r="49" spans="5:12">
      <c r="E49" s="1">
        <f t="shared" si="12"/>
        <v>-5.7000000000000011</v>
      </c>
      <c r="F49" s="2">
        <f t="shared" si="13"/>
        <v>313.29000000000008</v>
      </c>
      <c r="H49" s="1">
        <f t="shared" si="14"/>
        <v>20.700000000000003</v>
      </c>
      <c r="I49" s="2">
        <f t="shared" si="15"/>
        <v>75.690000000000055</v>
      </c>
      <c r="K49" s="1">
        <f t="shared" si="16"/>
        <v>-17.100000000000001</v>
      </c>
      <c r="L49" s="2">
        <f t="shared" si="17"/>
        <v>846.81000000000006</v>
      </c>
    </row>
    <row r="50" spans="5:12">
      <c r="E50" s="1">
        <f t="shared" si="12"/>
        <v>-15.3</v>
      </c>
      <c r="F50" s="2">
        <f t="shared" si="13"/>
        <v>475.24</v>
      </c>
      <c r="H50" s="1">
        <f t="shared" si="14"/>
        <v>30.3</v>
      </c>
      <c r="I50" s="2">
        <f t="shared" si="15"/>
        <v>566.44000000000005</v>
      </c>
      <c r="K50" s="1">
        <f t="shared" si="16"/>
        <v>-45.9</v>
      </c>
      <c r="L50" s="2">
        <f t="shared" si="17"/>
        <v>2745.7599999999998</v>
      </c>
    </row>
    <row r="51" spans="5:12">
      <c r="E51" s="1">
        <f t="shared" si="12"/>
        <v>-9.5</v>
      </c>
      <c r="F51" s="2">
        <f t="shared" si="13"/>
        <v>342.25</v>
      </c>
      <c r="H51" s="1">
        <f t="shared" si="14"/>
        <v>24.5</v>
      </c>
      <c r="I51" s="2">
        <f t="shared" si="15"/>
        <v>240.25</v>
      </c>
      <c r="K51" s="1">
        <f t="shared" si="16"/>
        <v>-28.5</v>
      </c>
      <c r="L51" s="2">
        <f t="shared" si="17"/>
        <v>1406.25</v>
      </c>
    </row>
    <row r="52" spans="5:12">
      <c r="E52" s="1">
        <f t="shared" si="12"/>
        <v>-8.7000000000000011</v>
      </c>
      <c r="F52" s="2">
        <f t="shared" si="13"/>
        <v>313.29000000000008</v>
      </c>
      <c r="H52" s="1">
        <f t="shared" si="14"/>
        <v>23.700000000000003</v>
      </c>
      <c r="I52" s="2">
        <f t="shared" si="15"/>
        <v>216.09000000000009</v>
      </c>
      <c r="K52" s="1">
        <f t="shared" si="16"/>
        <v>-26.1</v>
      </c>
      <c r="L52" s="2">
        <f t="shared" si="17"/>
        <v>1232.01</v>
      </c>
    </row>
    <row r="53" spans="5:12">
      <c r="E53" s="1">
        <f t="shared" si="12"/>
        <v>-7.5</v>
      </c>
      <c r="F53" s="2">
        <f t="shared" si="13"/>
        <v>306.25</v>
      </c>
      <c r="H53" s="1">
        <f t="shared" si="14"/>
        <v>22.5</v>
      </c>
      <c r="I53" s="2">
        <f t="shared" si="15"/>
        <v>156.25</v>
      </c>
      <c r="K53" s="1">
        <f t="shared" si="16"/>
        <v>-22.5</v>
      </c>
      <c r="L53" s="2">
        <f t="shared" si="17"/>
        <v>1056.25</v>
      </c>
    </row>
    <row r="55" spans="5:12">
      <c r="E55">
        <v>-0.2</v>
      </c>
      <c r="H55">
        <v>-0.2</v>
      </c>
      <c r="K55">
        <v>0</v>
      </c>
    </row>
    <row r="56" spans="5:12">
      <c r="E56">
        <v>20</v>
      </c>
      <c r="H56">
        <v>20</v>
      </c>
      <c r="K56">
        <v>0</v>
      </c>
    </row>
    <row r="57" spans="5:12">
      <c r="E57">
        <f>SUM(F61:F71)</f>
        <v>6932.5300000000007</v>
      </c>
      <c r="H57">
        <f>SUM(I61:I71)</f>
        <v>6932.5300000000007</v>
      </c>
      <c r="K57">
        <f>SUM(L61:L71)</f>
        <v>798.25</v>
      </c>
    </row>
    <row r="58" spans="5:12">
      <c r="E58" t="s">
        <v>6</v>
      </c>
      <c r="F58" t="s">
        <v>3</v>
      </c>
      <c r="H58" t="s">
        <v>6</v>
      </c>
      <c r="I58" t="s">
        <v>3</v>
      </c>
      <c r="K58" t="s">
        <v>6</v>
      </c>
      <c r="L58" t="s">
        <v>3</v>
      </c>
    </row>
    <row r="59" spans="5:12">
      <c r="F59" t="s">
        <v>8</v>
      </c>
      <c r="I59" t="s">
        <v>8</v>
      </c>
      <c r="L59" t="s">
        <v>8</v>
      </c>
    </row>
    <row r="60" spans="5:12">
      <c r="E60" t="s">
        <v>11</v>
      </c>
      <c r="F60" t="s">
        <v>12</v>
      </c>
      <c r="H60" t="s">
        <v>11</v>
      </c>
      <c r="I60" t="s">
        <v>12</v>
      </c>
      <c r="K60" t="s">
        <v>11</v>
      </c>
      <c r="L60" t="s">
        <v>12</v>
      </c>
    </row>
    <row r="61" spans="5:12">
      <c r="E61" s="1">
        <f t="shared" ref="E61:E71" si="18">$E$55*B7+$E$56</f>
        <v>-10</v>
      </c>
      <c r="F61" s="2">
        <f t="shared" ref="F61:F71" si="19">(C7-E61)^2</f>
        <v>324</v>
      </c>
      <c r="H61" s="1">
        <f t="shared" ref="H61:H71" si="20">$H$55*B7+$H$56</f>
        <v>-10</v>
      </c>
      <c r="I61" s="2">
        <f t="shared" ref="I61:I71" si="21">(C7-H61)^2</f>
        <v>324</v>
      </c>
      <c r="K61" s="1">
        <f t="shared" ref="K61:K71" si="22">$K$55*B7+$K$56</f>
        <v>0</v>
      </c>
      <c r="L61" s="2">
        <f t="shared" ref="L61:L71" si="23">(C7-K61)^2</f>
        <v>64</v>
      </c>
    </row>
    <row r="62" spans="5:12">
      <c r="E62" s="1">
        <f t="shared" si="18"/>
        <v>-15</v>
      </c>
      <c r="F62" s="2">
        <f t="shared" si="19"/>
        <v>484</v>
      </c>
      <c r="H62" s="1">
        <f t="shared" si="20"/>
        <v>-15</v>
      </c>
      <c r="I62" s="2">
        <f t="shared" si="21"/>
        <v>484</v>
      </c>
      <c r="K62" s="1">
        <f t="shared" si="22"/>
        <v>0</v>
      </c>
      <c r="L62" s="2">
        <f t="shared" si="23"/>
        <v>49</v>
      </c>
    </row>
    <row r="63" spans="5:12">
      <c r="E63" s="1">
        <f t="shared" si="18"/>
        <v>-11.400000000000002</v>
      </c>
      <c r="F63" s="2">
        <f t="shared" si="19"/>
        <v>376.36000000000007</v>
      </c>
      <c r="H63" s="1">
        <f t="shared" si="20"/>
        <v>-11.400000000000002</v>
      </c>
      <c r="I63" s="2">
        <f t="shared" si="21"/>
        <v>376.36000000000007</v>
      </c>
      <c r="K63" s="1">
        <f t="shared" si="22"/>
        <v>0</v>
      </c>
      <c r="L63" s="2">
        <f t="shared" si="23"/>
        <v>64</v>
      </c>
    </row>
    <row r="64" spans="5:12">
      <c r="E64" s="1">
        <f t="shared" si="18"/>
        <v>-51</v>
      </c>
      <c r="F64" s="2">
        <f t="shared" si="19"/>
        <v>3025</v>
      </c>
      <c r="H64" s="1">
        <f t="shared" si="20"/>
        <v>-51</v>
      </c>
      <c r="I64" s="2">
        <f t="shared" si="21"/>
        <v>3025</v>
      </c>
      <c r="K64" s="1">
        <f t="shared" si="22"/>
        <v>0</v>
      </c>
      <c r="L64" s="2">
        <f t="shared" si="23"/>
        <v>16</v>
      </c>
    </row>
    <row r="65" spans="5:12">
      <c r="E65" s="1">
        <f t="shared" si="18"/>
        <v>-22.200000000000003</v>
      </c>
      <c r="F65" s="2">
        <f t="shared" si="19"/>
        <v>795.24000000000012</v>
      </c>
      <c r="H65" s="1">
        <f t="shared" si="20"/>
        <v>-22.200000000000003</v>
      </c>
      <c r="I65" s="2">
        <f t="shared" si="21"/>
        <v>795.24000000000012</v>
      </c>
      <c r="K65" s="1">
        <f t="shared" si="22"/>
        <v>0</v>
      </c>
      <c r="L65" s="2">
        <f t="shared" si="23"/>
        <v>36</v>
      </c>
    </row>
    <row r="66" spans="5:12">
      <c r="E66" s="1">
        <f t="shared" si="18"/>
        <v>-3</v>
      </c>
      <c r="F66" s="2">
        <f t="shared" si="19"/>
        <v>196</v>
      </c>
      <c r="H66" s="1">
        <f t="shared" si="20"/>
        <v>-3</v>
      </c>
      <c r="I66" s="2">
        <f t="shared" si="21"/>
        <v>196</v>
      </c>
      <c r="K66" s="1">
        <f t="shared" si="22"/>
        <v>0</v>
      </c>
      <c r="L66" s="2">
        <f t="shared" si="23"/>
        <v>121</v>
      </c>
    </row>
    <row r="67" spans="5:12">
      <c r="E67" s="1">
        <f t="shared" si="18"/>
        <v>-1.4000000000000021</v>
      </c>
      <c r="F67" s="2">
        <f t="shared" si="19"/>
        <v>179.56000000000006</v>
      </c>
      <c r="H67" s="1">
        <f t="shared" si="20"/>
        <v>-1.4000000000000021</v>
      </c>
      <c r="I67" s="2">
        <f t="shared" si="21"/>
        <v>179.56000000000006</v>
      </c>
      <c r="K67" s="1">
        <f t="shared" si="22"/>
        <v>0</v>
      </c>
      <c r="L67" s="2">
        <f t="shared" si="23"/>
        <v>144</v>
      </c>
    </row>
    <row r="68" spans="5:12">
      <c r="E68" s="1">
        <f t="shared" si="18"/>
        <v>-20.6</v>
      </c>
      <c r="F68" s="2">
        <f t="shared" si="19"/>
        <v>734.41000000000008</v>
      </c>
      <c r="H68" s="1">
        <f t="shared" si="20"/>
        <v>-20.6</v>
      </c>
      <c r="I68" s="2">
        <f t="shared" si="21"/>
        <v>734.41000000000008</v>
      </c>
      <c r="K68" s="1">
        <f t="shared" si="22"/>
        <v>0</v>
      </c>
      <c r="L68" s="2">
        <f t="shared" si="23"/>
        <v>42.25</v>
      </c>
    </row>
    <row r="69" spans="5:12">
      <c r="E69" s="1">
        <f t="shared" si="18"/>
        <v>-9</v>
      </c>
      <c r="F69" s="2">
        <f t="shared" si="19"/>
        <v>324</v>
      </c>
      <c r="H69" s="1">
        <f t="shared" si="20"/>
        <v>-9</v>
      </c>
      <c r="I69" s="2">
        <f t="shared" si="21"/>
        <v>324</v>
      </c>
      <c r="K69" s="1">
        <f t="shared" si="22"/>
        <v>0</v>
      </c>
      <c r="L69" s="2">
        <f t="shared" si="23"/>
        <v>81</v>
      </c>
    </row>
    <row r="70" spans="5:12">
      <c r="E70" s="1">
        <f t="shared" si="18"/>
        <v>-7.4000000000000021</v>
      </c>
      <c r="F70" s="2">
        <f t="shared" si="19"/>
        <v>268.96000000000009</v>
      </c>
      <c r="H70" s="1">
        <f t="shared" si="20"/>
        <v>-7.4000000000000021</v>
      </c>
      <c r="I70" s="2">
        <f t="shared" si="21"/>
        <v>268.96000000000009</v>
      </c>
      <c r="K70" s="1">
        <f t="shared" si="22"/>
        <v>0</v>
      </c>
      <c r="L70" s="2">
        <f t="shared" si="23"/>
        <v>81</v>
      </c>
    </row>
    <row r="71" spans="5:12">
      <c r="E71" s="1">
        <f t="shared" si="18"/>
        <v>-5</v>
      </c>
      <c r="F71" s="2">
        <f t="shared" si="19"/>
        <v>225</v>
      </c>
      <c r="H71" s="1">
        <f t="shared" si="20"/>
        <v>-5</v>
      </c>
      <c r="I71" s="2">
        <f t="shared" si="21"/>
        <v>225</v>
      </c>
      <c r="K71" s="1">
        <f t="shared" si="22"/>
        <v>0</v>
      </c>
      <c r="L71" s="2">
        <f t="shared" si="23"/>
        <v>100</v>
      </c>
    </row>
    <row r="73" spans="5:12">
      <c r="E73">
        <v>-0.05</v>
      </c>
      <c r="H73">
        <v>-0.05</v>
      </c>
      <c r="K73">
        <v>-0.05</v>
      </c>
    </row>
    <row r="74" spans="5:12">
      <c r="E74">
        <v>20</v>
      </c>
      <c r="H74">
        <v>20</v>
      </c>
      <c r="K74">
        <v>20</v>
      </c>
    </row>
    <row r="75" spans="5:12">
      <c r="E75">
        <f>SUM(F79:F89)</f>
        <v>144.65499999999997</v>
      </c>
      <c r="H75">
        <f>SUM(I79:I89)</f>
        <v>144.65499999999997</v>
      </c>
      <c r="K75">
        <f>SUM(L79:L89)</f>
        <v>1564.0549999999998</v>
      </c>
    </row>
    <row r="76" spans="5:12">
      <c r="E76" t="s">
        <v>6</v>
      </c>
      <c r="F76" t="s">
        <v>3</v>
      </c>
      <c r="H76" t="s">
        <v>6</v>
      </c>
      <c r="I76" t="s">
        <v>3</v>
      </c>
      <c r="K76" t="s">
        <v>6</v>
      </c>
      <c r="L76" t="s">
        <v>3</v>
      </c>
    </row>
    <row r="77" spans="5:12">
      <c r="F77" t="s">
        <v>8</v>
      </c>
      <c r="I77" t="s">
        <v>8</v>
      </c>
      <c r="L77" t="s">
        <v>8</v>
      </c>
    </row>
    <row r="78" spans="5:12">
      <c r="E78" t="s">
        <v>11</v>
      </c>
      <c r="F78" t="s">
        <v>12</v>
      </c>
      <c r="H78" t="s">
        <v>11</v>
      </c>
      <c r="I78" t="s">
        <v>12</v>
      </c>
      <c r="K78" t="s">
        <v>11</v>
      </c>
      <c r="L78" t="s">
        <v>12</v>
      </c>
    </row>
    <row r="79" spans="5:12">
      <c r="E79" s="1">
        <f t="shared" ref="E79:E89" si="24">$E$73*B7+$E$74</f>
        <v>12.5</v>
      </c>
      <c r="F79" s="2">
        <f t="shared" ref="F79:F89" si="25">(C7-E79)^2</f>
        <v>20.25</v>
      </c>
      <c r="H79" s="1">
        <f t="shared" ref="H79:H89" si="26">$H$73*B7+$H$74</f>
        <v>12.5</v>
      </c>
      <c r="I79" s="2">
        <f t="shared" ref="I79:I89" si="27">(C7-H79)^2</f>
        <v>20.25</v>
      </c>
      <c r="K79" s="1">
        <f t="shared" ref="K79:K89" si="28">$K$73*B7+$K$74</f>
        <v>12.5</v>
      </c>
      <c r="L79" s="2">
        <f t="shared" ref="L79:L89" si="29">(C25-K79)^2</f>
        <v>156.25</v>
      </c>
    </row>
    <row r="80" spans="5:12">
      <c r="E80" s="1">
        <f t="shared" si="24"/>
        <v>11.25</v>
      </c>
      <c r="F80" s="2">
        <f t="shared" si="25"/>
        <v>18.0625</v>
      </c>
      <c r="H80" s="1">
        <f t="shared" si="26"/>
        <v>11.25</v>
      </c>
      <c r="I80" s="2">
        <f t="shared" si="27"/>
        <v>18.0625</v>
      </c>
      <c r="K80" s="1">
        <f t="shared" si="28"/>
        <v>11.25</v>
      </c>
      <c r="L80" s="2">
        <f t="shared" si="29"/>
        <v>126.5625</v>
      </c>
    </row>
    <row r="81" spans="5:12">
      <c r="E81" s="1">
        <f t="shared" si="24"/>
        <v>12.149999999999999</v>
      </c>
      <c r="F81" s="2">
        <f t="shared" si="25"/>
        <v>17.222499999999989</v>
      </c>
      <c r="H81" s="1">
        <f t="shared" si="26"/>
        <v>12.149999999999999</v>
      </c>
      <c r="I81" s="2">
        <f t="shared" si="27"/>
        <v>17.222499999999989</v>
      </c>
      <c r="K81" s="1">
        <f t="shared" si="28"/>
        <v>12.149999999999999</v>
      </c>
      <c r="L81" s="2">
        <f t="shared" si="29"/>
        <v>147.62249999999997</v>
      </c>
    </row>
    <row r="82" spans="5:12">
      <c r="E82" s="1">
        <f t="shared" si="24"/>
        <v>2.25</v>
      </c>
      <c r="F82" s="2">
        <f t="shared" si="25"/>
        <v>3.0625</v>
      </c>
      <c r="H82" s="1">
        <f t="shared" si="26"/>
        <v>2.25</v>
      </c>
      <c r="I82" s="2">
        <f t="shared" si="27"/>
        <v>3.0625</v>
      </c>
      <c r="K82" s="1">
        <f t="shared" si="28"/>
        <v>2.25</v>
      </c>
      <c r="L82" s="2">
        <f t="shared" si="29"/>
        <v>5.0625</v>
      </c>
    </row>
    <row r="83" spans="5:12">
      <c r="E83" s="1">
        <f t="shared" si="24"/>
        <v>9.4499999999999993</v>
      </c>
      <c r="F83" s="2">
        <f t="shared" si="25"/>
        <v>11.902499999999995</v>
      </c>
      <c r="H83" s="1">
        <f t="shared" si="26"/>
        <v>9.4499999999999993</v>
      </c>
      <c r="I83" s="2">
        <f t="shared" si="27"/>
        <v>11.902499999999995</v>
      </c>
      <c r="K83" s="1">
        <f t="shared" si="28"/>
        <v>9.4499999999999993</v>
      </c>
      <c r="L83" s="2">
        <f t="shared" si="29"/>
        <v>89.302499999999981</v>
      </c>
    </row>
    <row r="84" spans="5:12">
      <c r="E84" s="1">
        <f t="shared" si="24"/>
        <v>14.25</v>
      </c>
      <c r="F84" s="2">
        <f t="shared" si="25"/>
        <v>10.5625</v>
      </c>
      <c r="H84" s="1">
        <f t="shared" si="26"/>
        <v>14.25</v>
      </c>
      <c r="I84" s="2">
        <f t="shared" si="27"/>
        <v>10.5625</v>
      </c>
      <c r="K84" s="1">
        <f t="shared" si="28"/>
        <v>14.25</v>
      </c>
      <c r="L84" s="2">
        <f t="shared" si="29"/>
        <v>203.0625</v>
      </c>
    </row>
    <row r="85" spans="5:12">
      <c r="E85" s="1">
        <f t="shared" si="24"/>
        <v>14.649999999999999</v>
      </c>
      <c r="F85" s="2">
        <f t="shared" si="25"/>
        <v>7.0224999999999929</v>
      </c>
      <c r="H85" s="1">
        <f t="shared" si="26"/>
        <v>14.649999999999999</v>
      </c>
      <c r="I85" s="2">
        <f t="shared" si="27"/>
        <v>7.0224999999999929</v>
      </c>
      <c r="K85" s="1">
        <f t="shared" si="28"/>
        <v>14.649999999999999</v>
      </c>
      <c r="L85" s="2">
        <f t="shared" si="29"/>
        <v>214.62249999999995</v>
      </c>
    </row>
    <row r="86" spans="5:12">
      <c r="E86" s="1">
        <f t="shared" si="24"/>
        <v>9.85</v>
      </c>
      <c r="F86" s="2">
        <f t="shared" si="25"/>
        <v>11.222499999999998</v>
      </c>
      <c r="H86" s="1">
        <f t="shared" si="26"/>
        <v>9.85</v>
      </c>
      <c r="I86" s="2">
        <f t="shared" si="27"/>
        <v>11.222499999999998</v>
      </c>
      <c r="K86" s="1">
        <f t="shared" si="28"/>
        <v>9.85</v>
      </c>
      <c r="L86" s="2">
        <f t="shared" si="29"/>
        <v>97.022499999999994</v>
      </c>
    </row>
    <row r="87" spans="5:12">
      <c r="E87" s="1">
        <f t="shared" si="24"/>
        <v>12.75</v>
      </c>
      <c r="F87" s="2">
        <f t="shared" si="25"/>
        <v>14.0625</v>
      </c>
      <c r="H87" s="1">
        <f t="shared" si="26"/>
        <v>12.75</v>
      </c>
      <c r="I87" s="2">
        <f t="shared" si="27"/>
        <v>14.0625</v>
      </c>
      <c r="K87" s="1">
        <f t="shared" si="28"/>
        <v>12.75</v>
      </c>
      <c r="L87" s="2">
        <f t="shared" si="29"/>
        <v>162.5625</v>
      </c>
    </row>
    <row r="88" spans="5:12">
      <c r="E88" s="1">
        <f t="shared" si="24"/>
        <v>13.149999999999999</v>
      </c>
      <c r="F88" s="2">
        <f t="shared" si="25"/>
        <v>17.222499999999989</v>
      </c>
      <c r="H88" s="1">
        <f t="shared" si="26"/>
        <v>13.149999999999999</v>
      </c>
      <c r="I88" s="2">
        <f t="shared" si="27"/>
        <v>17.222499999999989</v>
      </c>
      <c r="K88" s="1">
        <f t="shared" si="28"/>
        <v>13.149999999999999</v>
      </c>
      <c r="L88" s="2">
        <f t="shared" si="29"/>
        <v>172.92249999999996</v>
      </c>
    </row>
    <row r="89" spans="5:12">
      <c r="E89" s="1">
        <f t="shared" si="24"/>
        <v>13.75</v>
      </c>
      <c r="F89" s="2">
        <f t="shared" si="25"/>
        <v>14.0625</v>
      </c>
      <c r="H89" s="1">
        <f t="shared" si="26"/>
        <v>13.75</v>
      </c>
      <c r="I89" s="2">
        <f t="shared" si="27"/>
        <v>14.0625</v>
      </c>
      <c r="K89" s="1">
        <f t="shared" si="28"/>
        <v>13.75</v>
      </c>
      <c r="L89" s="2">
        <f t="shared" si="29"/>
        <v>189.0625</v>
      </c>
    </row>
    <row r="91" spans="5:12">
      <c r="E91">
        <v>-0.01</v>
      </c>
      <c r="H91">
        <v>-1E-3</v>
      </c>
      <c r="K91">
        <v>-1.4999999999999999E-2</v>
      </c>
    </row>
    <row r="92" spans="5:12">
      <c r="E92">
        <v>25</v>
      </c>
      <c r="H92">
        <v>15</v>
      </c>
      <c r="K92">
        <v>10</v>
      </c>
    </row>
    <row r="93" spans="5:12">
      <c r="E93">
        <f>SUM(F97:F107)</f>
        <v>2525.6822000000002</v>
      </c>
      <c r="H93">
        <f>SUM(I97:I107)</f>
        <v>530.2666220000001</v>
      </c>
      <c r="K93">
        <f>SUM(L97:L107)</f>
        <v>28.119949999999999</v>
      </c>
    </row>
    <row r="94" spans="5:12">
      <c r="E94" t="s">
        <v>6</v>
      </c>
      <c r="F94" t="s">
        <v>3</v>
      </c>
      <c r="H94" t="s">
        <v>6</v>
      </c>
      <c r="I94" t="s">
        <v>3</v>
      </c>
      <c r="K94" t="s">
        <v>6</v>
      </c>
      <c r="L94" t="s">
        <v>3</v>
      </c>
    </row>
    <row r="95" spans="5:12">
      <c r="F95" t="s">
        <v>8</v>
      </c>
      <c r="I95" t="s">
        <v>8</v>
      </c>
      <c r="L95" t="s">
        <v>8</v>
      </c>
    </row>
    <row r="96" spans="5:12">
      <c r="E96" t="s">
        <v>11</v>
      </c>
      <c r="F96" t="s">
        <v>12</v>
      </c>
      <c r="H96" t="s">
        <v>11</v>
      </c>
      <c r="I96" t="s">
        <v>12</v>
      </c>
      <c r="K96" t="s">
        <v>11</v>
      </c>
      <c r="L96" t="s">
        <v>12</v>
      </c>
    </row>
    <row r="97" spans="5:12">
      <c r="E97" s="1">
        <f t="shared" ref="E97:E107" si="30">$E$91*B7+$E$92</f>
        <v>23.5</v>
      </c>
      <c r="F97" s="2">
        <f t="shared" ref="F97:F107" si="31">(C7-E97)^2</f>
        <v>240.25</v>
      </c>
      <c r="H97" s="1">
        <f t="shared" ref="H97:H107" si="32">$H$91*B7+$H$92</f>
        <v>14.85</v>
      </c>
      <c r="I97" s="2">
        <f t="shared" ref="I97:I107" si="33">(C7-H97)^2</f>
        <v>46.922499999999992</v>
      </c>
      <c r="K97" s="1">
        <f t="shared" ref="K97:K107" si="34">$K$91*B7+$K$92</f>
        <v>7.75</v>
      </c>
      <c r="L97" s="2">
        <f t="shared" ref="L97:L107" si="35">(C7-K97)^2</f>
        <v>6.25E-2</v>
      </c>
    </row>
    <row r="98" spans="5:12">
      <c r="E98" s="1">
        <f t="shared" si="30"/>
        <v>23.25</v>
      </c>
      <c r="F98" s="2">
        <f t="shared" si="31"/>
        <v>264.0625</v>
      </c>
      <c r="H98" s="1">
        <f t="shared" si="32"/>
        <v>14.824999999999999</v>
      </c>
      <c r="I98" s="2">
        <f t="shared" si="33"/>
        <v>61.230624999999989</v>
      </c>
      <c r="K98" s="1">
        <f t="shared" si="34"/>
        <v>7.375</v>
      </c>
      <c r="L98" s="2">
        <f t="shared" si="35"/>
        <v>0.140625</v>
      </c>
    </row>
    <row r="99" spans="5:12">
      <c r="E99" s="1">
        <f t="shared" si="30"/>
        <v>23.43</v>
      </c>
      <c r="F99" s="2">
        <f t="shared" si="31"/>
        <v>238.0849</v>
      </c>
      <c r="H99" s="1">
        <f t="shared" si="32"/>
        <v>14.843</v>
      </c>
      <c r="I99" s="2">
        <f t="shared" si="33"/>
        <v>46.826648999999996</v>
      </c>
      <c r="K99" s="1">
        <f t="shared" si="34"/>
        <v>7.6449999999999996</v>
      </c>
      <c r="L99" s="2">
        <f t="shared" si="35"/>
        <v>0.1260250000000003</v>
      </c>
    </row>
    <row r="100" spans="5:12">
      <c r="E100" s="1">
        <f t="shared" si="30"/>
        <v>21.45</v>
      </c>
      <c r="F100" s="2">
        <f t="shared" si="31"/>
        <v>304.5025</v>
      </c>
      <c r="H100" s="1">
        <f t="shared" si="32"/>
        <v>14.645</v>
      </c>
      <c r="I100" s="2">
        <f t="shared" si="33"/>
        <v>113.316025</v>
      </c>
      <c r="K100" s="1">
        <f t="shared" si="34"/>
        <v>4.6749999999999998</v>
      </c>
      <c r="L100" s="2">
        <f t="shared" si="35"/>
        <v>0.45562499999999978</v>
      </c>
    </row>
    <row r="101" spans="5:12">
      <c r="E101" s="1">
        <f t="shared" si="30"/>
        <v>22.89</v>
      </c>
      <c r="F101" s="2">
        <f t="shared" si="31"/>
        <v>285.27210000000002</v>
      </c>
      <c r="H101" s="1">
        <f t="shared" si="32"/>
        <v>14.789</v>
      </c>
      <c r="I101" s="2">
        <f t="shared" si="33"/>
        <v>77.246521000000001</v>
      </c>
      <c r="K101" s="1">
        <f t="shared" si="34"/>
        <v>6.835</v>
      </c>
      <c r="L101" s="2">
        <f t="shared" si="35"/>
        <v>0.69722499999999998</v>
      </c>
    </row>
    <row r="102" spans="5:12">
      <c r="E102" s="1">
        <f t="shared" si="30"/>
        <v>23.85</v>
      </c>
      <c r="F102" s="2">
        <f t="shared" si="31"/>
        <v>165.12250000000003</v>
      </c>
      <c r="H102" s="1">
        <f t="shared" si="32"/>
        <v>14.885</v>
      </c>
      <c r="I102" s="2">
        <f t="shared" si="33"/>
        <v>15.093224999999999</v>
      </c>
      <c r="K102" s="1">
        <f t="shared" si="34"/>
        <v>8.2750000000000004</v>
      </c>
      <c r="L102" s="2">
        <f t="shared" si="35"/>
        <v>7.4256249999999984</v>
      </c>
    </row>
    <row r="103" spans="5:12">
      <c r="E103" s="1">
        <f t="shared" si="30"/>
        <v>23.93</v>
      </c>
      <c r="F103" s="2">
        <f t="shared" si="31"/>
        <v>142.32489999999999</v>
      </c>
      <c r="H103" s="1">
        <f t="shared" si="32"/>
        <v>14.893000000000001</v>
      </c>
      <c r="I103" s="2">
        <f t="shared" si="33"/>
        <v>8.3694490000000048</v>
      </c>
      <c r="K103" s="1">
        <f t="shared" si="34"/>
        <v>8.3949999999999996</v>
      </c>
      <c r="L103" s="2">
        <f t="shared" si="35"/>
        <v>12.996025000000003</v>
      </c>
    </row>
    <row r="104" spans="5:12">
      <c r="E104" s="1">
        <f t="shared" si="30"/>
        <v>22.97</v>
      </c>
      <c r="F104" s="2">
        <f t="shared" si="31"/>
        <v>271.26089999999994</v>
      </c>
      <c r="H104" s="1">
        <f t="shared" si="32"/>
        <v>14.797000000000001</v>
      </c>
      <c r="I104" s="2">
        <f t="shared" si="33"/>
        <v>68.840209000000016</v>
      </c>
      <c r="K104" s="1">
        <f t="shared" si="34"/>
        <v>6.9550000000000001</v>
      </c>
      <c r="L104" s="2">
        <f t="shared" si="35"/>
        <v>0.20702500000000007</v>
      </c>
    </row>
    <row r="105" spans="5:12">
      <c r="E105" s="1">
        <f t="shared" si="30"/>
        <v>23.55</v>
      </c>
      <c r="F105" s="2">
        <f t="shared" si="31"/>
        <v>211.70250000000001</v>
      </c>
      <c r="H105" s="1">
        <f t="shared" si="32"/>
        <v>14.855</v>
      </c>
      <c r="I105" s="2">
        <f t="shared" si="33"/>
        <v>34.281025000000007</v>
      </c>
      <c r="K105" s="1">
        <f t="shared" si="34"/>
        <v>7.8250000000000002</v>
      </c>
      <c r="L105" s="2">
        <f t="shared" si="35"/>
        <v>1.3806249999999995</v>
      </c>
    </row>
    <row r="106" spans="5:12">
      <c r="E106" s="1">
        <f t="shared" si="30"/>
        <v>23.63</v>
      </c>
      <c r="F106" s="2">
        <f t="shared" si="31"/>
        <v>214.03689999999997</v>
      </c>
      <c r="H106" s="1">
        <f t="shared" si="32"/>
        <v>14.863</v>
      </c>
      <c r="I106" s="2">
        <f t="shared" si="33"/>
        <v>34.374768999999993</v>
      </c>
      <c r="K106" s="1">
        <f t="shared" si="34"/>
        <v>7.9450000000000003</v>
      </c>
      <c r="L106" s="2">
        <f t="shared" si="35"/>
        <v>1.1130249999999995</v>
      </c>
    </row>
    <row r="107" spans="5:12">
      <c r="E107" s="1">
        <f t="shared" si="30"/>
        <v>23.75</v>
      </c>
      <c r="F107" s="2">
        <f t="shared" si="31"/>
        <v>189.0625</v>
      </c>
      <c r="H107" s="1">
        <f t="shared" si="32"/>
        <v>14.875</v>
      </c>
      <c r="I107" s="2">
        <f t="shared" si="33"/>
        <v>23.765625</v>
      </c>
      <c r="K107" s="1">
        <f t="shared" si="34"/>
        <v>8.125</v>
      </c>
      <c r="L107" s="2">
        <f t="shared" si="35"/>
        <v>3.515625</v>
      </c>
    </row>
  </sheetData>
  <pageMargins left="0" right="0" top="0.39369999999999999" bottom="0.39369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</dc:creator>
  <cp:lastModifiedBy>Bryce Kwon</cp:lastModifiedBy>
  <cp:revision>8</cp:revision>
  <dcterms:created xsi:type="dcterms:W3CDTF">2022-08-29T15:09:03Z</dcterms:created>
  <dcterms:modified xsi:type="dcterms:W3CDTF">2025-01-16T23:39:30Z</dcterms:modified>
</cp:coreProperties>
</file>