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ynl\Documents\Semester2\CISB\Case Problems\Case Problem 3\"/>
    </mc:Choice>
  </mc:AlternateContent>
  <bookViews>
    <workbookView xWindow="0" yWindow="0" windowWidth="20490" windowHeight="7770" xr2:uid="{00000000-000D-0000-FFFF-FFFF00000000}"/>
  </bookViews>
  <sheets>
    <sheet name="Documentation" sheetId="1" r:id="rId1"/>
    <sheet name="Customer Invoice" sheetId="3" r:id="rId2"/>
    <sheet name="Pricing and Shipping" sheetId="2" r:id="rId3"/>
  </sheets>
  <definedNames>
    <definedName name="Items">'Pricing and Shipping'!$A$3:$A$26</definedName>
    <definedName name="ProductPrice">'Pricing and Shipping'!$A$3:$B$26</definedName>
    <definedName name="ShippingCost">'Pricing and Shipping'!$D$3:$E$7</definedName>
    <definedName name="State">'Customer Invoice'!$C$12</definedName>
    <definedName name="Sub_Total">'Customer Invoice'!$H$27</definedName>
  </definedNames>
  <calcPr calcId="171027"/>
</workbook>
</file>

<file path=xl/calcChain.xml><?xml version="1.0" encoding="utf-8"?>
<calcChain xmlns="http://schemas.openxmlformats.org/spreadsheetml/2006/main">
  <c r="H29" i="3" l="1"/>
  <c r="H18" i="3" l="1"/>
  <c r="H19" i="3"/>
  <c r="H20" i="3"/>
  <c r="H21" i="3"/>
  <c r="H22" i="3"/>
  <c r="H23" i="3"/>
  <c r="H24" i="3"/>
  <c r="H25" i="3"/>
  <c r="H26" i="3"/>
  <c r="G17" i="3"/>
  <c r="H17" i="3" s="1"/>
  <c r="G18" i="3"/>
  <c r="G19" i="3"/>
  <c r="G20" i="3"/>
  <c r="G21" i="3"/>
  <c r="G22" i="3"/>
  <c r="G23" i="3"/>
  <c r="G24" i="3"/>
  <c r="G25" i="3"/>
  <c r="G26" i="3"/>
  <c r="G16" i="3"/>
  <c r="H16" i="3" s="1"/>
  <c r="H27" i="3" l="1"/>
  <c r="H28" i="3" l="1"/>
  <c r="H30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Carol DesJardins</author>
  </authors>
  <commentList>
    <comment ref="C12" authorId="0" shapeId="0" xr:uid="{00000000-0006-0000-0100-000001000000}">
      <text>
        <r>
          <rPr>
            <sz val="8"/>
            <color indexed="81"/>
            <rFont val="Tahoma"/>
            <family val="2"/>
          </rPr>
          <t>Ricky Nolan:
Please enter the state for the shipment for sales tax purposes.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<sst xmlns="http://schemas.openxmlformats.org/spreadsheetml/2006/main" count="95" uniqueCount="88">
  <si>
    <t>Sold to:</t>
  </si>
  <si>
    <t>Item</t>
  </si>
  <si>
    <t>Qty</t>
  </si>
  <si>
    <t>Total</t>
  </si>
  <si>
    <t>Subtotal</t>
  </si>
  <si>
    <t>Sales Tax</t>
  </si>
  <si>
    <t>Shipping</t>
  </si>
  <si>
    <t>Total Due</t>
  </si>
  <si>
    <t>Product Pricing</t>
  </si>
  <si>
    <t>Adjustable Home Bed Rail</t>
  </si>
  <si>
    <t>Bed Cane</t>
  </si>
  <si>
    <t>Doorknob Gripper</t>
  </si>
  <si>
    <t>Economy Patient Gowns</t>
  </si>
  <si>
    <t>Giant TV Remote</t>
  </si>
  <si>
    <t>Inflatable Shampoo Basin</t>
  </si>
  <si>
    <t>Jar Opener</t>
  </si>
  <si>
    <t>Medication Dispenser</t>
  </si>
  <si>
    <t>No Rinse Shampoo</t>
  </si>
  <si>
    <t>Tilting Overbed Table</t>
  </si>
  <si>
    <t>Trolley Walker</t>
  </si>
  <si>
    <t>Wheelchair Poncho</t>
  </si>
  <si>
    <t>Lamp Switch Enlarger</t>
  </si>
  <si>
    <t>Easy Grip Utensils</t>
  </si>
  <si>
    <t>Full-Page Magnifier</t>
  </si>
  <si>
    <t>Price</t>
  </si>
  <si>
    <t>Notes:</t>
  </si>
  <si>
    <t>Purpose</t>
  </si>
  <si>
    <t>Date</t>
  </si>
  <si>
    <t>Author</t>
  </si>
  <si>
    <t>Shipping Cost Table</t>
  </si>
  <si>
    <t>Order Amount</t>
  </si>
  <si>
    <t>Shipping Cost</t>
  </si>
  <si>
    <t>Ricky's Popcorn</t>
  </si>
  <si>
    <t>Date Sold:</t>
  </si>
  <si>
    <t>1024 South Main</t>
  </si>
  <si>
    <t>Standard Popcorns</t>
  </si>
  <si>
    <t>Gourmet Popcorns</t>
  </si>
  <si>
    <t>Natural</t>
  </si>
  <si>
    <t>Buttered</t>
  </si>
  <si>
    <t>White Cheddar</t>
  </si>
  <si>
    <t>Cheesy Cheddar</t>
  </si>
  <si>
    <t>Kettlecorn</t>
  </si>
  <si>
    <t>Cajun</t>
  </si>
  <si>
    <t>Salt 'n Vinegar</t>
  </si>
  <si>
    <t>Sour Cream 'n Chive</t>
  </si>
  <si>
    <t>Chipotle BBQ</t>
  </si>
  <si>
    <t>Cinnamon &amp; Brown Sugar</t>
  </si>
  <si>
    <t>Grape</t>
  </si>
  <si>
    <t>Orange</t>
  </si>
  <si>
    <t>Key Lime</t>
  </si>
  <si>
    <t>Island Coconut</t>
  </si>
  <si>
    <t>Cookies &amp; Cream</t>
  </si>
  <si>
    <t>Caramel</t>
  </si>
  <si>
    <t>Standard (1) 1 g</t>
  </si>
  <si>
    <t>Gourmet  (1 ) 1 g</t>
  </si>
  <si>
    <t>Standard  (2 ) 1 g</t>
  </si>
  <si>
    <t>Gourmet  (2 ) 1 g</t>
  </si>
  <si>
    <t>Standard  (3 ) 1 g</t>
  </si>
  <si>
    <t>Gourmet  (3 ) 1 g</t>
  </si>
  <si>
    <t>Standard  (1 ) 2 g</t>
  </si>
  <si>
    <t>Gourmet  (1 ) 2 g</t>
  </si>
  <si>
    <t>Standard  (2 ) 2 g</t>
  </si>
  <si>
    <t>Gourmet  (2 ) 2 g</t>
  </si>
  <si>
    <t>Standard  (3 ) 2 g</t>
  </si>
  <si>
    <t>Gourmet  (3 ) 2 g</t>
  </si>
  <si>
    <t>Standard  (1 ) 3 g</t>
  </si>
  <si>
    <t>Gourmet  (1 ) 3 g</t>
  </si>
  <si>
    <t>Standard  (2 ) 3 g</t>
  </si>
  <si>
    <t>Gourmet  (2 ) 3 g</t>
  </si>
  <si>
    <t>Standard  (3 ) 3 g</t>
  </si>
  <si>
    <t>Gourmet  (3 ) 3 g</t>
  </si>
  <si>
    <t>Plain tin 1 g</t>
  </si>
  <si>
    <t>Fancy tin 1 g</t>
  </si>
  <si>
    <t>Plain tin 2 g</t>
  </si>
  <si>
    <t>Fancy tin 2 g</t>
  </si>
  <si>
    <t>Plain tin 3 g</t>
  </si>
  <si>
    <t>Fancy tin 3 g</t>
  </si>
  <si>
    <t>Hawthorne, Nevada 89145</t>
  </si>
  <si>
    <t>Too Hot to Handle</t>
  </si>
  <si>
    <t>Nacho Cheese</t>
  </si>
  <si>
    <t>To create an invoice for customer sales</t>
  </si>
  <si>
    <t>(775) 555-1212</t>
  </si>
  <si>
    <t>Flavor</t>
  </si>
  <si>
    <t>Bryn Loftness</t>
  </si>
  <si>
    <t>Lauri Bradford</t>
  </si>
  <si>
    <t>3226 South Street</t>
  </si>
  <si>
    <t>Hawthorne,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</si>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</sst>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22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0"/>
      <color theme="1"/>
      <name val="Bookman Old Style"/>
      <family val="1"/>
    </font>
    <font>
      <sz val="16"/>
      <color theme="1"/>
      <name val="Bookman Old Style"/>
      <family val="1"/>
    </font>
    <font>
      <sz val="12"/>
      <color theme="1"/>
      <name val="Bookman Old Style"/>
      <family val="1"/>
    </font>
    <font>
      <sz val="9"/>
      <color theme="1"/>
      <name val="Bookman Old Style"/>
      <family val="1"/>
    </font>
    <font>
      <sz val="10"/>
      <color theme="1"/>
      <name val="Bookman Old Style"/>
      <family val="1"/>
    </font>
    <font>
      <sz val="10"/>
      <name val="Bookman Old Style"/>
      <family val="1"/>
    </font>
    <font>
      <sz val="8"/>
      <color indexed="81"/>
      <name val="Tahoma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indexed="64"/>
      </right>
      <top/>
      <bottom style="thin">
        <color theme="9"/>
      </bottom>
      <diagonal/>
    </border>
    <border>
      <left/>
      <right style="thin">
        <color indexed="64"/>
      </right>
      <top style="thin">
        <color theme="9"/>
      </top>
      <bottom style="thin">
        <color theme="9"/>
      </bottom>
      <diagonal/>
    </border>
    <border>
      <left/>
      <right style="thin">
        <color indexed="64"/>
      </right>
      <top style="thin">
        <color theme="9"/>
      </top>
      <bottom/>
      <diagonal/>
    </border>
    <border>
      <left/>
      <right style="thin">
        <color theme="9" tint="-0.499984740745262"/>
      </right>
      <top/>
      <bottom/>
      <diagonal/>
    </border>
    <border>
      <left/>
      <right style="thin">
        <color theme="9" tint="-0.499984740745262"/>
      </right>
      <top/>
      <bottom style="thin">
        <color theme="9"/>
      </bottom>
      <diagonal/>
    </border>
    <border>
      <left/>
      <right style="thin">
        <color theme="9" tint="-0.499984740745262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theme="9" tint="-0.499984740745262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theme="9" tint="-0.499984740745262"/>
      </right>
      <top/>
      <bottom/>
      <diagonal/>
    </border>
    <border>
      <left style="thin">
        <color indexed="64"/>
      </left>
      <right style="thin">
        <color theme="9" tint="-0.499984740745262"/>
      </right>
      <top style="thin">
        <color theme="9"/>
      </top>
      <bottom/>
      <diagonal/>
    </border>
    <border>
      <left style="thin">
        <color indexed="64"/>
      </left>
      <right style="thin">
        <color theme="9" tint="-0.499984740745262"/>
      </right>
      <top/>
      <bottom style="thin">
        <color theme="9"/>
      </bottom>
      <diagonal/>
    </border>
    <border>
      <left/>
      <right style="thin">
        <color theme="9" tint="-0.499984740745262"/>
      </right>
      <top style="thin">
        <color theme="9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/>
      <top style="thin">
        <color theme="9" tint="-0.499984740745262"/>
      </top>
      <bottom style="thin">
        <color theme="9" tint="-0.499984740745262"/>
      </bottom>
      <diagonal/>
    </border>
    <border>
      <left style="thin">
        <color indexed="64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/>
      <top style="thin">
        <color theme="9" tint="-0.499984740745262"/>
      </top>
      <bottom/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/>
      <right/>
      <top/>
      <bottom style="thin">
        <color theme="9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/>
      </top>
      <bottom style="thin">
        <color theme="9"/>
      </bottom>
      <diagonal/>
    </border>
    <border>
      <left style="thin">
        <color theme="9" tint="-0.499984740745262"/>
      </left>
      <right style="thin">
        <color theme="9" tint="-0.499984740745262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/>
      </top>
      <bottom/>
      <diagonal/>
    </border>
    <border>
      <left style="double">
        <color theme="9" tint="-0.499984740745262"/>
      </left>
      <right/>
      <top style="double">
        <color theme="9" tint="-0.499984740745262"/>
      </top>
      <bottom/>
      <diagonal/>
    </border>
    <border>
      <left/>
      <right/>
      <top style="double">
        <color theme="9" tint="-0.499984740745262"/>
      </top>
      <bottom/>
      <diagonal/>
    </border>
    <border>
      <left/>
      <right style="double">
        <color theme="9" tint="-0.499984740745262"/>
      </right>
      <top style="double">
        <color theme="9" tint="-0.499984740745262"/>
      </top>
      <bottom/>
      <diagonal/>
    </border>
    <border>
      <left style="double">
        <color theme="9" tint="-0.499984740745262"/>
      </left>
      <right/>
      <top/>
      <bottom/>
      <diagonal/>
    </border>
    <border>
      <left/>
      <right style="double">
        <color theme="9" tint="-0.499984740745262"/>
      </right>
      <top/>
      <bottom/>
      <diagonal/>
    </border>
    <border>
      <left style="double">
        <color theme="9" tint="-0.499984740745262"/>
      </left>
      <right/>
      <top/>
      <bottom style="double">
        <color theme="9" tint="-0.499984740745262"/>
      </bottom>
      <diagonal/>
    </border>
    <border>
      <left/>
      <right/>
      <top/>
      <bottom style="double">
        <color theme="9" tint="-0.499984740745262"/>
      </bottom>
      <diagonal/>
    </border>
    <border>
      <left/>
      <right style="double">
        <color theme="9" tint="-0.499984740745262"/>
      </right>
      <top/>
      <bottom style="double">
        <color theme="9" tint="-0.499984740745262"/>
      </bottom>
      <diagonal/>
    </border>
    <border>
      <left/>
      <right style="double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double">
        <color theme="9" tint="-0.499984740745262"/>
      </right>
      <top style="thin">
        <color theme="9" tint="-0.499984740745262"/>
      </top>
      <bottom style="thin">
        <color theme="9"/>
      </bottom>
      <diagonal/>
    </border>
    <border>
      <left/>
      <right style="double">
        <color theme="9" tint="-0.499984740745262"/>
      </right>
      <top/>
      <bottom style="thin">
        <color theme="9"/>
      </bottom>
      <diagonal/>
    </border>
    <border>
      <left/>
      <right style="double">
        <color theme="9" tint="-0.499984740745262"/>
      </right>
      <top style="thin">
        <color theme="9"/>
      </top>
      <bottom style="thin">
        <color theme="9"/>
      </bottom>
      <diagonal/>
    </border>
    <border>
      <left/>
      <right style="double">
        <color theme="9" tint="-0.499984740745262"/>
      </right>
      <top style="thin">
        <color theme="9"/>
      </top>
      <bottom/>
      <diagonal/>
    </border>
    <border>
      <left style="thin">
        <color theme="9" tint="-0.499984740745262"/>
      </left>
      <right style="thin">
        <color theme="9" tint="-0.499984740745262"/>
      </right>
      <top/>
      <bottom style="double">
        <color theme="9" tint="-0.499984740745262"/>
      </bottom>
      <diagonal/>
    </border>
    <border>
      <left/>
      <right style="double">
        <color theme="9" tint="-0.499984740745262"/>
      </right>
      <top style="thin">
        <color theme="9"/>
      </top>
      <bottom style="double">
        <color theme="9" tint="-0.499984740745262"/>
      </bottom>
      <diagonal/>
    </border>
    <border>
      <left/>
      <right style="thin">
        <color theme="9" tint="-0.499984740745262"/>
      </right>
      <top/>
      <bottom style="double">
        <color theme="9" tint="-0.499984740745262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double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double">
        <color theme="9" tint="-0.499984740745262"/>
      </left>
      <right style="thin">
        <color indexed="64"/>
      </right>
      <top style="thin">
        <color theme="9" tint="-0.499984740745262"/>
      </top>
      <bottom style="thin">
        <color theme="9" tint="-0.499984740745262"/>
      </bottom>
      <diagonal/>
    </border>
    <border>
      <left style="double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 style="double">
        <color theme="9" tint="-0.499984740745262"/>
      </left>
      <right/>
      <top style="thin">
        <color theme="9" tint="-0.499984740745262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4">
    <xf numFmtId="0" fontId="0" fillId="0" borderId="0" xfId="0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Border="1"/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44" fontId="5" fillId="0" borderId="4" xfId="1" applyFont="1" applyBorder="1" applyAlignment="1">
      <alignment vertical="center" wrapText="1"/>
    </xf>
    <xf numFmtId="0" fontId="6" fillId="0" borderId="0" xfId="0" applyFont="1"/>
    <xf numFmtId="0" fontId="9" fillId="0" borderId="0" xfId="0" applyFont="1" applyAlignment="1"/>
    <xf numFmtId="0" fontId="10" fillId="0" borderId="0" xfId="0" applyFont="1"/>
    <xf numFmtId="0" fontId="0" fillId="2" borderId="1" xfId="0" applyFont="1" applyFill="1" applyBorder="1"/>
    <xf numFmtId="0" fontId="5" fillId="0" borderId="3" xfId="0" applyFont="1" applyBorder="1" applyAlignment="1">
      <alignment horizontal="center" vertical="center" wrapText="1"/>
    </xf>
    <xf numFmtId="44" fontId="5" fillId="0" borderId="4" xfId="1" applyFont="1" applyBorder="1" applyAlignment="1">
      <alignment horizontal="center" vertical="center" wrapText="1"/>
    </xf>
    <xf numFmtId="0" fontId="7" fillId="0" borderId="0" xfId="0" applyFont="1" applyBorder="1"/>
    <xf numFmtId="0" fontId="12" fillId="0" borderId="10" xfId="0" applyFont="1" applyBorder="1"/>
    <xf numFmtId="0" fontId="0" fillId="0" borderId="14" xfId="0" applyBorder="1"/>
    <xf numFmtId="0" fontId="0" fillId="0" borderId="21" xfId="0" applyBorder="1"/>
    <xf numFmtId="0" fontId="14" fillId="0" borderId="10" xfId="0" applyFont="1" applyBorder="1"/>
    <xf numFmtId="0" fontId="13" fillId="0" borderId="15" xfId="0" applyFont="1" applyBorder="1"/>
    <xf numFmtId="0" fontId="13" fillId="4" borderId="15" xfId="0" applyFont="1" applyFill="1" applyBorder="1"/>
    <xf numFmtId="0" fontId="13" fillId="0" borderId="16" xfId="0" applyFont="1" applyBorder="1"/>
    <xf numFmtId="0" fontId="13" fillId="4" borderId="16" xfId="0" applyFont="1" applyFill="1" applyBorder="1"/>
    <xf numFmtId="0" fontId="19" fillId="3" borderId="23" xfId="0" applyFont="1" applyFill="1" applyBorder="1" applyAlignment="1">
      <alignment horizontal="center"/>
    </xf>
    <xf numFmtId="0" fontId="0" fillId="0" borderId="27" xfId="0" applyBorder="1"/>
    <xf numFmtId="0" fontId="0" fillId="0" borderId="29" xfId="0" applyBorder="1"/>
    <xf numFmtId="0" fontId="19" fillId="3" borderId="22" xfId="0" applyFont="1" applyFill="1" applyBorder="1" applyAlignment="1">
      <alignment horizontal="center"/>
    </xf>
    <xf numFmtId="0" fontId="18" fillId="4" borderId="33" xfId="0" applyFont="1" applyFill="1" applyBorder="1"/>
    <xf numFmtId="0" fontId="18" fillId="0" borderId="34" xfId="0" applyFont="1" applyBorder="1"/>
    <xf numFmtId="0" fontId="18" fillId="4" borderId="32" xfId="0" applyFont="1" applyFill="1" applyBorder="1"/>
    <xf numFmtId="0" fontId="7" fillId="0" borderId="29" xfId="0" applyFont="1" applyBorder="1"/>
    <xf numFmtId="0" fontId="0" fillId="0" borderId="39" xfId="0" applyBorder="1"/>
    <xf numFmtId="0" fontId="19" fillId="3" borderId="43" xfId="0" applyFont="1" applyFill="1" applyBorder="1" applyAlignment="1">
      <alignment horizontal="center"/>
    </xf>
    <xf numFmtId="0" fontId="0" fillId="0" borderId="48" xfId="0" applyBorder="1"/>
    <xf numFmtId="0" fontId="14" fillId="0" borderId="48" xfId="0" applyFont="1" applyBorder="1"/>
    <xf numFmtId="0" fontId="18" fillId="0" borderId="29" xfId="0" applyFont="1" applyBorder="1"/>
    <xf numFmtId="44" fontId="13" fillId="0" borderId="31" xfId="0" applyNumberFormat="1" applyFont="1" applyBorder="1"/>
    <xf numFmtId="44" fontId="13" fillId="0" borderId="44" xfId="0" applyNumberFormat="1" applyFont="1" applyBorder="1"/>
    <xf numFmtId="44" fontId="13" fillId="4" borderId="31" xfId="0" applyNumberFormat="1" applyFont="1" applyFill="1" applyBorder="1"/>
    <xf numFmtId="44" fontId="13" fillId="4" borderId="45" xfId="0" applyNumberFormat="1" applyFont="1" applyFill="1" applyBorder="1"/>
    <xf numFmtId="44" fontId="13" fillId="0" borderId="32" xfId="0" applyNumberFormat="1" applyFont="1" applyBorder="1"/>
    <xf numFmtId="44" fontId="13" fillId="0" borderId="46" xfId="0" applyNumberFormat="1" applyFont="1" applyBorder="1"/>
    <xf numFmtId="44" fontId="13" fillId="4" borderId="32" xfId="0" applyNumberFormat="1" applyFont="1" applyFill="1" applyBorder="1"/>
    <xf numFmtId="44" fontId="13" fillId="4" borderId="46" xfId="0" applyNumberFormat="1" applyFont="1" applyFill="1" applyBorder="1"/>
    <xf numFmtId="44" fontId="13" fillId="0" borderId="45" xfId="0" applyNumberFormat="1" applyFont="1" applyBorder="1"/>
    <xf numFmtId="0" fontId="13" fillId="4" borderId="22" xfId="0" applyFont="1" applyFill="1" applyBorder="1" applyAlignment="1" applyProtection="1">
      <alignment horizontal="left"/>
    </xf>
    <xf numFmtId="0" fontId="21" fillId="0" borderId="22" xfId="0" applyFont="1" applyBorder="1" applyAlignment="1">
      <alignment horizontal="center"/>
    </xf>
    <xf numFmtId="0" fontId="19" fillId="3" borderId="24" xfId="0" applyFont="1" applyFill="1" applyBorder="1" applyAlignment="1">
      <alignment horizontal="center"/>
    </xf>
    <xf numFmtId="0" fontId="17" fillId="4" borderId="22" xfId="0" applyFont="1" applyFill="1" applyBorder="1" applyAlignment="1">
      <alignment horizontal="center"/>
    </xf>
    <xf numFmtId="0" fontId="11" fillId="4" borderId="51" xfId="0" applyFont="1" applyFill="1" applyBorder="1"/>
    <xf numFmtId="0" fontId="0" fillId="0" borderId="51" xfId="0" applyBorder="1"/>
    <xf numFmtId="14" fontId="0" fillId="0" borderId="51" xfId="0" applyNumberFormat="1" applyBorder="1"/>
    <xf numFmtId="0" fontId="0" fillId="0" borderId="51" xfId="0" applyBorder="1" applyAlignment="1">
      <alignment wrapText="1"/>
    </xf>
    <xf numFmtId="0" fontId="13" fillId="0" borderId="15" xfId="0" applyFont="1" applyBorder="1" applyAlignment="1">
      <alignment horizontal="left"/>
    </xf>
    <xf numFmtId="0" fontId="13" fillId="4" borderId="15" xfId="0" applyFont="1" applyFill="1" applyBorder="1" applyAlignment="1">
      <alignment horizontal="left"/>
    </xf>
    <xf numFmtId="0" fontId="13" fillId="0" borderId="14" xfId="0" applyFont="1" applyBorder="1" applyAlignment="1">
      <alignment horizontal="left"/>
    </xf>
    <xf numFmtId="0" fontId="13" fillId="4" borderId="21" xfId="0" applyFont="1" applyFill="1" applyBorder="1" applyAlignment="1">
      <alignment horizontal="left"/>
    </xf>
    <xf numFmtId="0" fontId="13" fillId="0" borderId="21" xfId="0" applyFont="1" applyBorder="1" applyAlignment="1">
      <alignment horizontal="left"/>
    </xf>
    <xf numFmtId="0" fontId="13" fillId="0" borderId="16" xfId="0" applyFont="1" applyBorder="1" applyAlignment="1">
      <alignment horizontal="left"/>
    </xf>
    <xf numFmtId="0" fontId="13" fillId="4" borderId="14" xfId="0" applyFont="1" applyFill="1" applyBorder="1" applyAlignment="1">
      <alignment horizontal="left"/>
    </xf>
    <xf numFmtId="0" fontId="13" fillId="4" borderId="16" xfId="0" applyFont="1" applyFill="1" applyBorder="1" applyAlignment="1">
      <alignment horizontal="left"/>
    </xf>
    <xf numFmtId="0" fontId="13" fillId="4" borderId="52" xfId="0" applyFont="1" applyFill="1" applyBorder="1" applyAlignment="1" applyProtection="1">
      <alignment horizontal="left"/>
    </xf>
    <xf numFmtId="0" fontId="17" fillId="5" borderId="0" xfId="0" applyFont="1" applyFill="1" applyBorder="1" applyAlignment="1"/>
    <xf numFmtId="0" fontId="21" fillId="5" borderId="0" xfId="0" applyFont="1" applyFill="1" applyBorder="1" applyAlignment="1"/>
    <xf numFmtId="44" fontId="13" fillId="4" borderId="46" xfId="1" applyNumberFormat="1" applyFont="1" applyFill="1" applyBorder="1"/>
    <xf numFmtId="44" fontId="13" fillId="0" borderId="47" xfId="1" applyNumberFormat="1" applyFont="1" applyBorder="1"/>
    <xf numFmtId="44" fontId="13" fillId="4" borderId="47" xfId="1" quotePrefix="1" applyNumberFormat="1" applyFont="1" applyFill="1" applyBorder="1"/>
    <xf numFmtId="44" fontId="13" fillId="0" borderId="49" xfId="0" applyNumberFormat="1" applyFont="1" applyBorder="1"/>
    <xf numFmtId="0" fontId="21" fillId="0" borderId="22" xfId="0" applyFont="1" applyBorder="1" applyAlignment="1">
      <alignment horizontal="center"/>
    </xf>
    <xf numFmtId="0" fontId="19" fillId="3" borderId="24" xfId="0" applyFont="1" applyFill="1" applyBorder="1" applyAlignment="1">
      <alignment horizontal="center"/>
    </xf>
    <xf numFmtId="0" fontId="19" fillId="3" borderId="26" xfId="0" applyFont="1" applyFill="1" applyBorder="1" applyAlignment="1">
      <alignment horizontal="center"/>
    </xf>
    <xf numFmtId="0" fontId="17" fillId="4" borderId="23" xfId="0" applyFont="1" applyFill="1" applyBorder="1" applyAlignment="1">
      <alignment horizontal="center"/>
    </xf>
    <xf numFmtId="0" fontId="17" fillId="4" borderId="24" xfId="0" applyFont="1" applyFill="1" applyBorder="1" applyAlignment="1">
      <alignment horizontal="center"/>
    </xf>
    <xf numFmtId="0" fontId="17" fillId="4" borderId="26" xfId="0" applyFont="1" applyFill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13" fillId="0" borderId="6" xfId="0" applyFont="1" applyBorder="1" applyAlignment="1">
      <alignment horizontal="left"/>
    </xf>
    <xf numFmtId="0" fontId="13" fillId="0" borderId="20" xfId="0" applyFont="1" applyBorder="1" applyAlignment="1">
      <alignment horizontal="left"/>
    </xf>
    <xf numFmtId="0" fontId="13" fillId="4" borderId="12" xfId="0" applyFont="1" applyFill="1" applyBorder="1" applyAlignment="1">
      <alignment horizontal="left"/>
    </xf>
    <xf numFmtId="0" fontId="13" fillId="4" borderId="7" xfId="0" applyFont="1" applyFill="1" applyBorder="1" applyAlignment="1">
      <alignment horizontal="left"/>
    </xf>
    <xf numFmtId="0" fontId="13" fillId="4" borderId="17" xfId="0" applyFont="1" applyFill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13" fillId="0" borderId="18" xfId="0" applyFont="1" applyBorder="1" applyAlignment="1">
      <alignment horizontal="left"/>
    </xf>
    <xf numFmtId="0" fontId="13" fillId="4" borderId="13" xfId="0" applyFont="1" applyFill="1" applyBorder="1" applyAlignment="1">
      <alignment horizontal="left"/>
    </xf>
    <xf numFmtId="0" fontId="13" fillId="4" borderId="9" xfId="0" applyFont="1" applyFill="1" applyBorder="1" applyAlignment="1">
      <alignment horizontal="left"/>
    </xf>
    <xf numFmtId="0" fontId="13" fillId="4" borderId="19" xfId="0" applyFont="1" applyFill="1" applyBorder="1" applyAlignment="1">
      <alignment horizontal="left"/>
    </xf>
    <xf numFmtId="0" fontId="13" fillId="0" borderId="13" xfId="0" applyFont="1" applyBorder="1" applyAlignment="1">
      <alignment horizontal="left"/>
    </xf>
    <xf numFmtId="0" fontId="13" fillId="0" borderId="9" xfId="0" applyFont="1" applyBorder="1" applyAlignment="1">
      <alignment horizontal="left"/>
    </xf>
    <xf numFmtId="0" fontId="13" fillId="0" borderId="19" xfId="0" applyFont="1" applyBorder="1" applyAlignment="1">
      <alignment horizontal="left"/>
    </xf>
    <xf numFmtId="0" fontId="13" fillId="0" borderId="12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3" fillId="0" borderId="17" xfId="0" applyFont="1" applyBorder="1" applyAlignment="1">
      <alignment horizontal="left"/>
    </xf>
    <xf numFmtId="0" fontId="13" fillId="4" borderId="5" xfId="0" applyFont="1" applyFill="1" applyBorder="1" applyAlignment="1">
      <alignment horizontal="left"/>
    </xf>
    <xf numFmtId="0" fontId="13" fillId="4" borderId="8" xfId="0" applyFont="1" applyFill="1" applyBorder="1" applyAlignment="1">
      <alignment horizontal="left"/>
    </xf>
    <xf numFmtId="0" fontId="13" fillId="4" borderId="18" xfId="0" applyFont="1" applyFill="1" applyBorder="1" applyAlignment="1">
      <alignment horizontal="left"/>
    </xf>
    <xf numFmtId="0" fontId="0" fillId="4" borderId="55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0" fillId="4" borderId="50" xfId="0" applyFill="1" applyBorder="1" applyAlignment="1">
      <alignment horizontal="center"/>
    </xf>
    <xf numFmtId="0" fontId="15" fillId="2" borderId="35" xfId="0" applyFont="1" applyFill="1" applyBorder="1" applyAlignment="1">
      <alignment horizontal="center"/>
    </xf>
    <xf numFmtId="0" fontId="15" fillId="2" borderId="36" xfId="0" applyFont="1" applyFill="1" applyBorder="1" applyAlignment="1">
      <alignment horizontal="center"/>
    </xf>
    <xf numFmtId="0" fontId="15" fillId="2" borderId="37" xfId="0" applyFont="1" applyFill="1" applyBorder="1" applyAlignment="1">
      <alignment horizontal="center"/>
    </xf>
    <xf numFmtId="0" fontId="16" fillId="2" borderId="38" xfId="0" applyFont="1" applyFill="1" applyBorder="1" applyAlignment="1">
      <alignment horizontal="center"/>
    </xf>
    <xf numFmtId="0" fontId="16" fillId="2" borderId="0" xfId="0" applyFont="1" applyFill="1" applyBorder="1" applyAlignment="1">
      <alignment horizontal="center"/>
    </xf>
    <xf numFmtId="0" fontId="16" fillId="2" borderId="39" xfId="0" applyFont="1" applyFill="1" applyBorder="1" applyAlignment="1">
      <alignment horizontal="center"/>
    </xf>
    <xf numFmtId="0" fontId="13" fillId="2" borderId="38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3" fillId="2" borderId="39" xfId="0" applyFont="1" applyFill="1" applyBorder="1" applyAlignment="1">
      <alignment horizontal="center"/>
    </xf>
    <xf numFmtId="0" fontId="13" fillId="2" borderId="40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42" xfId="0" applyFont="1" applyFill="1" applyBorder="1" applyAlignment="1">
      <alignment horizontal="center"/>
    </xf>
    <xf numFmtId="0" fontId="13" fillId="4" borderId="30" xfId="0" applyFont="1" applyFill="1" applyBorder="1" applyAlignment="1">
      <alignment horizontal="left"/>
    </xf>
    <xf numFmtId="0" fontId="13" fillId="4" borderId="25" xfId="0" applyFont="1" applyFill="1" applyBorder="1" applyAlignment="1">
      <alignment horizontal="left"/>
    </xf>
    <xf numFmtId="0" fontId="13" fillId="4" borderId="54" xfId="0" applyFont="1" applyFill="1" applyBorder="1" applyAlignment="1" applyProtection="1">
      <alignment horizontal="left"/>
    </xf>
    <xf numFmtId="0" fontId="13" fillId="4" borderId="24" xfId="0" applyFont="1" applyFill="1" applyBorder="1" applyAlignment="1" applyProtection="1">
      <alignment horizontal="left"/>
    </xf>
    <xf numFmtId="0" fontId="13" fillId="4" borderId="26" xfId="0" applyFont="1" applyFill="1" applyBorder="1" applyAlignment="1" applyProtection="1">
      <alignment horizontal="left"/>
    </xf>
    <xf numFmtId="0" fontId="3" fillId="2" borderId="1" xfId="0" applyFont="1" applyFill="1" applyBorder="1" applyAlignment="1">
      <alignment horizontal="center"/>
    </xf>
    <xf numFmtId="14" fontId="13" fillId="4" borderId="53" xfId="0" applyNumberFormat="1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"/>
  <sheetViews>
    <sheetView tabSelected="1" zoomScale="120" zoomScaleNormal="120" workbookViewId="0">
      <selection activeCell="B5" sqref="B5"/>
    </sheetView>
  </sheetViews>
  <sheetFormatPr defaultRowHeight="14.4" x14ac:dyDescent="0.55000000000000004"/>
  <cols>
    <col min="1" max="1" width="14.83984375" bestFit="1" customWidth="1"/>
    <col min="2" max="2" width="18.26171875" customWidth="1"/>
  </cols>
  <sheetData>
    <row r="1" spans="1:2" ht="28.2" x14ac:dyDescent="1.05">
      <c r="A1" s="10" t="s">
        <v>32</v>
      </c>
      <c r="B1" s="4"/>
    </row>
    <row r="2" spans="1:2" x14ac:dyDescent="0.55000000000000004">
      <c r="A2" s="11"/>
    </row>
    <row r="3" spans="1:2" x14ac:dyDescent="0.55000000000000004">
      <c r="A3" s="50" t="s">
        <v>28</v>
      </c>
      <c r="B3" s="51" t="s">
        <v>83</v>
      </c>
    </row>
    <row r="4" spans="1:2" x14ac:dyDescent="0.55000000000000004">
      <c r="A4" s="50" t="s">
        <v>27</v>
      </c>
      <c r="B4" s="52">
        <v>43152</v>
      </c>
    </row>
    <row r="5" spans="1:2" ht="28.8" x14ac:dyDescent="0.55000000000000004">
      <c r="A5" s="50" t="s">
        <v>26</v>
      </c>
      <c r="B5" s="53" t="s">
        <v>80</v>
      </c>
    </row>
    <row r="9" spans="1:2" x14ac:dyDescent="0.55000000000000004">
      <c r="A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I41"/>
  <sheetViews>
    <sheetView zoomScale="86" zoomScaleNormal="86" workbookViewId="0">
      <selection activeCell="C12" sqref="C12"/>
    </sheetView>
  </sheetViews>
  <sheetFormatPr defaultRowHeight="14.4" x14ac:dyDescent="0.55000000000000004"/>
  <cols>
    <col min="1" max="1" width="3.15625" customWidth="1"/>
    <col min="2" max="2" width="12.26171875" customWidth="1"/>
    <col min="3" max="3" width="5.68359375" customWidth="1"/>
    <col min="4" max="4" width="7.578125" customWidth="1"/>
    <col min="5" max="5" width="28.68359375" customWidth="1"/>
    <col min="6" max="6" width="4.26171875" customWidth="1"/>
    <col min="7" max="8" width="11" customWidth="1"/>
    <col min="9" max="11" width="9" customWidth="1"/>
  </cols>
  <sheetData>
    <row r="1" spans="1:9" ht="14.7" thickBot="1" x14ac:dyDescent="0.6">
      <c r="B1" s="5"/>
      <c r="C1" s="5"/>
      <c r="D1" s="5"/>
      <c r="E1" s="5"/>
      <c r="F1" s="5"/>
    </row>
    <row r="2" spans="1:9" ht="20.7" thickTop="1" x14ac:dyDescent="0.7">
      <c r="B2" s="105" t="s">
        <v>32</v>
      </c>
      <c r="C2" s="106"/>
      <c r="D2" s="106"/>
      <c r="E2" s="106"/>
      <c r="F2" s="106"/>
      <c r="G2" s="106"/>
      <c r="H2" s="107"/>
    </row>
    <row r="3" spans="1:9" ht="15.6" x14ac:dyDescent="0.6">
      <c r="B3" s="108" t="s">
        <v>34</v>
      </c>
      <c r="C3" s="109"/>
      <c r="D3" s="109"/>
      <c r="E3" s="109"/>
      <c r="F3" s="109"/>
      <c r="G3" s="109"/>
      <c r="H3" s="110"/>
      <c r="I3" s="1"/>
    </row>
    <row r="4" spans="1:9" x14ac:dyDescent="0.55000000000000004">
      <c r="A4" s="5"/>
      <c r="B4" s="111" t="s">
        <v>77</v>
      </c>
      <c r="C4" s="112"/>
      <c r="D4" s="112"/>
      <c r="E4" s="112"/>
      <c r="F4" s="112"/>
      <c r="G4" s="112"/>
      <c r="H4" s="113"/>
      <c r="I4" s="2"/>
    </row>
    <row r="5" spans="1:9" ht="14.7" thickBot="1" x14ac:dyDescent="0.6">
      <c r="A5" s="5"/>
      <c r="B5" s="114" t="s">
        <v>81</v>
      </c>
      <c r="C5" s="115"/>
      <c r="D5" s="115"/>
      <c r="E5" s="115"/>
      <c r="F5" s="115"/>
      <c r="G5" s="115"/>
      <c r="H5" s="116"/>
      <c r="I5" s="2"/>
    </row>
    <row r="6" spans="1:9" ht="14.7" thickTop="1" x14ac:dyDescent="0.55000000000000004">
      <c r="A6" s="32"/>
      <c r="B6" s="36" t="s">
        <v>33</v>
      </c>
      <c r="C6" s="31"/>
      <c r="D6" s="26"/>
      <c r="E6" s="5"/>
      <c r="F6" s="5"/>
      <c r="G6" s="5"/>
      <c r="H6" s="32"/>
    </row>
    <row r="7" spans="1:9" x14ac:dyDescent="0.55000000000000004">
      <c r="A7" s="32"/>
      <c r="B7" s="123">
        <v>43070</v>
      </c>
      <c r="C7" s="117"/>
      <c r="D7" s="118"/>
      <c r="E7" s="5"/>
      <c r="F7" s="5"/>
      <c r="G7" s="5"/>
      <c r="H7" s="32"/>
      <c r="I7" s="5"/>
    </row>
    <row r="8" spans="1:9" x14ac:dyDescent="0.55000000000000004">
      <c r="A8" s="32"/>
      <c r="B8" s="25"/>
      <c r="C8" s="25"/>
      <c r="D8" s="25"/>
      <c r="F8" s="5"/>
      <c r="G8" s="5"/>
      <c r="H8" s="32"/>
    </row>
    <row r="9" spans="1:9" x14ac:dyDescent="0.55000000000000004">
      <c r="A9" s="32"/>
      <c r="B9" s="36" t="s">
        <v>0</v>
      </c>
      <c r="C9" s="15"/>
      <c r="D9" s="5"/>
      <c r="F9" s="5"/>
      <c r="G9" s="5"/>
      <c r="H9" s="32"/>
    </row>
    <row r="10" spans="1:9" x14ac:dyDescent="0.55000000000000004">
      <c r="A10" s="32"/>
      <c r="B10" s="119" t="s">
        <v>84</v>
      </c>
      <c r="C10" s="120"/>
      <c r="D10" s="121"/>
      <c r="E10" s="5"/>
      <c r="F10" s="5"/>
      <c r="G10" s="5"/>
      <c r="H10" s="32"/>
    </row>
    <row r="11" spans="1:9" x14ac:dyDescent="0.55000000000000004">
      <c r="A11" s="32"/>
      <c r="B11" s="119" t="s">
        <v>85</v>
      </c>
      <c r="C11" s="120"/>
      <c r="D11" s="121"/>
      <c r="E11" s="5"/>
      <c r="F11" s="5"/>
      <c r="G11" s="5"/>
      <c r="H11" s="32"/>
    </row>
    <row r="12" spans="1:9" x14ac:dyDescent="0.55000000000000004">
      <c r="A12" s="32"/>
      <c r="B12" s="62" t="s">
        <v>86</v>
      </c>
      <c r="C12" s="46" t="s">
        <v>87</v>
      </c>
      <c r="D12" s="46">
        <v>89415</v>
      </c>
      <c r="E12" s="5"/>
      <c r="F12" s="5"/>
      <c r="G12" s="5"/>
      <c r="H12" s="32"/>
    </row>
    <row r="13" spans="1:9" x14ac:dyDescent="0.55000000000000004">
      <c r="A13" s="32"/>
      <c r="B13" s="5"/>
      <c r="C13" s="25"/>
      <c r="D13" s="25"/>
      <c r="E13" s="5"/>
      <c r="F13" s="5"/>
      <c r="G13" s="5"/>
      <c r="H13" s="32"/>
    </row>
    <row r="14" spans="1:9" x14ac:dyDescent="0.55000000000000004">
      <c r="A14" s="32"/>
      <c r="B14" s="26"/>
      <c r="C14" s="5"/>
      <c r="D14" s="5"/>
      <c r="E14" s="5"/>
      <c r="F14" s="5"/>
      <c r="G14" s="5"/>
      <c r="H14" s="32"/>
    </row>
    <row r="15" spans="1:9" x14ac:dyDescent="0.55000000000000004">
      <c r="A15" s="32"/>
      <c r="B15" s="70" t="s">
        <v>1</v>
      </c>
      <c r="C15" s="70"/>
      <c r="D15" s="71"/>
      <c r="E15" s="48" t="s">
        <v>82</v>
      </c>
      <c r="F15" s="24" t="s">
        <v>2</v>
      </c>
      <c r="G15" s="27" t="s">
        <v>24</v>
      </c>
      <c r="H15" s="33" t="s">
        <v>3</v>
      </c>
    </row>
    <row r="16" spans="1:9" x14ac:dyDescent="0.55000000000000004">
      <c r="A16" s="32"/>
      <c r="B16" s="75" t="s">
        <v>56</v>
      </c>
      <c r="C16" s="76"/>
      <c r="D16" s="77"/>
      <c r="E16" s="54" t="s">
        <v>79</v>
      </c>
      <c r="F16" s="20">
        <v>2</v>
      </c>
      <c r="G16" s="37">
        <f>IFERROR(VLOOKUP(B16,ProductPrice,2,FALSE)," ")</f>
        <v>25</v>
      </c>
      <c r="H16" s="38">
        <f>IFERROR(F16*G16, " ")</f>
        <v>50</v>
      </c>
    </row>
    <row r="17" spans="1:8" x14ac:dyDescent="0.55000000000000004">
      <c r="A17" s="32"/>
      <c r="B17" s="78" t="s">
        <v>71</v>
      </c>
      <c r="C17" s="79"/>
      <c r="D17" s="80"/>
      <c r="E17" s="55" t="s">
        <v>38</v>
      </c>
      <c r="F17" s="21">
        <v>1</v>
      </c>
      <c r="G17" s="39">
        <f>IFERROR(VLOOKUP(B17,ProductPrice,2,FALSE)," ")</f>
        <v>5</v>
      </c>
      <c r="H17" s="40">
        <f t="shared" ref="H17:H26" si="0">IFERROR(F17*G17, " ")</f>
        <v>5</v>
      </c>
    </row>
    <row r="18" spans="1:8" x14ac:dyDescent="0.55000000000000004">
      <c r="A18" s="32"/>
      <c r="B18" s="81"/>
      <c r="C18" s="82"/>
      <c r="D18" s="83"/>
      <c r="E18" s="56"/>
      <c r="F18" s="22"/>
      <c r="G18" s="41" t="str">
        <f>IFERROR(VLOOKUP(B18,ProductPrice,2,FALSE)," ")</f>
        <v xml:space="preserve"> </v>
      </c>
      <c r="H18" s="42" t="str">
        <f t="shared" si="0"/>
        <v xml:space="preserve"> </v>
      </c>
    </row>
    <row r="19" spans="1:8" x14ac:dyDescent="0.55000000000000004">
      <c r="A19" s="32"/>
      <c r="B19" s="84"/>
      <c r="C19" s="85"/>
      <c r="D19" s="86"/>
      <c r="E19" s="57"/>
      <c r="F19" s="23"/>
      <c r="G19" s="43" t="str">
        <f>IFERROR(VLOOKUP(B19,ProductPrice,2,FALSE)," ")</f>
        <v xml:space="preserve"> </v>
      </c>
      <c r="H19" s="44" t="str">
        <f t="shared" si="0"/>
        <v xml:space="preserve"> </v>
      </c>
    </row>
    <row r="20" spans="1:8" x14ac:dyDescent="0.55000000000000004">
      <c r="A20" s="32"/>
      <c r="B20" s="87"/>
      <c r="C20" s="88"/>
      <c r="D20" s="89"/>
      <c r="E20" s="58"/>
      <c r="F20" s="22"/>
      <c r="G20" s="41" t="str">
        <f>IFERROR(VLOOKUP(B20,ProductPrice,2,FALSE)," ")</f>
        <v xml:space="preserve"> </v>
      </c>
      <c r="H20" s="42" t="str">
        <f t="shared" si="0"/>
        <v xml:space="preserve"> </v>
      </c>
    </row>
    <row r="21" spans="1:8" x14ac:dyDescent="0.55000000000000004">
      <c r="A21" s="32"/>
      <c r="B21" s="84"/>
      <c r="C21" s="85"/>
      <c r="D21" s="86"/>
      <c r="E21" s="57"/>
      <c r="F21" s="23"/>
      <c r="G21" s="43" t="str">
        <f>IFERROR(VLOOKUP(B21,ProductPrice,2,FALSE)," ")</f>
        <v xml:space="preserve"> </v>
      </c>
      <c r="H21" s="44" t="str">
        <f t="shared" si="0"/>
        <v xml:space="preserve"> </v>
      </c>
    </row>
    <row r="22" spans="1:8" x14ac:dyDescent="0.55000000000000004">
      <c r="A22" s="32"/>
      <c r="B22" s="90"/>
      <c r="C22" s="91"/>
      <c r="D22" s="92"/>
      <c r="E22" s="59"/>
      <c r="F22" s="22"/>
      <c r="G22" s="41" t="str">
        <f>IFERROR(VLOOKUP(B22,ProductPrice,2,FALSE)," ")</f>
        <v xml:space="preserve"> </v>
      </c>
      <c r="H22" s="42" t="str">
        <f t="shared" si="0"/>
        <v xml:space="preserve"> </v>
      </c>
    </row>
    <row r="23" spans="1:8" x14ac:dyDescent="0.55000000000000004">
      <c r="A23" s="32"/>
      <c r="B23" s="93"/>
      <c r="C23" s="94"/>
      <c r="D23" s="95"/>
      <c r="E23" s="60"/>
      <c r="F23" s="23"/>
      <c r="G23" s="43" t="str">
        <f>IFERROR(VLOOKUP(B23,ProductPrice,2,FALSE)," ")</f>
        <v xml:space="preserve"> </v>
      </c>
      <c r="H23" s="44" t="str">
        <f t="shared" si="0"/>
        <v xml:space="preserve"> </v>
      </c>
    </row>
    <row r="24" spans="1:8" x14ac:dyDescent="0.55000000000000004">
      <c r="A24" s="32"/>
      <c r="B24" s="90"/>
      <c r="C24" s="91"/>
      <c r="D24" s="92"/>
      <c r="E24" s="59"/>
      <c r="F24" s="22"/>
      <c r="G24" s="41" t="str">
        <f>IFERROR(VLOOKUP(B24,ProductPrice,2,FALSE)," ")</f>
        <v xml:space="preserve"> </v>
      </c>
      <c r="H24" s="42" t="str">
        <f t="shared" si="0"/>
        <v xml:space="preserve"> </v>
      </c>
    </row>
    <row r="25" spans="1:8" x14ac:dyDescent="0.55000000000000004">
      <c r="A25" s="32"/>
      <c r="B25" s="78"/>
      <c r="C25" s="79"/>
      <c r="D25" s="80"/>
      <c r="E25" s="61"/>
      <c r="F25" s="23"/>
      <c r="G25" s="43" t="str">
        <f>IFERROR(VLOOKUP(B25,ProductPrice,2,FALSE)," ")</f>
        <v xml:space="preserve"> </v>
      </c>
      <c r="H25" s="44" t="str">
        <f t="shared" si="0"/>
        <v xml:space="preserve"> </v>
      </c>
    </row>
    <row r="26" spans="1:8" x14ac:dyDescent="0.55000000000000004">
      <c r="A26" s="32"/>
      <c r="B26" s="75"/>
      <c r="C26" s="76"/>
      <c r="D26" s="77"/>
      <c r="E26" s="54"/>
      <c r="F26" s="20"/>
      <c r="G26" s="37" t="str">
        <f>IFERROR(VLOOKUP(B26,ProductPrice,2,FALSE)," ")</f>
        <v xml:space="preserve"> </v>
      </c>
      <c r="H26" s="45" t="str">
        <f t="shared" si="0"/>
        <v xml:space="preserve"> </v>
      </c>
    </row>
    <row r="27" spans="1:8" x14ac:dyDescent="0.55000000000000004">
      <c r="A27" s="32"/>
      <c r="B27" s="19" t="s">
        <v>25</v>
      </c>
      <c r="C27" s="16"/>
      <c r="D27" s="18"/>
      <c r="E27" s="18"/>
      <c r="F27" s="18"/>
      <c r="G27" s="28" t="s">
        <v>4</v>
      </c>
      <c r="H27" s="65">
        <f>IFERROR(SUM(H16:H26)," ")</f>
        <v>55</v>
      </c>
    </row>
    <row r="28" spans="1:8" x14ac:dyDescent="0.55000000000000004">
      <c r="A28" s="32"/>
      <c r="B28" s="96"/>
      <c r="C28" s="97"/>
      <c r="D28" s="97"/>
      <c r="E28" s="98"/>
      <c r="F28" s="17"/>
      <c r="G28" s="29" t="s">
        <v>5</v>
      </c>
      <c r="H28" s="66">
        <f>IF(State="NV",0.0685*Sub_Total,0)</f>
        <v>3.7675000000000001</v>
      </c>
    </row>
    <row r="29" spans="1:8" x14ac:dyDescent="0.55000000000000004">
      <c r="A29" s="32"/>
      <c r="B29" s="99"/>
      <c r="C29" s="100"/>
      <c r="D29" s="100"/>
      <c r="E29" s="101"/>
      <c r="F29" s="17"/>
      <c r="G29" s="30" t="s">
        <v>6</v>
      </c>
      <c r="H29" s="67">
        <f>IF(Sub_Total=0,0,VLOOKUP(Sub_Total,ShippingCost,2,TRUE))</f>
        <v>16</v>
      </c>
    </row>
    <row r="30" spans="1:8" ht="14.7" thickBot="1" x14ac:dyDescent="0.6">
      <c r="A30" s="5"/>
      <c r="B30" s="102"/>
      <c r="C30" s="103"/>
      <c r="D30" s="103"/>
      <c r="E30" s="104"/>
      <c r="F30" s="34"/>
      <c r="G30" s="35" t="s">
        <v>7</v>
      </c>
      <c r="H30" s="68">
        <f>SUM(H27:H29)</f>
        <v>74.767499999999998</v>
      </c>
    </row>
    <row r="31" spans="1:8" ht="14.7" thickTop="1" x14ac:dyDescent="0.55000000000000004">
      <c r="C31" s="5"/>
    </row>
    <row r="32" spans="1:8" x14ac:dyDescent="0.55000000000000004">
      <c r="B32" s="72" t="s">
        <v>35</v>
      </c>
      <c r="C32" s="73"/>
      <c r="D32" s="74"/>
      <c r="E32" s="49" t="s">
        <v>36</v>
      </c>
      <c r="F32" s="63"/>
    </row>
    <row r="33" spans="2:6" x14ac:dyDescent="0.55000000000000004">
      <c r="B33" s="69" t="s">
        <v>37</v>
      </c>
      <c r="C33" s="69"/>
      <c r="D33" s="69"/>
      <c r="E33" s="47" t="s">
        <v>78</v>
      </c>
      <c r="F33" s="64"/>
    </row>
    <row r="34" spans="2:6" x14ac:dyDescent="0.55000000000000004">
      <c r="B34" s="69" t="s">
        <v>38</v>
      </c>
      <c r="C34" s="69"/>
      <c r="D34" s="69"/>
      <c r="E34" s="47" t="s">
        <v>45</v>
      </c>
      <c r="F34" s="64"/>
    </row>
    <row r="35" spans="2:6" x14ac:dyDescent="0.55000000000000004">
      <c r="B35" s="69" t="s">
        <v>39</v>
      </c>
      <c r="C35" s="69"/>
      <c r="D35" s="69"/>
      <c r="E35" s="47" t="s">
        <v>79</v>
      </c>
      <c r="F35" s="64"/>
    </row>
    <row r="36" spans="2:6" x14ac:dyDescent="0.55000000000000004">
      <c r="B36" s="69" t="s">
        <v>40</v>
      </c>
      <c r="C36" s="69"/>
      <c r="D36" s="69"/>
      <c r="E36" s="47" t="s">
        <v>46</v>
      </c>
      <c r="F36" s="64"/>
    </row>
    <row r="37" spans="2:6" x14ac:dyDescent="0.55000000000000004">
      <c r="B37" s="69" t="s">
        <v>41</v>
      </c>
      <c r="C37" s="69"/>
      <c r="D37" s="69"/>
      <c r="E37" s="47" t="s">
        <v>47</v>
      </c>
      <c r="F37" s="64"/>
    </row>
    <row r="38" spans="2:6" x14ac:dyDescent="0.55000000000000004">
      <c r="B38" s="69" t="s">
        <v>42</v>
      </c>
      <c r="C38" s="69"/>
      <c r="D38" s="69"/>
      <c r="E38" s="47" t="s">
        <v>48</v>
      </c>
      <c r="F38" s="64"/>
    </row>
    <row r="39" spans="2:6" x14ac:dyDescent="0.55000000000000004">
      <c r="B39" s="69" t="s">
        <v>44</v>
      </c>
      <c r="C39" s="69"/>
      <c r="D39" s="69"/>
      <c r="E39" s="47" t="s">
        <v>49</v>
      </c>
      <c r="F39" s="64"/>
    </row>
    <row r="40" spans="2:6" x14ac:dyDescent="0.55000000000000004">
      <c r="B40" s="69" t="s">
        <v>43</v>
      </c>
      <c r="C40" s="69"/>
      <c r="D40" s="69"/>
      <c r="E40" s="47" t="s">
        <v>50</v>
      </c>
      <c r="F40" s="64"/>
    </row>
    <row r="41" spans="2:6" x14ac:dyDescent="0.55000000000000004">
      <c r="B41" s="69" t="s">
        <v>52</v>
      </c>
      <c r="C41" s="69"/>
      <c r="D41" s="69"/>
      <c r="E41" s="47" t="s">
        <v>51</v>
      </c>
      <c r="F41" s="64"/>
    </row>
  </sheetData>
  <mergeCells count="32">
    <mergeCell ref="B25:D25"/>
    <mergeCell ref="B26:D26"/>
    <mergeCell ref="B10:D10"/>
    <mergeCell ref="B11:D11"/>
    <mergeCell ref="B2:H2"/>
    <mergeCell ref="B3:H3"/>
    <mergeCell ref="B4:H4"/>
    <mergeCell ref="B5:H5"/>
    <mergeCell ref="B7:D7"/>
    <mergeCell ref="B15:D15"/>
    <mergeCell ref="B32:D32"/>
    <mergeCell ref="B33:D33"/>
    <mergeCell ref="B34:D34"/>
    <mergeCell ref="B16:D16"/>
    <mergeCell ref="B17:D17"/>
    <mergeCell ref="B18:D18"/>
    <mergeCell ref="B19:D19"/>
    <mergeCell ref="B20:D20"/>
    <mergeCell ref="B21:D21"/>
    <mergeCell ref="B22:D22"/>
    <mergeCell ref="B23:D23"/>
    <mergeCell ref="B28:E28"/>
    <mergeCell ref="B29:E29"/>
    <mergeCell ref="B30:E30"/>
    <mergeCell ref="B24:D24"/>
    <mergeCell ref="B40:D40"/>
    <mergeCell ref="B41:D41"/>
    <mergeCell ref="B35:D35"/>
    <mergeCell ref="B36:D36"/>
    <mergeCell ref="B37:D37"/>
    <mergeCell ref="B38:D38"/>
    <mergeCell ref="B39:D39"/>
  </mergeCells>
  <dataValidations count="2">
    <dataValidation type="list" allowBlank="1" showInputMessage="1" showErrorMessage="1" sqref="B16:D26" xr:uid="{D638207D-DDE9-4E2E-AB8B-D50E9CE7A818}">
      <formula1>Items</formula1>
    </dataValidation>
    <dataValidation allowBlank="1" showInputMessage="1" showErrorMessage="1" promptTitle="Enter Popcorn Flavor" prompt="Flavors are located below the invoice. " sqref="E16:E26" xr:uid="{FD6EB576-7BBF-4BCE-8C48-01895B01EA46}"/>
  </dataValidations>
  <printOptions horizontalCentered="1"/>
  <pageMargins left="0.7" right="0.7" top="0.75" bottom="0.75" header="0.3" footer="0.3"/>
  <pageSetup orientation="portrait" cellComments="atEnd" horizontalDpi="4294967294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J30"/>
  <sheetViews>
    <sheetView workbookViewId="0">
      <selection activeCell="D7" sqref="D7"/>
    </sheetView>
  </sheetViews>
  <sheetFormatPr defaultRowHeight="14.4" x14ac:dyDescent="0.55000000000000004"/>
  <cols>
    <col min="1" max="1" width="21.15625" bestFit="1" customWidth="1"/>
    <col min="2" max="2" width="10" bestFit="1" customWidth="1"/>
    <col min="4" max="4" width="13.83984375" bestFit="1" customWidth="1"/>
    <col min="5" max="5" width="13.15625" bestFit="1" customWidth="1"/>
  </cols>
  <sheetData>
    <row r="1" spans="1:10" ht="15.6" x14ac:dyDescent="0.6">
      <c r="A1" s="122" t="s">
        <v>8</v>
      </c>
      <c r="B1" s="122"/>
      <c r="D1" s="122" t="s">
        <v>29</v>
      </c>
      <c r="E1" s="122"/>
    </row>
    <row r="2" spans="1:10" x14ac:dyDescent="0.55000000000000004">
      <c r="A2" s="12" t="s">
        <v>1</v>
      </c>
      <c r="B2" s="12" t="s">
        <v>24</v>
      </c>
      <c r="D2" s="12" t="s">
        <v>30</v>
      </c>
      <c r="E2" s="12" t="s">
        <v>31</v>
      </c>
    </row>
    <row r="3" spans="1:10" ht="18" customHeight="1" thickBot="1" x14ac:dyDescent="0.6">
      <c r="A3" s="7" t="s">
        <v>53</v>
      </c>
      <c r="B3" s="8">
        <v>15</v>
      </c>
      <c r="D3" s="13">
        <v>5</v>
      </c>
      <c r="E3" s="14">
        <v>4</v>
      </c>
      <c r="I3" s="9" t="s">
        <v>9</v>
      </c>
      <c r="J3" s="9">
        <v>89.95</v>
      </c>
    </row>
    <row r="4" spans="1:10" ht="18" customHeight="1" thickBot="1" x14ac:dyDescent="0.6">
      <c r="A4" s="7" t="s">
        <v>54</v>
      </c>
      <c r="B4" s="8">
        <v>20</v>
      </c>
      <c r="D4" s="13">
        <v>15</v>
      </c>
      <c r="E4" s="14">
        <v>8.5</v>
      </c>
      <c r="I4" s="9" t="s">
        <v>10</v>
      </c>
      <c r="J4" s="9">
        <v>81.95</v>
      </c>
    </row>
    <row r="5" spans="1:10" ht="18" customHeight="1" thickBot="1" x14ac:dyDescent="0.6">
      <c r="A5" s="7" t="s">
        <v>55</v>
      </c>
      <c r="B5" s="8">
        <v>20</v>
      </c>
      <c r="D5" s="13">
        <v>25</v>
      </c>
      <c r="E5" s="14">
        <v>12.5</v>
      </c>
      <c r="I5" s="9" t="s">
        <v>11</v>
      </c>
      <c r="J5" s="9">
        <v>4.95</v>
      </c>
    </row>
    <row r="6" spans="1:10" ht="18" customHeight="1" thickBot="1" x14ac:dyDescent="0.6">
      <c r="A6" s="7" t="s">
        <v>56</v>
      </c>
      <c r="B6" s="8">
        <v>25</v>
      </c>
      <c r="D6" s="13">
        <v>50</v>
      </c>
      <c r="E6" s="14">
        <v>16</v>
      </c>
      <c r="I6" s="9" t="s">
        <v>22</v>
      </c>
      <c r="J6" s="9">
        <v>32.950000000000003</v>
      </c>
    </row>
    <row r="7" spans="1:10" ht="18" customHeight="1" thickBot="1" x14ac:dyDescent="0.6">
      <c r="A7" s="7" t="s">
        <v>57</v>
      </c>
      <c r="B7" s="8">
        <v>25</v>
      </c>
      <c r="D7" s="13">
        <v>100</v>
      </c>
      <c r="E7" s="14">
        <v>0</v>
      </c>
      <c r="I7" s="9" t="s">
        <v>12</v>
      </c>
      <c r="J7" s="9">
        <v>6.95</v>
      </c>
    </row>
    <row r="8" spans="1:10" ht="18" customHeight="1" thickBot="1" x14ac:dyDescent="0.6">
      <c r="A8" s="7" t="s">
        <v>58</v>
      </c>
      <c r="B8" s="8">
        <v>30</v>
      </c>
      <c r="I8" s="9" t="s">
        <v>23</v>
      </c>
      <c r="J8" s="9">
        <v>4.99</v>
      </c>
    </row>
    <row r="9" spans="1:10" ht="18" customHeight="1" thickBot="1" x14ac:dyDescent="0.6">
      <c r="A9" s="6" t="s">
        <v>59</v>
      </c>
      <c r="B9" s="8">
        <v>20</v>
      </c>
      <c r="I9" s="9" t="s">
        <v>13</v>
      </c>
      <c r="J9" s="9">
        <v>34.950000000000003</v>
      </c>
    </row>
    <row r="10" spans="1:10" ht="18" customHeight="1" thickBot="1" x14ac:dyDescent="0.6">
      <c r="A10" s="7" t="s">
        <v>60</v>
      </c>
      <c r="B10" s="8">
        <v>25</v>
      </c>
      <c r="I10" s="9" t="s">
        <v>14</v>
      </c>
      <c r="J10" s="9">
        <v>39.950000000000003</v>
      </c>
    </row>
    <row r="11" spans="1:10" ht="18" customHeight="1" thickBot="1" x14ac:dyDescent="0.6">
      <c r="A11" s="7" t="s">
        <v>61</v>
      </c>
      <c r="B11" s="8">
        <v>25</v>
      </c>
      <c r="I11" s="9" t="s">
        <v>15</v>
      </c>
      <c r="J11" s="9">
        <v>5.95</v>
      </c>
    </row>
    <row r="12" spans="1:10" ht="18" customHeight="1" thickBot="1" x14ac:dyDescent="0.6">
      <c r="A12" s="7" t="s">
        <v>62</v>
      </c>
      <c r="B12" s="8">
        <v>30</v>
      </c>
      <c r="I12" s="9" t="s">
        <v>21</v>
      </c>
      <c r="J12" s="9">
        <v>4.95</v>
      </c>
    </row>
    <row r="13" spans="1:10" ht="18" customHeight="1" thickBot="1" x14ac:dyDescent="0.6">
      <c r="A13" s="7" t="s">
        <v>63</v>
      </c>
      <c r="B13" s="8">
        <v>30</v>
      </c>
      <c r="I13" s="9" t="s">
        <v>16</v>
      </c>
      <c r="J13" s="9">
        <v>135.94999999999999</v>
      </c>
    </row>
    <row r="14" spans="1:10" ht="18" customHeight="1" thickBot="1" x14ac:dyDescent="0.6">
      <c r="A14" s="7" t="s">
        <v>64</v>
      </c>
      <c r="B14" s="8">
        <v>35</v>
      </c>
      <c r="I14" s="9" t="s">
        <v>17</v>
      </c>
      <c r="J14" s="9">
        <v>34.950000000000003</v>
      </c>
    </row>
    <row r="15" spans="1:10" ht="18" customHeight="1" thickBot="1" x14ac:dyDescent="0.6">
      <c r="A15" s="6" t="s">
        <v>65</v>
      </c>
      <c r="B15" s="8">
        <v>25</v>
      </c>
      <c r="I15" s="9" t="s">
        <v>18</v>
      </c>
      <c r="J15" s="9">
        <v>114.95</v>
      </c>
    </row>
    <row r="16" spans="1:10" ht="18" customHeight="1" thickBot="1" x14ac:dyDescent="0.6">
      <c r="A16" s="7" t="s">
        <v>66</v>
      </c>
      <c r="B16" s="8">
        <v>30</v>
      </c>
      <c r="I16" s="9" t="s">
        <v>19</v>
      </c>
      <c r="J16" s="9">
        <v>139.94999999999999</v>
      </c>
    </row>
    <row r="17" spans="1:10" ht="18" customHeight="1" thickBot="1" x14ac:dyDescent="0.6">
      <c r="A17" s="7" t="s">
        <v>67</v>
      </c>
      <c r="B17" s="8">
        <v>30</v>
      </c>
      <c r="I17" s="9" t="s">
        <v>20</v>
      </c>
      <c r="J17" s="9">
        <v>51.95</v>
      </c>
    </row>
    <row r="18" spans="1:10" ht="18" customHeight="1" thickBot="1" x14ac:dyDescent="0.6">
      <c r="A18" s="7" t="s">
        <v>68</v>
      </c>
      <c r="B18" s="8">
        <v>35</v>
      </c>
    </row>
    <row r="19" spans="1:10" ht="18" customHeight="1" thickBot="1" x14ac:dyDescent="0.6">
      <c r="A19" s="7" t="s">
        <v>69</v>
      </c>
      <c r="B19" s="8">
        <v>35</v>
      </c>
    </row>
    <row r="20" spans="1:10" ht="18" customHeight="1" thickBot="1" x14ac:dyDescent="0.6">
      <c r="A20" s="7" t="s">
        <v>70</v>
      </c>
      <c r="B20" s="8">
        <v>40</v>
      </c>
    </row>
    <row r="21" spans="1:10" ht="18" customHeight="1" thickBot="1" x14ac:dyDescent="0.6">
      <c r="A21" s="6" t="s">
        <v>71</v>
      </c>
      <c r="B21" s="8">
        <v>5</v>
      </c>
    </row>
    <row r="22" spans="1:10" ht="18" customHeight="1" thickBot="1" x14ac:dyDescent="0.6">
      <c r="A22" s="7" t="s">
        <v>72</v>
      </c>
      <c r="B22" s="8">
        <v>7</v>
      </c>
    </row>
    <row r="23" spans="1:10" ht="18" customHeight="1" thickBot="1" x14ac:dyDescent="0.6">
      <c r="A23" s="7" t="s">
        <v>73</v>
      </c>
      <c r="B23" s="8">
        <v>8</v>
      </c>
    </row>
    <row r="24" spans="1:10" ht="18" customHeight="1" thickBot="1" x14ac:dyDescent="0.6">
      <c r="A24" s="7" t="s">
        <v>74</v>
      </c>
      <c r="B24" s="8">
        <v>10</v>
      </c>
    </row>
    <row r="25" spans="1:10" ht="18" customHeight="1" thickBot="1" x14ac:dyDescent="0.6">
      <c r="A25" s="7" t="s">
        <v>75</v>
      </c>
      <c r="B25" s="8">
        <v>11</v>
      </c>
    </row>
    <row r="26" spans="1:10" ht="18" customHeight="1" thickBot="1" x14ac:dyDescent="0.6">
      <c r="A26" s="7" t="s">
        <v>76</v>
      </c>
      <c r="B26" s="8">
        <v>13</v>
      </c>
    </row>
    <row r="30" spans="1:10" ht="20.100000000000001" customHeight="1" x14ac:dyDescent="0.55000000000000004"/>
  </sheetData>
  <sortState ref="A3:B28">
    <sortCondition ref="A20:A45"/>
  </sortState>
  <mergeCells count="2">
    <mergeCell ref="A1:B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Documentation</vt:lpstr>
      <vt:lpstr>Customer Invoice</vt:lpstr>
      <vt:lpstr>Pricing and Shipping</vt:lpstr>
      <vt:lpstr>Items</vt:lpstr>
      <vt:lpstr>ProductPrice</vt:lpstr>
      <vt:lpstr>ShippingCost</vt:lpstr>
      <vt:lpstr>State</vt:lpstr>
      <vt:lpstr>Sub_Total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Nolan</dc:creator>
  <cp:lastModifiedBy>brynl</cp:lastModifiedBy>
  <cp:lastPrinted>2015-11-10T02:14:58Z</cp:lastPrinted>
  <dcterms:created xsi:type="dcterms:W3CDTF">2009-12-27T20:16:38Z</dcterms:created>
  <dcterms:modified xsi:type="dcterms:W3CDTF">2018-02-22T03:35:15Z</dcterms:modified>
</cp:coreProperties>
</file>