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1" sheetId="1" r:id="rId4"/>
    <sheet state="visible" name="Y2" sheetId="2" r:id="rId5"/>
  </sheets>
  <definedNames/>
  <calcPr/>
</workbook>
</file>

<file path=xl/sharedStrings.xml><?xml version="1.0" encoding="utf-8"?>
<sst xmlns="http://schemas.openxmlformats.org/spreadsheetml/2006/main" count="283" uniqueCount="63">
  <si>
    <t>áhrifaþættir</t>
  </si>
  <si>
    <t>Y1_1</t>
  </si>
  <si>
    <t>Y1_2</t>
  </si>
  <si>
    <t>Y alls</t>
  </si>
  <si>
    <t>Yates1</t>
  </si>
  <si>
    <t>Yates2</t>
  </si>
  <si>
    <t>Yates 3</t>
  </si>
  <si>
    <t>Yates4</t>
  </si>
  <si>
    <t>Yates5</t>
  </si>
  <si>
    <t>Contrastar</t>
  </si>
  <si>
    <t>Áhrif</t>
  </si>
  <si>
    <t>SS</t>
  </si>
  <si>
    <t>Þættir</t>
  </si>
  <si>
    <t>(1)</t>
  </si>
  <si>
    <t>a</t>
  </si>
  <si>
    <t>b</t>
  </si>
  <si>
    <t>x</t>
  </si>
  <si>
    <t>ab</t>
  </si>
  <si>
    <t>c</t>
  </si>
  <si>
    <t>ac</t>
  </si>
  <si>
    <t>bc</t>
  </si>
  <si>
    <t>abc</t>
  </si>
  <si>
    <t>d</t>
  </si>
  <si>
    <t>ad</t>
  </si>
  <si>
    <t>bd</t>
  </si>
  <si>
    <t>abd</t>
  </si>
  <si>
    <t>dc</t>
  </si>
  <si>
    <t>acd</t>
  </si>
  <si>
    <t>bcd</t>
  </si>
  <si>
    <t>abcd</t>
  </si>
  <si>
    <t>e</t>
  </si>
  <si>
    <t>ae</t>
  </si>
  <si>
    <t>be</t>
  </si>
  <si>
    <t>abe</t>
  </si>
  <si>
    <t>ce</t>
  </si>
  <si>
    <t>ace</t>
  </si>
  <si>
    <t>bce</t>
  </si>
  <si>
    <t>abce</t>
  </si>
  <si>
    <t>de</t>
  </si>
  <si>
    <t>ade</t>
  </si>
  <si>
    <t>bde</t>
  </si>
  <si>
    <t>abde</t>
  </si>
  <si>
    <t>cde</t>
  </si>
  <si>
    <t>acde</t>
  </si>
  <si>
    <t>bcde</t>
  </si>
  <si>
    <t>abcde</t>
  </si>
  <si>
    <t>df</t>
  </si>
  <si>
    <t>MS</t>
  </si>
  <si>
    <t>f0</t>
  </si>
  <si>
    <t>f_critical</t>
  </si>
  <si>
    <t>Error</t>
  </si>
  <si>
    <t>Total</t>
  </si>
  <si>
    <t>B</t>
  </si>
  <si>
    <t>C</t>
  </si>
  <si>
    <t>Y2_1</t>
  </si>
  <si>
    <t>Y2_2</t>
  </si>
  <si>
    <t>Y_alls</t>
  </si>
  <si>
    <t>yates 1</t>
  </si>
  <si>
    <t>áhrif</t>
  </si>
  <si>
    <t>ss</t>
  </si>
  <si>
    <t>ms</t>
  </si>
  <si>
    <t>D</t>
  </si>
  <si>
    <t>DC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</si>
</sst>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"/>
    <numFmt numFmtId="166" formatCode="0.0000"/>
  </numFmts>
  <fonts count="9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color rgb="FF000000"/>
      <name val="Calibri"/>
      <scheme val="minor"/>
    </font>
    <font>
      <sz val="11.0"/>
      <color theme="1"/>
      <name val="Calibri"/>
    </font>
    <font>
      <color theme="1"/>
      <name val="Arial"/>
    </font>
    <font>
      <sz val="11.0"/>
      <color theme="1"/>
      <name val="Monospace"/>
    </font>
    <font>
      <sz val="11.0"/>
      <color theme="1"/>
      <name val="Arial"/>
    </font>
    <font>
      <b/>
      <color rgb="FF000000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readingOrder="0" vertical="top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2" xfId="0" applyAlignment="1" applyFont="1" applyNumberFormat="1">
      <alignment readingOrder="0"/>
    </xf>
    <xf borderId="0" fillId="0" fontId="1" numFmtId="0" xfId="0" applyAlignment="1" applyFont="1">
      <alignment horizontal="center" readingOrder="0" vertical="top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2" numFmtId="164" xfId="0" applyFont="1" applyNumberFormat="1"/>
    <xf borderId="0" fillId="0" fontId="2" numFmtId="2" xfId="0" applyFont="1" applyNumberFormat="1"/>
    <xf borderId="0" fillId="0" fontId="4" numFmtId="2" xfId="0" applyAlignment="1" applyFont="1" applyNumberFormat="1">
      <alignment horizontal="right"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2" numFmtId="1" xfId="0" applyAlignment="1" applyFont="1" applyNumberFormat="1">
      <alignment readingOrder="0"/>
    </xf>
    <xf borderId="0" fillId="0" fontId="5" numFmtId="164" xfId="0" applyAlignment="1" applyFont="1" applyNumberFormat="1">
      <alignment vertical="bottom"/>
    </xf>
    <xf borderId="0" fillId="0" fontId="5" numFmtId="165" xfId="0" applyAlignment="1" applyFont="1" applyNumberFormat="1">
      <alignment vertical="bottom"/>
    </xf>
    <xf borderId="0" fillId="0" fontId="6" numFmtId="0" xfId="0" applyAlignment="1" applyFont="1">
      <alignment readingOrder="0"/>
    </xf>
    <xf borderId="0" fillId="0" fontId="2" numFmtId="166" xfId="0" applyFont="1" applyNumberFormat="1"/>
    <xf borderId="0" fillId="0" fontId="5" numFmtId="0" xfId="0" applyAlignment="1" applyFont="1">
      <alignment horizontal="right" readingOrder="0" vertical="bottom"/>
    </xf>
    <xf borderId="0" fillId="0" fontId="2" numFmtId="1" xfId="0" applyFont="1" applyNumberFormat="1"/>
    <xf borderId="0" fillId="0" fontId="7" numFmtId="0" xfId="0" applyAlignment="1" applyFont="1">
      <alignment readingOrder="0"/>
    </xf>
    <xf borderId="0" fillId="0" fontId="5" numFmtId="1" xfId="0" applyAlignment="1" applyFont="1" applyNumberFormat="1">
      <alignment horizontal="right" readingOrder="0" vertical="bottom"/>
    </xf>
    <xf borderId="0" fillId="0" fontId="5" numFmtId="2" xfId="0" applyAlignment="1" applyFont="1" applyNumberFormat="1">
      <alignment vertical="bottom"/>
    </xf>
    <xf borderId="0" fillId="0" fontId="5" numFmtId="0" xfId="0" applyAlignment="1" applyFont="1">
      <alignment horizontal="right" vertical="bottom"/>
    </xf>
    <xf borderId="0" fillId="0" fontId="3" numFmtId="0" xfId="0" applyAlignment="1" applyFont="1">
      <alignment horizontal="center" readingOrder="0"/>
    </xf>
    <xf borderId="0" fillId="0" fontId="3" numFmtId="2" xfId="0" applyAlignment="1" applyFont="1" applyNumberFormat="1">
      <alignment horizontal="center" readingOrder="0"/>
    </xf>
    <xf borderId="0" fillId="0" fontId="3" numFmtId="165" xfId="0" applyAlignment="1" applyFont="1" applyNumberFormat="1">
      <alignment horizontal="center" readingOrder="0"/>
    </xf>
    <xf borderId="0" fillId="0" fontId="8" numFmtId="0" xfId="0" applyAlignment="1" applyFont="1">
      <alignment horizontal="center" readingOrder="0"/>
    </xf>
    <xf borderId="0" fillId="0" fontId="3" numFmtId="2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0" fontId="2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7" width="8.71"/>
    <col customWidth="1" min="8" max="8" width="9.57"/>
    <col customWidth="1" min="9" max="9" width="8.71"/>
    <col customWidth="1" min="10" max="10" width="10.29"/>
    <col customWidth="1" min="11" max="26" width="8.71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5" t="s">
        <v>10</v>
      </c>
      <c r="L1" s="5" t="s">
        <v>11</v>
      </c>
      <c r="O1" s="3" t="s">
        <v>12</v>
      </c>
      <c r="P1" s="6" t="s">
        <v>1</v>
      </c>
      <c r="Q1" s="3">
        <v>1.0</v>
      </c>
      <c r="R1" s="3">
        <v>2.0</v>
      </c>
      <c r="S1" s="3">
        <v>3.0</v>
      </c>
      <c r="T1" s="3">
        <v>4.0</v>
      </c>
      <c r="U1" s="3">
        <v>5.0</v>
      </c>
      <c r="V1" s="5" t="s">
        <v>11</v>
      </c>
      <c r="W1" s="5" t="s">
        <v>10</v>
      </c>
    </row>
    <row r="2">
      <c r="A2" s="7" t="s">
        <v>13</v>
      </c>
      <c r="B2" s="7">
        <v>3.1</v>
      </c>
      <c r="C2" s="8">
        <v>3.22</v>
      </c>
      <c r="D2" s="7">
        <f t="shared" ref="D2:D33" si="3">AVERAGE(B2:C2)</f>
        <v>3.16</v>
      </c>
      <c r="E2" s="7">
        <f t="shared" ref="E2:I2" si="1">D2+D3</f>
        <v>5.875</v>
      </c>
      <c r="F2" s="7">
        <f t="shared" si="1"/>
        <v>11.52</v>
      </c>
      <c r="G2" s="7">
        <f t="shared" si="1"/>
        <v>27.13</v>
      </c>
      <c r="H2" s="7">
        <f t="shared" si="1"/>
        <v>53.79</v>
      </c>
      <c r="I2" s="7">
        <f t="shared" si="1"/>
        <v>104.275</v>
      </c>
      <c r="J2" s="9"/>
      <c r="K2" s="10"/>
      <c r="L2" s="10"/>
      <c r="O2" s="7" t="s">
        <v>13</v>
      </c>
      <c r="P2" s="7">
        <v>3.1</v>
      </c>
      <c r="Q2" s="7">
        <f t="shared" ref="Q2:U2" si="2">P2+P3</f>
        <v>5.78</v>
      </c>
      <c r="R2" s="7">
        <f t="shared" si="2"/>
        <v>11.42</v>
      </c>
      <c r="S2" s="7">
        <f t="shared" si="2"/>
        <v>26.94</v>
      </c>
      <c r="T2" s="7">
        <f t="shared" si="2"/>
        <v>53.58</v>
      </c>
      <c r="U2" s="7">
        <f t="shared" si="2"/>
        <v>103.85</v>
      </c>
      <c r="V2" s="11"/>
      <c r="W2" s="11"/>
    </row>
    <row r="3">
      <c r="A3" s="7" t="s">
        <v>14</v>
      </c>
      <c r="B3" s="7">
        <v>2.68</v>
      </c>
      <c r="C3" s="8">
        <v>2.75</v>
      </c>
      <c r="D3" s="7">
        <f t="shared" si="3"/>
        <v>2.715</v>
      </c>
      <c r="E3" s="7">
        <f t="shared" ref="E3:I3" si="4">D4+D5</f>
        <v>5.645</v>
      </c>
      <c r="F3" s="7">
        <f t="shared" si="4"/>
        <v>15.61</v>
      </c>
      <c r="G3" s="7">
        <f t="shared" si="4"/>
        <v>26.66</v>
      </c>
      <c r="H3" s="7">
        <f t="shared" si="4"/>
        <v>50.485</v>
      </c>
      <c r="I3" s="7">
        <f t="shared" si="4"/>
        <v>1.005</v>
      </c>
      <c r="J3" s="7">
        <v>1.004999999999999</v>
      </c>
      <c r="K3" s="10">
        <f t="shared" ref="K3:K33" si="7">J3/2^4</f>
        <v>0.0628125</v>
      </c>
      <c r="L3" s="10">
        <f t="shared" ref="L3:L33" si="8">(J3^2)/16</f>
        <v>0.0631265625</v>
      </c>
      <c r="M3" s="7">
        <f t="shared" ref="M3:M33" si="9">RANK(L3,L$3:L$33)</f>
        <v>23</v>
      </c>
      <c r="O3" s="7" t="s">
        <v>14</v>
      </c>
      <c r="P3" s="7">
        <v>2.68</v>
      </c>
      <c r="Q3" s="7">
        <f t="shared" ref="Q3:U3" si="5">P4+P5</f>
        <v>5.64</v>
      </c>
      <c r="R3" s="7">
        <f t="shared" si="5"/>
        <v>15.52</v>
      </c>
      <c r="S3" s="7">
        <f t="shared" si="5"/>
        <v>26.64</v>
      </c>
      <c r="T3" s="7">
        <f t="shared" si="5"/>
        <v>50.27</v>
      </c>
      <c r="U3" s="7">
        <f t="shared" si="5"/>
        <v>1.25</v>
      </c>
      <c r="V3" s="11">
        <f t="shared" ref="V3:V33" si="11">(U3)^2/32</f>
        <v>0.048828125</v>
      </c>
      <c r="W3" s="11">
        <f t="shared" ref="W3:W33" si="12">U3/(32/2)</f>
        <v>0.078125</v>
      </c>
      <c r="X3" s="8"/>
    </row>
    <row r="4">
      <c r="A4" s="7" t="s">
        <v>15</v>
      </c>
      <c r="B4" s="7">
        <v>3.13</v>
      </c>
      <c r="C4" s="8">
        <v>3.05</v>
      </c>
      <c r="D4" s="7">
        <f t="shared" si="3"/>
        <v>3.09</v>
      </c>
      <c r="E4" s="7">
        <f t="shared" ref="E4:I4" si="6">D6+D7</f>
        <v>8.14</v>
      </c>
      <c r="F4" s="7">
        <f t="shared" si="6"/>
        <v>11.775</v>
      </c>
      <c r="G4" s="7">
        <f t="shared" si="6"/>
        <v>25.155</v>
      </c>
      <c r="H4" s="7">
        <f t="shared" si="6"/>
        <v>0.85</v>
      </c>
      <c r="I4" s="7">
        <f t="shared" si="6"/>
        <v>-3.955</v>
      </c>
      <c r="J4" s="7">
        <v>-3.955000000000001</v>
      </c>
      <c r="K4" s="10">
        <f t="shared" si="7"/>
        <v>-0.2471875</v>
      </c>
      <c r="L4" s="10">
        <f t="shared" si="8"/>
        <v>0.9776265625</v>
      </c>
      <c r="M4" s="7">
        <f t="shared" si="9"/>
        <v>3</v>
      </c>
      <c r="N4" s="3" t="s">
        <v>16</v>
      </c>
      <c r="O4" s="7" t="s">
        <v>15</v>
      </c>
      <c r="P4" s="7">
        <v>3.13</v>
      </c>
      <c r="Q4" s="7">
        <f t="shared" ref="Q4:U4" si="10">P6+P7</f>
        <v>8.03</v>
      </c>
      <c r="R4" s="7">
        <f t="shared" si="10"/>
        <v>11.82</v>
      </c>
      <c r="S4" s="7">
        <f t="shared" si="10"/>
        <v>25.01</v>
      </c>
      <c r="T4" s="7">
        <f t="shared" si="10"/>
        <v>0.94</v>
      </c>
      <c r="U4" s="7">
        <f t="shared" si="10"/>
        <v>-3.47</v>
      </c>
      <c r="V4" s="11">
        <f t="shared" si="11"/>
        <v>0.376278125</v>
      </c>
      <c r="W4" s="11">
        <f t="shared" si="12"/>
        <v>-0.216875</v>
      </c>
      <c r="X4" s="8"/>
    </row>
    <row r="5">
      <c r="A5" s="7" t="s">
        <v>17</v>
      </c>
      <c r="B5" s="7">
        <v>2.51</v>
      </c>
      <c r="C5" s="8">
        <v>2.6</v>
      </c>
      <c r="D5" s="7">
        <f t="shared" si="3"/>
        <v>2.555</v>
      </c>
      <c r="E5" s="7">
        <f t="shared" ref="E5:I5" si="13">D8+D9</f>
        <v>7.47</v>
      </c>
      <c r="F5" s="7">
        <f t="shared" si="13"/>
        <v>14.885</v>
      </c>
      <c r="G5" s="7">
        <f t="shared" si="13"/>
        <v>25.33</v>
      </c>
      <c r="H5" s="7">
        <f t="shared" si="13"/>
        <v>0.155</v>
      </c>
      <c r="I5" s="7">
        <f t="shared" si="13"/>
        <v>2.035</v>
      </c>
      <c r="J5" s="7">
        <v>2.035000000000001</v>
      </c>
      <c r="K5" s="10">
        <f t="shared" si="7"/>
        <v>0.1271875</v>
      </c>
      <c r="L5" s="10">
        <f t="shared" si="8"/>
        <v>0.2588265625</v>
      </c>
      <c r="M5" s="7">
        <f t="shared" si="9"/>
        <v>11</v>
      </c>
      <c r="O5" s="7" t="s">
        <v>17</v>
      </c>
      <c r="P5" s="7">
        <v>2.51</v>
      </c>
      <c r="Q5" s="7">
        <f t="shared" ref="Q5:U5" si="14">P8+P9</f>
        <v>7.49</v>
      </c>
      <c r="R5" s="7">
        <f t="shared" si="14"/>
        <v>14.82</v>
      </c>
      <c r="S5" s="7">
        <f t="shared" si="14"/>
        <v>25.26</v>
      </c>
      <c r="T5" s="7">
        <f t="shared" si="14"/>
        <v>0.31</v>
      </c>
      <c r="U5" s="7">
        <f t="shared" si="14"/>
        <v>2.17</v>
      </c>
      <c r="V5" s="11">
        <f t="shared" si="11"/>
        <v>0.147153125</v>
      </c>
      <c r="W5" s="11">
        <f t="shared" si="12"/>
        <v>0.135625</v>
      </c>
      <c r="X5" s="8"/>
    </row>
    <row r="6">
      <c r="A6" s="7" t="s">
        <v>18</v>
      </c>
      <c r="B6" s="7">
        <v>4.3</v>
      </c>
      <c r="C6" s="8">
        <v>4.45</v>
      </c>
      <c r="D6" s="7">
        <f t="shared" si="3"/>
        <v>4.375</v>
      </c>
      <c r="E6" s="7">
        <f t="shared" ref="E6:I6" si="15">D10+D11</f>
        <v>6.23</v>
      </c>
      <c r="F6" s="7">
        <f t="shared" si="15"/>
        <v>12.125</v>
      </c>
      <c r="G6" s="7">
        <f t="shared" si="15"/>
        <v>-0.85</v>
      </c>
      <c r="H6" s="7">
        <f t="shared" si="15"/>
        <v>-2.66</v>
      </c>
      <c r="I6" s="7">
        <f t="shared" si="15"/>
        <v>12.145</v>
      </c>
      <c r="J6" s="7">
        <v>12.145000000000001</v>
      </c>
      <c r="K6" s="10">
        <f t="shared" si="7"/>
        <v>0.7590625</v>
      </c>
      <c r="L6" s="10">
        <f t="shared" si="8"/>
        <v>9.218814063</v>
      </c>
      <c r="M6" s="7">
        <f t="shared" si="9"/>
        <v>1</v>
      </c>
      <c r="N6" s="3" t="s">
        <v>16</v>
      </c>
      <c r="O6" s="7" t="s">
        <v>18</v>
      </c>
      <c r="P6" s="7">
        <v>4.3</v>
      </c>
      <c r="Q6" s="7">
        <f t="shared" ref="Q6:U6" si="16">P10+P11</f>
        <v>6.21</v>
      </c>
      <c r="R6" s="7">
        <f t="shared" si="16"/>
        <v>12.05</v>
      </c>
      <c r="S6" s="7">
        <f t="shared" si="16"/>
        <v>-0.78</v>
      </c>
      <c r="T6" s="7">
        <f t="shared" si="16"/>
        <v>-2.28</v>
      </c>
      <c r="U6" s="7">
        <f t="shared" si="16"/>
        <v>11.99</v>
      </c>
      <c r="V6" s="11">
        <f t="shared" si="11"/>
        <v>4.492503125</v>
      </c>
      <c r="W6" s="11">
        <f t="shared" si="12"/>
        <v>0.749375</v>
      </c>
      <c r="X6" s="8"/>
    </row>
    <row r="7">
      <c r="A7" s="7" t="s">
        <v>19</v>
      </c>
      <c r="B7" s="7">
        <v>3.73</v>
      </c>
      <c r="C7" s="8">
        <v>3.8</v>
      </c>
      <c r="D7" s="7">
        <f t="shared" si="3"/>
        <v>3.765</v>
      </c>
      <c r="E7" s="7">
        <f t="shared" ref="E7:I7" si="17">D12+D13</f>
        <v>5.545</v>
      </c>
      <c r="F7" s="7">
        <f t="shared" si="17"/>
        <v>13.03</v>
      </c>
      <c r="G7" s="7">
        <f t="shared" si="17"/>
        <v>1.7</v>
      </c>
      <c r="H7" s="7">
        <f t="shared" si="17"/>
        <v>-1.295</v>
      </c>
      <c r="I7" s="7">
        <f t="shared" si="17"/>
        <v>0.895</v>
      </c>
      <c r="J7" s="7">
        <v>0.8950000000000005</v>
      </c>
      <c r="K7" s="10">
        <f t="shared" si="7"/>
        <v>0.0559375</v>
      </c>
      <c r="L7" s="10">
        <f t="shared" si="8"/>
        <v>0.0500640625</v>
      </c>
      <c r="M7" s="7">
        <f t="shared" si="9"/>
        <v>24</v>
      </c>
      <c r="O7" s="7" t="s">
        <v>19</v>
      </c>
      <c r="P7" s="7">
        <v>3.73</v>
      </c>
      <c r="Q7" s="7">
        <f t="shared" ref="Q7:U7" si="18">P12+P13</f>
        <v>5.61</v>
      </c>
      <c r="R7" s="7">
        <f t="shared" si="18"/>
        <v>12.96</v>
      </c>
      <c r="S7" s="7">
        <f t="shared" si="18"/>
        <v>1.72</v>
      </c>
      <c r="T7" s="7">
        <f t="shared" si="18"/>
        <v>-1.19</v>
      </c>
      <c r="U7" s="7">
        <f t="shared" si="18"/>
        <v>1.15</v>
      </c>
      <c r="V7" s="11">
        <f t="shared" si="11"/>
        <v>0.041328125</v>
      </c>
      <c r="W7" s="11">
        <f t="shared" si="12"/>
        <v>0.071875</v>
      </c>
      <c r="X7" s="8"/>
    </row>
    <row r="8">
      <c r="A8" s="7" t="s">
        <v>20</v>
      </c>
      <c r="B8" s="7">
        <v>3.33</v>
      </c>
      <c r="C8" s="8">
        <v>3.4</v>
      </c>
      <c r="D8" s="7">
        <f t="shared" si="3"/>
        <v>3.365</v>
      </c>
      <c r="E8" s="7">
        <f t="shared" ref="E8:I8" si="19">D14+D15</f>
        <v>7.98</v>
      </c>
      <c r="F8" s="7">
        <f t="shared" si="19"/>
        <v>10.645</v>
      </c>
      <c r="G8" s="7">
        <f t="shared" si="19"/>
        <v>0.115</v>
      </c>
      <c r="H8" s="7">
        <f t="shared" si="19"/>
        <v>1.7</v>
      </c>
      <c r="I8" s="7">
        <f t="shared" si="19"/>
        <v>0.275</v>
      </c>
      <c r="J8" s="7">
        <v>0.27499999999999947</v>
      </c>
      <c r="K8" s="10">
        <f t="shared" si="7"/>
        <v>0.0171875</v>
      </c>
      <c r="L8" s="10">
        <f t="shared" si="8"/>
        <v>0.0047265625</v>
      </c>
      <c r="M8" s="7">
        <f t="shared" si="9"/>
        <v>29</v>
      </c>
      <c r="O8" s="7" t="s">
        <v>20</v>
      </c>
      <c r="P8" s="7">
        <v>3.33</v>
      </c>
      <c r="Q8" s="7">
        <f t="shared" ref="Q8:U8" si="20">P14+P15</f>
        <v>7.91</v>
      </c>
      <c r="R8" s="7">
        <f t="shared" si="20"/>
        <v>10.64</v>
      </c>
      <c r="S8" s="7">
        <f t="shared" si="20"/>
        <v>0.23</v>
      </c>
      <c r="T8" s="7">
        <f t="shared" si="20"/>
        <v>1.8</v>
      </c>
      <c r="U8" s="7">
        <f t="shared" si="20"/>
        <v>0.31</v>
      </c>
      <c r="V8" s="11">
        <f t="shared" si="11"/>
        <v>0.003003125</v>
      </c>
      <c r="W8" s="11">
        <f t="shared" si="12"/>
        <v>0.019375</v>
      </c>
      <c r="X8" s="8"/>
    </row>
    <row r="9">
      <c r="A9" s="7" t="s">
        <v>21</v>
      </c>
      <c r="B9" s="7">
        <v>4.16</v>
      </c>
      <c r="C9" s="8">
        <v>4.05</v>
      </c>
      <c r="D9" s="7">
        <f t="shared" si="3"/>
        <v>4.105</v>
      </c>
      <c r="E9" s="7">
        <f t="shared" ref="E9:I9" si="21">D16+D17</f>
        <v>6.905</v>
      </c>
      <c r="F9" s="7">
        <f t="shared" si="21"/>
        <v>14.685</v>
      </c>
      <c r="G9" s="7">
        <f t="shared" si="21"/>
        <v>0.04</v>
      </c>
      <c r="H9" s="7">
        <f t="shared" si="21"/>
        <v>0.335</v>
      </c>
      <c r="I9" s="7">
        <f t="shared" si="21"/>
        <v>1.325</v>
      </c>
      <c r="J9" s="7">
        <v>1.325000000000001</v>
      </c>
      <c r="K9" s="10">
        <f t="shared" si="7"/>
        <v>0.0828125</v>
      </c>
      <c r="L9" s="10">
        <f t="shared" si="8"/>
        <v>0.1097265625</v>
      </c>
      <c r="M9" s="7">
        <f t="shared" si="9"/>
        <v>21</v>
      </c>
      <c r="O9" s="7" t="s">
        <v>21</v>
      </c>
      <c r="P9" s="7">
        <v>4.16</v>
      </c>
      <c r="Q9" s="7">
        <f t="shared" ref="Q9:U9" si="22">P16+P17</f>
        <v>6.91</v>
      </c>
      <c r="R9" s="7">
        <f t="shared" si="22"/>
        <v>14.62</v>
      </c>
      <c r="S9" s="7">
        <f t="shared" si="22"/>
        <v>0.08</v>
      </c>
      <c r="T9" s="7">
        <f t="shared" si="22"/>
        <v>0.37</v>
      </c>
      <c r="U9" s="7">
        <f t="shared" si="22"/>
        <v>1.55</v>
      </c>
      <c r="V9" s="11">
        <f t="shared" si="11"/>
        <v>0.075078125</v>
      </c>
      <c r="W9" s="11">
        <f t="shared" si="12"/>
        <v>0.096875</v>
      </c>
      <c r="X9" s="8"/>
    </row>
    <row r="10">
      <c r="A10" s="7" t="s">
        <v>22</v>
      </c>
      <c r="B10" s="7">
        <v>2.95</v>
      </c>
      <c r="C10" s="8">
        <v>2.9</v>
      </c>
      <c r="D10" s="7">
        <f t="shared" si="3"/>
        <v>2.925</v>
      </c>
      <c r="E10" s="7">
        <f t="shared" ref="E10:I10" si="23">D18+D19</f>
        <v>6.28</v>
      </c>
      <c r="F10" s="7">
        <f t="shared" si="23"/>
        <v>-0.98</v>
      </c>
      <c r="G10" s="7">
        <f t="shared" si="23"/>
        <v>-0.9</v>
      </c>
      <c r="H10" s="7">
        <f t="shared" si="23"/>
        <v>7.2</v>
      </c>
      <c r="I10" s="7">
        <f t="shared" si="23"/>
        <v>-0.295</v>
      </c>
      <c r="J10" s="7">
        <v>-0.2950000000000088</v>
      </c>
      <c r="K10" s="10">
        <f t="shared" si="7"/>
        <v>-0.0184375</v>
      </c>
      <c r="L10" s="10">
        <f t="shared" si="8"/>
        <v>0.0054390625</v>
      </c>
      <c r="M10" s="7">
        <f t="shared" si="9"/>
        <v>28</v>
      </c>
      <c r="O10" s="7" t="s">
        <v>22</v>
      </c>
      <c r="P10" s="7">
        <v>2.95</v>
      </c>
      <c r="Q10" s="7">
        <f t="shared" ref="Q10:U10" si="24">P18+P19</f>
        <v>6.26</v>
      </c>
      <c r="R10" s="7">
        <f t="shared" si="24"/>
        <v>-1.04</v>
      </c>
      <c r="S10" s="7">
        <f t="shared" si="24"/>
        <v>-0.68</v>
      </c>
      <c r="T10" s="7">
        <f t="shared" si="24"/>
        <v>7.1</v>
      </c>
      <c r="U10" s="7">
        <f t="shared" si="24"/>
        <v>-0.05</v>
      </c>
      <c r="V10" s="11">
        <f t="shared" si="11"/>
        <v>0.000078125</v>
      </c>
      <c r="W10" s="11">
        <f t="shared" si="12"/>
        <v>-0.003125</v>
      </c>
      <c r="X10" s="8"/>
    </row>
    <row r="11">
      <c r="A11" s="7" t="s">
        <v>23</v>
      </c>
      <c r="B11" s="7">
        <v>3.26</v>
      </c>
      <c r="C11" s="8">
        <v>3.35</v>
      </c>
      <c r="D11" s="7">
        <f t="shared" si="3"/>
        <v>3.305</v>
      </c>
      <c r="E11" s="7">
        <f t="shared" ref="E11:I11" si="25">D20+D21</f>
        <v>5.845</v>
      </c>
      <c r="F11" s="7">
        <f t="shared" si="25"/>
        <v>0.13</v>
      </c>
      <c r="G11" s="7">
        <f t="shared" si="25"/>
        <v>-1.76</v>
      </c>
      <c r="H11" s="7">
        <f t="shared" si="25"/>
        <v>4.945</v>
      </c>
      <c r="I11" s="7">
        <f t="shared" si="25"/>
        <v>2.475</v>
      </c>
      <c r="J11" s="7">
        <v>2.4749999999999996</v>
      </c>
      <c r="K11" s="10">
        <f t="shared" si="7"/>
        <v>0.1546875</v>
      </c>
      <c r="L11" s="10">
        <f t="shared" si="8"/>
        <v>0.3828515625</v>
      </c>
      <c r="M11" s="7">
        <f t="shared" si="9"/>
        <v>8</v>
      </c>
      <c r="O11" s="7" t="s">
        <v>23</v>
      </c>
      <c r="P11" s="7">
        <v>3.26</v>
      </c>
      <c r="Q11" s="7">
        <f t="shared" ref="Q11:U11" si="26">P20+P21</f>
        <v>5.79</v>
      </c>
      <c r="R11" s="7">
        <f t="shared" si="26"/>
        <v>0.26</v>
      </c>
      <c r="S11" s="7">
        <f t="shared" si="26"/>
        <v>-1.6</v>
      </c>
      <c r="T11" s="7">
        <f t="shared" si="26"/>
        <v>4.89</v>
      </c>
      <c r="U11" s="7">
        <f t="shared" si="26"/>
        <v>2.35</v>
      </c>
      <c r="V11" s="11">
        <f t="shared" si="11"/>
        <v>0.172578125</v>
      </c>
      <c r="W11" s="11">
        <f t="shared" si="12"/>
        <v>0.146875</v>
      </c>
      <c r="X11" s="8"/>
    </row>
    <row r="12">
      <c r="A12" s="7" t="s">
        <v>24</v>
      </c>
      <c r="B12" s="7">
        <v>2.65</v>
      </c>
      <c r="C12" s="8">
        <v>2.6</v>
      </c>
      <c r="D12" s="7">
        <f t="shared" si="3"/>
        <v>2.625</v>
      </c>
      <c r="E12" s="7">
        <f t="shared" ref="E12:I12" si="27">D22+D23</f>
        <v>6.01</v>
      </c>
      <c r="F12" s="7">
        <f t="shared" si="27"/>
        <v>0.675</v>
      </c>
      <c r="G12" s="7">
        <f t="shared" si="27"/>
        <v>0.575</v>
      </c>
      <c r="H12" s="7">
        <f t="shared" si="27"/>
        <v>1.46</v>
      </c>
      <c r="I12" s="7">
        <f t="shared" si="27"/>
        <v>-3.305</v>
      </c>
      <c r="J12" s="7">
        <v>-3.3050000000000006</v>
      </c>
      <c r="K12" s="10">
        <f t="shared" si="7"/>
        <v>-0.2065625</v>
      </c>
      <c r="L12" s="10">
        <f t="shared" si="8"/>
        <v>0.6826890625</v>
      </c>
      <c r="M12" s="7">
        <f t="shared" si="9"/>
        <v>4</v>
      </c>
      <c r="N12" s="3" t="s">
        <v>16</v>
      </c>
      <c r="O12" s="7" t="s">
        <v>24</v>
      </c>
      <c r="P12" s="7">
        <v>2.65</v>
      </c>
      <c r="Q12" s="7">
        <f t="shared" ref="Q12:U12" si="28">P22+P23</f>
        <v>5.97</v>
      </c>
      <c r="R12" s="7">
        <f t="shared" si="28"/>
        <v>0.62</v>
      </c>
      <c r="S12" s="7">
        <f t="shared" si="28"/>
        <v>0.55</v>
      </c>
      <c r="T12" s="7">
        <f t="shared" si="28"/>
        <v>1.78</v>
      </c>
      <c r="U12" s="7">
        <f t="shared" si="28"/>
        <v>-3.21</v>
      </c>
      <c r="V12" s="11">
        <f t="shared" si="11"/>
        <v>0.322003125</v>
      </c>
      <c r="W12" s="11">
        <f t="shared" si="12"/>
        <v>-0.200625</v>
      </c>
      <c r="X12" s="8"/>
    </row>
    <row r="13">
      <c r="A13" s="7" t="s">
        <v>25</v>
      </c>
      <c r="B13" s="7">
        <v>2.96</v>
      </c>
      <c r="C13" s="8">
        <v>2.88</v>
      </c>
      <c r="D13" s="7">
        <f t="shared" si="3"/>
        <v>2.92</v>
      </c>
      <c r="E13" s="7">
        <f t="shared" ref="E13:I13" si="29">D24+D25</f>
        <v>7.02</v>
      </c>
      <c r="F13" s="7">
        <f t="shared" si="29"/>
        <v>1.025</v>
      </c>
      <c r="G13" s="7">
        <f t="shared" si="29"/>
        <v>-1.87</v>
      </c>
      <c r="H13" s="7">
        <f t="shared" si="29"/>
        <v>-0.565</v>
      </c>
      <c r="I13" s="7">
        <f t="shared" si="29"/>
        <v>-1.435</v>
      </c>
      <c r="J13" s="7">
        <v>-1.4350000000000014</v>
      </c>
      <c r="K13" s="10">
        <f t="shared" si="7"/>
        <v>-0.0896875</v>
      </c>
      <c r="L13" s="10">
        <f t="shared" si="8"/>
        <v>0.1287015625</v>
      </c>
      <c r="M13" s="7">
        <f t="shared" si="9"/>
        <v>17</v>
      </c>
      <c r="O13" s="7" t="s">
        <v>25</v>
      </c>
      <c r="P13" s="7">
        <v>2.96</v>
      </c>
      <c r="Q13" s="7">
        <f t="shared" ref="Q13:U13" si="30">P24+P25</f>
        <v>6.99</v>
      </c>
      <c r="R13" s="7">
        <f t="shared" si="30"/>
        <v>1.1</v>
      </c>
      <c r="S13" s="7">
        <f t="shared" si="30"/>
        <v>-1.74</v>
      </c>
      <c r="T13" s="7">
        <f t="shared" si="30"/>
        <v>-0.63</v>
      </c>
      <c r="U13" s="7">
        <f t="shared" si="30"/>
        <v>-1.13</v>
      </c>
      <c r="V13" s="11">
        <f t="shared" si="11"/>
        <v>0.039903125</v>
      </c>
      <c r="W13" s="11">
        <f t="shared" si="12"/>
        <v>-0.070625</v>
      </c>
      <c r="X13" s="8"/>
    </row>
    <row r="14">
      <c r="A14" s="7" t="s">
        <v>26</v>
      </c>
      <c r="B14" s="7">
        <v>3.83</v>
      </c>
      <c r="C14" s="8">
        <v>3.9</v>
      </c>
      <c r="D14" s="7">
        <f t="shared" si="3"/>
        <v>3.865</v>
      </c>
      <c r="E14" s="7">
        <f t="shared" ref="E14:I14" si="31">D26+D27</f>
        <v>5.705</v>
      </c>
      <c r="F14" s="7">
        <f t="shared" si="31"/>
        <v>0.105</v>
      </c>
      <c r="G14" s="7">
        <f t="shared" si="31"/>
        <v>1.26</v>
      </c>
      <c r="H14" s="7">
        <f t="shared" si="31"/>
        <v>-0.83</v>
      </c>
      <c r="I14" s="7">
        <f t="shared" si="31"/>
        <v>2.155</v>
      </c>
      <c r="J14" s="7">
        <v>2.1549999999999994</v>
      </c>
      <c r="K14" s="10">
        <f t="shared" si="7"/>
        <v>0.1346875</v>
      </c>
      <c r="L14" s="10">
        <f t="shared" si="8"/>
        <v>0.2902515625</v>
      </c>
      <c r="M14" s="7">
        <f t="shared" si="9"/>
        <v>10</v>
      </c>
      <c r="O14" s="7" t="s">
        <v>26</v>
      </c>
      <c r="P14" s="7">
        <v>3.83</v>
      </c>
      <c r="Q14" s="7">
        <f t="shared" ref="Q14:U14" si="32">P26+P27</f>
        <v>5.66</v>
      </c>
      <c r="R14" s="7">
        <f t="shared" si="32"/>
        <v>0.21</v>
      </c>
      <c r="S14" s="7">
        <f t="shared" si="32"/>
        <v>1.2</v>
      </c>
      <c r="T14" s="7">
        <f t="shared" si="32"/>
        <v>-0.8</v>
      </c>
      <c r="U14" s="7">
        <f t="shared" si="32"/>
        <v>1.97</v>
      </c>
      <c r="V14" s="11">
        <f t="shared" si="11"/>
        <v>0.121278125</v>
      </c>
      <c r="W14" s="11">
        <f t="shared" si="12"/>
        <v>0.123125</v>
      </c>
      <c r="X14" s="8"/>
    </row>
    <row r="15">
      <c r="A15" s="7" t="s">
        <v>27</v>
      </c>
      <c r="B15" s="7">
        <v>4.08</v>
      </c>
      <c r="C15" s="8">
        <v>4.15</v>
      </c>
      <c r="D15" s="7">
        <f t="shared" si="3"/>
        <v>4.115</v>
      </c>
      <c r="E15" s="7">
        <f t="shared" ref="E15:I15" si="33">D28+D29</f>
        <v>4.94</v>
      </c>
      <c r="F15" s="7">
        <f t="shared" si="33"/>
        <v>0.01</v>
      </c>
      <c r="G15" s="7">
        <f t="shared" si="33"/>
        <v>0.44</v>
      </c>
      <c r="H15" s="7">
        <f t="shared" si="33"/>
        <v>1.105</v>
      </c>
      <c r="I15" s="7">
        <f t="shared" si="33"/>
        <v>-1.135</v>
      </c>
      <c r="J15" s="7">
        <v>-1.1350000000000007</v>
      </c>
      <c r="K15" s="10">
        <f t="shared" si="7"/>
        <v>-0.0709375</v>
      </c>
      <c r="L15" s="10">
        <f t="shared" si="8"/>
        <v>0.0805140625</v>
      </c>
      <c r="M15" s="7">
        <f t="shared" si="9"/>
        <v>22</v>
      </c>
      <c r="O15" s="7" t="s">
        <v>27</v>
      </c>
      <c r="P15" s="7">
        <v>4.08</v>
      </c>
      <c r="Q15" s="7">
        <f t="shared" ref="Q15:U15" si="34">P28+P29</f>
        <v>4.98</v>
      </c>
      <c r="R15" s="7">
        <f t="shared" si="34"/>
        <v>0.02</v>
      </c>
      <c r="S15" s="7">
        <f t="shared" si="34"/>
        <v>0.6</v>
      </c>
      <c r="T15" s="7">
        <f t="shared" si="34"/>
        <v>1.11</v>
      </c>
      <c r="U15" s="7">
        <f t="shared" si="34"/>
        <v>-1.07</v>
      </c>
      <c r="V15" s="11">
        <f t="shared" si="11"/>
        <v>0.035778125</v>
      </c>
      <c r="W15" s="11">
        <f t="shared" si="12"/>
        <v>-0.066875</v>
      </c>
      <c r="X15" s="8"/>
    </row>
    <row r="16">
      <c r="A16" s="7" t="s">
        <v>28</v>
      </c>
      <c r="B16" s="7">
        <v>3.03</v>
      </c>
      <c r="C16" s="8">
        <v>3.1</v>
      </c>
      <c r="D16" s="7">
        <f t="shared" si="3"/>
        <v>3.065</v>
      </c>
      <c r="E16" s="7">
        <f t="shared" ref="E16:I16" si="35">D30+D31</f>
        <v>7.895</v>
      </c>
      <c r="F16" s="7">
        <f t="shared" si="35"/>
        <v>0.255</v>
      </c>
      <c r="G16" s="7">
        <f t="shared" si="35"/>
        <v>0.475</v>
      </c>
      <c r="H16" s="7">
        <f t="shared" si="35"/>
        <v>2.05</v>
      </c>
      <c r="I16" s="7">
        <f t="shared" si="35"/>
        <v>-1.735</v>
      </c>
      <c r="J16" s="7">
        <v>-1.7350000000000003</v>
      </c>
      <c r="K16" s="10">
        <f t="shared" si="7"/>
        <v>-0.1084375</v>
      </c>
      <c r="L16" s="10">
        <f t="shared" si="8"/>
        <v>0.1881390625</v>
      </c>
      <c r="M16" s="7">
        <f t="shared" si="9"/>
        <v>15</v>
      </c>
      <c r="O16" s="7" t="s">
        <v>28</v>
      </c>
      <c r="P16" s="7">
        <v>3.03</v>
      </c>
      <c r="Q16" s="7">
        <f t="shared" ref="Q16:U16" si="36">P30+P31</f>
        <v>7.84</v>
      </c>
      <c r="R16" s="7">
        <f t="shared" si="36"/>
        <v>0.26</v>
      </c>
      <c r="S16" s="7">
        <f t="shared" si="36"/>
        <v>0.45</v>
      </c>
      <c r="T16" s="7">
        <f t="shared" si="36"/>
        <v>2.2</v>
      </c>
      <c r="U16" s="7">
        <f t="shared" si="36"/>
        <v>-1.87</v>
      </c>
      <c r="V16" s="11">
        <f t="shared" si="11"/>
        <v>0.109278125</v>
      </c>
      <c r="W16" s="11">
        <f t="shared" si="12"/>
        <v>-0.116875</v>
      </c>
      <c r="X16" s="8"/>
    </row>
    <row r="17">
      <c r="A17" s="7" t="s">
        <v>29</v>
      </c>
      <c r="B17" s="7">
        <v>3.88</v>
      </c>
      <c r="C17" s="8">
        <v>3.8</v>
      </c>
      <c r="D17" s="7">
        <f t="shared" si="3"/>
        <v>3.84</v>
      </c>
      <c r="E17" s="7">
        <f t="shared" ref="E17:I17" si="37">D32+D33</f>
        <v>6.79</v>
      </c>
      <c r="F17" s="7">
        <f t="shared" si="37"/>
        <v>-0.215</v>
      </c>
      <c r="G17" s="7">
        <f t="shared" si="37"/>
        <v>-0.14</v>
      </c>
      <c r="H17" s="7">
        <f t="shared" si="37"/>
        <v>-0.725</v>
      </c>
      <c r="I17" s="7">
        <f t="shared" si="37"/>
        <v>-0.245</v>
      </c>
      <c r="J17" s="7">
        <v>-0.245000000000001</v>
      </c>
      <c r="K17" s="10">
        <f t="shared" si="7"/>
        <v>-0.0153125</v>
      </c>
      <c r="L17" s="10">
        <f t="shared" si="8"/>
        <v>0.0037515625</v>
      </c>
      <c r="M17" s="7">
        <f t="shared" si="9"/>
        <v>30</v>
      </c>
      <c r="O17" s="7" t="s">
        <v>29</v>
      </c>
      <c r="P17" s="7">
        <v>3.88</v>
      </c>
      <c r="Q17" s="7">
        <f t="shared" ref="Q17:U17" si="38">P32+P33</f>
        <v>6.78</v>
      </c>
      <c r="R17" s="7">
        <f t="shared" si="38"/>
        <v>-0.18</v>
      </c>
      <c r="S17" s="7">
        <f t="shared" si="38"/>
        <v>-0.08</v>
      </c>
      <c r="T17" s="7">
        <f t="shared" si="38"/>
        <v>-0.65</v>
      </c>
      <c r="U17" s="7">
        <f t="shared" si="38"/>
        <v>-0.43</v>
      </c>
      <c r="V17" s="11">
        <f t="shared" si="11"/>
        <v>0.005778125</v>
      </c>
      <c r="W17" s="11">
        <f t="shared" si="12"/>
        <v>-0.026875</v>
      </c>
      <c r="X17" s="8"/>
    </row>
    <row r="18">
      <c r="A18" s="7" t="s">
        <v>30</v>
      </c>
      <c r="B18" s="7">
        <v>3.21</v>
      </c>
      <c r="C18" s="8">
        <v>3.3</v>
      </c>
      <c r="D18" s="7">
        <f t="shared" si="3"/>
        <v>3.255</v>
      </c>
      <c r="E18" s="7">
        <f t="shared" ref="E18:I18" si="39">D3-D2</f>
        <v>-0.445</v>
      </c>
      <c r="F18" s="7">
        <f t="shared" si="39"/>
        <v>-0.23</v>
      </c>
      <c r="G18" s="7">
        <f t="shared" si="39"/>
        <v>4.09</v>
      </c>
      <c r="H18" s="7">
        <f t="shared" si="39"/>
        <v>-0.47</v>
      </c>
      <c r="I18" s="7">
        <f t="shared" si="39"/>
        <v>-3.305</v>
      </c>
      <c r="J18" s="7">
        <v>-3.3049999999999997</v>
      </c>
      <c r="K18" s="10">
        <f t="shared" si="7"/>
        <v>-0.2065625</v>
      </c>
      <c r="L18" s="10">
        <f t="shared" si="8"/>
        <v>0.6826890625</v>
      </c>
      <c r="M18" s="7">
        <f t="shared" si="9"/>
        <v>5</v>
      </c>
      <c r="N18" s="3" t="s">
        <v>16</v>
      </c>
      <c r="O18" s="7" t="s">
        <v>30</v>
      </c>
      <c r="P18" s="7">
        <v>3.21</v>
      </c>
      <c r="Q18" s="7">
        <f t="shared" ref="Q18:U18" si="40">P3-P2</f>
        <v>-0.42</v>
      </c>
      <c r="R18" s="7">
        <f t="shared" si="40"/>
        <v>-0.14</v>
      </c>
      <c r="S18" s="7">
        <f t="shared" si="40"/>
        <v>4.1</v>
      </c>
      <c r="T18" s="7">
        <f t="shared" si="40"/>
        <v>-0.3</v>
      </c>
      <c r="U18" s="7">
        <f t="shared" si="40"/>
        <v>-3.31</v>
      </c>
      <c r="V18" s="11">
        <f t="shared" si="11"/>
        <v>0.342378125</v>
      </c>
      <c r="W18" s="11">
        <f t="shared" si="12"/>
        <v>-0.206875</v>
      </c>
      <c r="X18" s="8"/>
    </row>
    <row r="19">
      <c r="A19" s="7" t="s">
        <v>31</v>
      </c>
      <c r="B19" s="7">
        <v>3.05</v>
      </c>
      <c r="C19" s="8">
        <v>3.0</v>
      </c>
      <c r="D19" s="7">
        <f t="shared" si="3"/>
        <v>3.025</v>
      </c>
      <c r="E19" s="7">
        <f t="shared" ref="E19:I19" si="41">D5-D4</f>
        <v>-0.535</v>
      </c>
      <c r="F19" s="7">
        <f t="shared" si="41"/>
        <v>-0.67</v>
      </c>
      <c r="G19" s="7">
        <f t="shared" si="41"/>
        <v>3.11</v>
      </c>
      <c r="H19" s="7">
        <f t="shared" si="41"/>
        <v>0.175</v>
      </c>
      <c r="I19" s="7">
        <f t="shared" si="41"/>
        <v>-0.695</v>
      </c>
      <c r="J19" s="7">
        <v>-0.6949999999999994</v>
      </c>
      <c r="K19" s="10">
        <f t="shared" si="7"/>
        <v>-0.0434375</v>
      </c>
      <c r="L19" s="10">
        <f t="shared" si="8"/>
        <v>0.0301890625</v>
      </c>
      <c r="M19" s="7">
        <f t="shared" si="9"/>
        <v>25</v>
      </c>
      <c r="O19" s="7" t="s">
        <v>31</v>
      </c>
      <c r="P19" s="7">
        <v>3.05</v>
      </c>
      <c r="Q19" s="7">
        <f t="shared" ref="Q19:U19" si="42">P5-P4</f>
        <v>-0.62</v>
      </c>
      <c r="R19" s="7">
        <f t="shared" si="42"/>
        <v>-0.54</v>
      </c>
      <c r="S19" s="7">
        <f t="shared" si="42"/>
        <v>3</v>
      </c>
      <c r="T19" s="7">
        <f t="shared" si="42"/>
        <v>0.25</v>
      </c>
      <c r="U19" s="7">
        <f t="shared" si="42"/>
        <v>-0.63</v>
      </c>
      <c r="V19" s="11">
        <f t="shared" si="11"/>
        <v>0.012403125</v>
      </c>
      <c r="W19" s="11">
        <f t="shared" si="12"/>
        <v>-0.039375</v>
      </c>
      <c r="X19" s="8"/>
    </row>
    <row r="20">
      <c r="A20" s="7" t="s">
        <v>32</v>
      </c>
      <c r="B20" s="7">
        <v>2.71</v>
      </c>
      <c r="C20" s="8">
        <v>2.8</v>
      </c>
      <c r="D20" s="7">
        <f t="shared" si="3"/>
        <v>2.755</v>
      </c>
      <c r="E20" s="7">
        <f t="shared" ref="E20:I20" si="43">D7-D6</f>
        <v>-0.61</v>
      </c>
      <c r="F20" s="7">
        <f t="shared" si="43"/>
        <v>-0.685</v>
      </c>
      <c r="G20" s="7">
        <f t="shared" si="43"/>
        <v>0.905</v>
      </c>
      <c r="H20" s="7">
        <f t="shared" si="43"/>
        <v>2.55</v>
      </c>
      <c r="I20" s="7">
        <f t="shared" si="43"/>
        <v>1.365</v>
      </c>
      <c r="J20" s="7">
        <v>1.365000000000001</v>
      </c>
      <c r="K20" s="10">
        <f t="shared" si="7"/>
        <v>0.0853125</v>
      </c>
      <c r="L20" s="10">
        <f t="shared" si="8"/>
        <v>0.1164515625</v>
      </c>
      <c r="M20" s="7">
        <f t="shared" si="9"/>
        <v>19</v>
      </c>
      <c r="O20" s="7" t="s">
        <v>32</v>
      </c>
      <c r="P20" s="7">
        <v>2.71</v>
      </c>
      <c r="Q20" s="7">
        <f t="shared" ref="Q20:U20" si="44">P7-P6</f>
        <v>-0.57</v>
      </c>
      <c r="R20" s="7">
        <f t="shared" si="44"/>
        <v>-0.6</v>
      </c>
      <c r="S20" s="7">
        <f t="shared" si="44"/>
        <v>0.91</v>
      </c>
      <c r="T20" s="7">
        <f t="shared" si="44"/>
        <v>2.5</v>
      </c>
      <c r="U20" s="7">
        <f t="shared" si="44"/>
        <v>1.09</v>
      </c>
      <c r="V20" s="11">
        <f t="shared" si="11"/>
        <v>0.037128125</v>
      </c>
      <c r="W20" s="11">
        <f t="shared" si="12"/>
        <v>0.068125</v>
      </c>
      <c r="X20" s="8"/>
    </row>
    <row r="21" ht="15.75" customHeight="1">
      <c r="A21" s="7" t="s">
        <v>33</v>
      </c>
      <c r="B21" s="7">
        <v>3.08</v>
      </c>
      <c r="C21" s="8">
        <v>3.1</v>
      </c>
      <c r="D21" s="7">
        <f t="shared" si="3"/>
        <v>3.09</v>
      </c>
      <c r="E21" s="7">
        <f t="shared" ref="E21:I21" si="45">D9-D8</f>
        <v>0.74</v>
      </c>
      <c r="F21" s="7">
        <f t="shared" si="45"/>
        <v>-1.075</v>
      </c>
      <c r="G21" s="7">
        <f t="shared" si="45"/>
        <v>4.04</v>
      </c>
      <c r="H21" s="7">
        <f t="shared" si="45"/>
        <v>-0.075</v>
      </c>
      <c r="I21" s="7">
        <f t="shared" si="45"/>
        <v>-1.365</v>
      </c>
      <c r="J21" s="7">
        <v>-1.3650000000000002</v>
      </c>
      <c r="K21" s="10">
        <f t="shared" si="7"/>
        <v>-0.0853125</v>
      </c>
      <c r="L21" s="10">
        <f t="shared" si="8"/>
        <v>0.1164515625</v>
      </c>
      <c r="M21" s="7">
        <f t="shared" si="9"/>
        <v>20</v>
      </c>
      <c r="O21" s="7" t="s">
        <v>33</v>
      </c>
      <c r="P21" s="7">
        <v>3.08</v>
      </c>
      <c r="Q21" s="7">
        <f t="shared" ref="Q21:U21" si="46">P9-P8</f>
        <v>0.83</v>
      </c>
      <c r="R21" s="7">
        <f t="shared" si="46"/>
        <v>-1</v>
      </c>
      <c r="S21" s="7">
        <f t="shared" si="46"/>
        <v>3.98</v>
      </c>
      <c r="T21" s="7">
        <f t="shared" si="46"/>
        <v>-0.15</v>
      </c>
      <c r="U21" s="7">
        <f t="shared" si="46"/>
        <v>-1.43</v>
      </c>
      <c r="V21" s="11">
        <f t="shared" si="11"/>
        <v>0.063903125</v>
      </c>
      <c r="W21" s="11">
        <f t="shared" si="12"/>
        <v>-0.089375</v>
      </c>
      <c r="X21" s="8"/>
    </row>
    <row r="22" ht="15.75" customHeight="1">
      <c r="A22" s="7" t="s">
        <v>34</v>
      </c>
      <c r="B22" s="7">
        <v>2.96</v>
      </c>
      <c r="C22" s="8">
        <v>3.0</v>
      </c>
      <c r="D22" s="7">
        <f t="shared" si="3"/>
        <v>2.98</v>
      </c>
      <c r="E22" s="7">
        <f t="shared" ref="E22:I22" si="47">D11-D10</f>
        <v>0.38</v>
      </c>
      <c r="F22" s="7">
        <f t="shared" si="47"/>
        <v>-0.435</v>
      </c>
      <c r="G22" s="7">
        <f t="shared" si="47"/>
        <v>1.11</v>
      </c>
      <c r="H22" s="7">
        <f t="shared" si="47"/>
        <v>-0.86</v>
      </c>
      <c r="I22" s="7">
        <f t="shared" si="47"/>
        <v>-2.255</v>
      </c>
      <c r="J22" s="7">
        <v>-2.2550000000000043</v>
      </c>
      <c r="K22" s="10">
        <f t="shared" si="7"/>
        <v>-0.1409375</v>
      </c>
      <c r="L22" s="10">
        <f t="shared" si="8"/>
        <v>0.3178140625</v>
      </c>
      <c r="M22" s="7">
        <f t="shared" si="9"/>
        <v>9</v>
      </c>
      <c r="O22" s="7" t="s">
        <v>34</v>
      </c>
      <c r="P22" s="7">
        <v>2.96</v>
      </c>
      <c r="Q22" s="7">
        <f t="shared" ref="Q22:U22" si="48">P11-P10</f>
        <v>0.31</v>
      </c>
      <c r="R22" s="7">
        <f t="shared" si="48"/>
        <v>-0.47</v>
      </c>
      <c r="S22" s="7">
        <f t="shared" si="48"/>
        <v>1.3</v>
      </c>
      <c r="T22" s="7">
        <f t="shared" si="48"/>
        <v>-0.92</v>
      </c>
      <c r="U22" s="7">
        <f t="shared" si="48"/>
        <v>-2.21</v>
      </c>
      <c r="V22" s="11">
        <f t="shared" si="11"/>
        <v>0.152628125</v>
      </c>
      <c r="W22" s="11">
        <f t="shared" si="12"/>
        <v>-0.138125</v>
      </c>
      <c r="X22" s="8"/>
    </row>
    <row r="23" ht="15.75" customHeight="1">
      <c r="A23" s="7" t="s">
        <v>35</v>
      </c>
      <c r="B23" s="7">
        <v>3.01</v>
      </c>
      <c r="C23" s="8">
        <v>3.05</v>
      </c>
      <c r="D23" s="7">
        <f t="shared" si="3"/>
        <v>3.03</v>
      </c>
      <c r="E23" s="7">
        <f t="shared" ref="E23:I23" si="49">D13-D12</f>
        <v>0.295</v>
      </c>
      <c r="F23" s="7">
        <f t="shared" si="49"/>
        <v>1.01</v>
      </c>
      <c r="G23" s="7">
        <f t="shared" si="49"/>
        <v>0.35</v>
      </c>
      <c r="H23" s="7">
        <f t="shared" si="49"/>
        <v>-2.445</v>
      </c>
      <c r="I23" s="7">
        <f t="shared" si="49"/>
        <v>-2.025</v>
      </c>
      <c r="J23" s="7">
        <v>-2.0250000000000004</v>
      </c>
      <c r="K23" s="10">
        <f t="shared" si="7"/>
        <v>-0.1265625</v>
      </c>
      <c r="L23" s="10">
        <f t="shared" si="8"/>
        <v>0.2562890625</v>
      </c>
      <c r="M23" s="7">
        <f t="shared" si="9"/>
        <v>12</v>
      </c>
      <c r="O23" s="7" t="s">
        <v>35</v>
      </c>
      <c r="P23" s="7">
        <v>3.01</v>
      </c>
      <c r="Q23" s="7">
        <f t="shared" ref="Q23:U23" si="50">P13-P12</f>
        <v>0.31</v>
      </c>
      <c r="R23" s="7">
        <f t="shared" si="50"/>
        <v>1.02</v>
      </c>
      <c r="S23" s="7">
        <f t="shared" si="50"/>
        <v>0.48</v>
      </c>
      <c r="T23" s="7">
        <f t="shared" si="50"/>
        <v>-2.29</v>
      </c>
      <c r="U23" s="7">
        <f t="shared" si="50"/>
        <v>-2.41</v>
      </c>
      <c r="V23" s="11">
        <f t="shared" si="11"/>
        <v>0.181503125</v>
      </c>
      <c r="W23" s="11">
        <f t="shared" si="12"/>
        <v>-0.150625</v>
      </c>
      <c r="X23" s="8"/>
    </row>
    <row r="24" ht="15.75" customHeight="1">
      <c r="A24" s="7" t="s">
        <v>36</v>
      </c>
      <c r="B24" s="7">
        <v>3.51</v>
      </c>
      <c r="C24" s="8">
        <v>3.55</v>
      </c>
      <c r="D24" s="7">
        <f t="shared" si="3"/>
        <v>3.53</v>
      </c>
      <c r="E24" s="7">
        <f t="shared" ref="E24:I24" si="51">D15-D14</f>
        <v>0.25</v>
      </c>
      <c r="F24" s="7">
        <f t="shared" si="51"/>
        <v>-0.765</v>
      </c>
      <c r="G24" s="7">
        <f t="shared" si="51"/>
        <v>-0.095</v>
      </c>
      <c r="H24" s="7">
        <f t="shared" si="51"/>
        <v>-0.82</v>
      </c>
      <c r="I24" s="7">
        <f t="shared" si="51"/>
        <v>1.935</v>
      </c>
      <c r="J24" s="7">
        <v>1.9350000000000014</v>
      </c>
      <c r="K24" s="10">
        <f t="shared" si="7"/>
        <v>0.1209375</v>
      </c>
      <c r="L24" s="10">
        <f t="shared" si="8"/>
        <v>0.2340140625</v>
      </c>
      <c r="M24" s="7">
        <f t="shared" si="9"/>
        <v>13</v>
      </c>
      <c r="O24" s="7" t="s">
        <v>36</v>
      </c>
      <c r="P24" s="7">
        <v>3.51</v>
      </c>
      <c r="Q24" s="7">
        <f t="shared" ref="Q24:U24" si="52">P15-P14</f>
        <v>0.25</v>
      </c>
      <c r="R24" s="7">
        <f t="shared" si="52"/>
        <v>-0.68</v>
      </c>
      <c r="S24" s="7">
        <f t="shared" si="52"/>
        <v>-0.19</v>
      </c>
      <c r="T24" s="7">
        <f t="shared" si="52"/>
        <v>-0.6</v>
      </c>
      <c r="U24" s="7">
        <f t="shared" si="52"/>
        <v>1.91</v>
      </c>
      <c r="V24" s="11">
        <f t="shared" si="11"/>
        <v>0.114003125</v>
      </c>
      <c r="W24" s="11">
        <f t="shared" si="12"/>
        <v>0.119375</v>
      </c>
      <c r="X24" s="8"/>
    </row>
    <row r="25" ht="15.75" customHeight="1">
      <c r="A25" s="7" t="s">
        <v>37</v>
      </c>
      <c r="B25" s="7">
        <v>3.48</v>
      </c>
      <c r="C25" s="8">
        <v>3.5</v>
      </c>
      <c r="D25" s="7">
        <f t="shared" si="3"/>
        <v>3.49</v>
      </c>
      <c r="E25" s="7">
        <f t="shared" ref="E25:I25" si="53">D17-D16</f>
        <v>0.775</v>
      </c>
      <c r="F25" s="7">
        <f t="shared" si="53"/>
        <v>-1.105</v>
      </c>
      <c r="G25" s="7">
        <f t="shared" si="53"/>
        <v>-0.47</v>
      </c>
      <c r="H25" s="7">
        <f t="shared" si="53"/>
        <v>-0.615</v>
      </c>
      <c r="I25" s="7">
        <f t="shared" si="53"/>
        <v>-2.775</v>
      </c>
      <c r="J25" s="7">
        <v>-2.7749999999999995</v>
      </c>
      <c r="K25" s="10">
        <f t="shared" si="7"/>
        <v>-0.1734375</v>
      </c>
      <c r="L25" s="10">
        <f t="shared" si="8"/>
        <v>0.4812890625</v>
      </c>
      <c r="M25" s="7">
        <f t="shared" si="9"/>
        <v>6</v>
      </c>
      <c r="O25" s="7" t="s">
        <v>37</v>
      </c>
      <c r="P25" s="7">
        <v>3.48</v>
      </c>
      <c r="Q25" s="7">
        <f t="shared" ref="Q25:U25" si="54">P17-P16</f>
        <v>0.85</v>
      </c>
      <c r="R25" s="7">
        <f t="shared" si="54"/>
        <v>-1.06</v>
      </c>
      <c r="S25" s="7">
        <f t="shared" si="54"/>
        <v>-0.44</v>
      </c>
      <c r="T25" s="7">
        <f t="shared" si="54"/>
        <v>-0.53</v>
      </c>
      <c r="U25" s="7">
        <f t="shared" si="54"/>
        <v>-2.85</v>
      </c>
      <c r="V25" s="11">
        <f t="shared" si="11"/>
        <v>0.253828125</v>
      </c>
      <c r="W25" s="11">
        <f t="shared" si="12"/>
        <v>-0.178125</v>
      </c>
      <c r="X25" s="8"/>
    </row>
    <row r="26" ht="15.75" customHeight="1">
      <c r="A26" s="7" t="s">
        <v>38</v>
      </c>
      <c r="B26" s="7">
        <v>2.76</v>
      </c>
      <c r="C26" s="8">
        <v>2.8</v>
      </c>
      <c r="D26" s="7">
        <f t="shared" si="3"/>
        <v>2.78</v>
      </c>
      <c r="E26" s="7">
        <f t="shared" ref="E26:I26" si="55">D19-D18</f>
        <v>-0.23</v>
      </c>
      <c r="F26" s="7">
        <f t="shared" si="55"/>
        <v>-0.09</v>
      </c>
      <c r="G26" s="7">
        <f t="shared" si="55"/>
        <v>-0.44</v>
      </c>
      <c r="H26" s="7">
        <f t="shared" si="55"/>
        <v>-0.98</v>
      </c>
      <c r="I26" s="7">
        <f t="shared" si="55"/>
        <v>0.645</v>
      </c>
      <c r="J26" s="7">
        <v>0.6450000000000031</v>
      </c>
      <c r="K26" s="10">
        <f t="shared" si="7"/>
        <v>0.0403125</v>
      </c>
      <c r="L26" s="10">
        <f t="shared" si="8"/>
        <v>0.0260015625</v>
      </c>
      <c r="M26" s="7">
        <f t="shared" si="9"/>
        <v>26</v>
      </c>
      <c r="O26" s="7" t="s">
        <v>38</v>
      </c>
      <c r="P26" s="7">
        <v>2.76</v>
      </c>
      <c r="Q26" s="7">
        <f t="shared" ref="Q26:U26" si="56">P19-P18</f>
        <v>-0.16</v>
      </c>
      <c r="R26" s="7">
        <f t="shared" si="56"/>
        <v>-0.2</v>
      </c>
      <c r="S26" s="7">
        <f t="shared" si="56"/>
        <v>-0.4</v>
      </c>
      <c r="T26" s="7">
        <f t="shared" si="56"/>
        <v>-1.1</v>
      </c>
      <c r="U26" s="7">
        <f t="shared" si="56"/>
        <v>0.55</v>
      </c>
      <c r="V26" s="11">
        <f t="shared" si="11"/>
        <v>0.009453125</v>
      </c>
      <c r="W26" s="11">
        <f t="shared" si="12"/>
        <v>0.034375</v>
      </c>
      <c r="X26" s="8"/>
    </row>
    <row r="27" ht="15.75" customHeight="1">
      <c r="A27" s="7" t="s">
        <v>39</v>
      </c>
      <c r="B27" s="7">
        <v>2.9</v>
      </c>
      <c r="C27" s="8">
        <v>2.95</v>
      </c>
      <c r="D27" s="7">
        <f t="shared" si="3"/>
        <v>2.925</v>
      </c>
      <c r="E27" s="7">
        <f t="shared" ref="E27:I27" si="57">D21-D20</f>
        <v>0.335</v>
      </c>
      <c r="F27" s="7">
        <f t="shared" si="57"/>
        <v>1.35</v>
      </c>
      <c r="G27" s="7">
        <f t="shared" si="57"/>
        <v>-0.39</v>
      </c>
      <c r="H27" s="7">
        <f t="shared" si="57"/>
        <v>3.135</v>
      </c>
      <c r="I27" s="7">
        <f t="shared" si="57"/>
        <v>-2.625</v>
      </c>
      <c r="J27" s="7">
        <v>-2.625000000000001</v>
      </c>
      <c r="K27" s="10">
        <f t="shared" si="7"/>
        <v>-0.1640625</v>
      </c>
      <c r="L27" s="10">
        <f t="shared" si="8"/>
        <v>0.4306640625</v>
      </c>
      <c r="M27" s="7">
        <f t="shared" si="9"/>
        <v>7</v>
      </c>
      <c r="O27" s="7" t="s">
        <v>39</v>
      </c>
      <c r="P27" s="7">
        <v>2.9</v>
      </c>
      <c r="Q27" s="7">
        <f t="shared" ref="Q27:U27" si="58">P21-P20</f>
        <v>0.37</v>
      </c>
      <c r="R27" s="7">
        <f t="shared" si="58"/>
        <v>1.4</v>
      </c>
      <c r="S27" s="7">
        <f t="shared" si="58"/>
        <v>-0.4</v>
      </c>
      <c r="T27" s="7">
        <f t="shared" si="58"/>
        <v>3.07</v>
      </c>
      <c r="U27" s="7">
        <f t="shared" si="58"/>
        <v>-2.65</v>
      </c>
      <c r="V27" s="11">
        <f t="shared" si="11"/>
        <v>0.219453125</v>
      </c>
      <c r="W27" s="11">
        <f t="shared" si="12"/>
        <v>-0.165625</v>
      </c>
      <c r="X27" s="8"/>
    </row>
    <row r="28" ht="15.75" customHeight="1">
      <c r="A28" s="7" t="s">
        <v>40</v>
      </c>
      <c r="B28" s="7">
        <v>2.43</v>
      </c>
      <c r="C28" s="8">
        <v>2.4</v>
      </c>
      <c r="D28" s="7">
        <f t="shared" si="3"/>
        <v>2.415</v>
      </c>
      <c r="E28" s="7">
        <f t="shared" ref="E28:I28" si="59">D23-D22</f>
        <v>0.05</v>
      </c>
      <c r="F28" s="7">
        <f t="shared" si="59"/>
        <v>-0.085</v>
      </c>
      <c r="G28" s="7">
        <f t="shared" si="59"/>
        <v>1.445</v>
      </c>
      <c r="H28" s="7">
        <f t="shared" si="59"/>
        <v>-0.76</v>
      </c>
      <c r="I28" s="7">
        <f t="shared" si="59"/>
        <v>-1.585</v>
      </c>
      <c r="J28" s="7">
        <v>-1.585</v>
      </c>
      <c r="K28" s="10">
        <f t="shared" si="7"/>
        <v>-0.0990625</v>
      </c>
      <c r="L28" s="10">
        <f t="shared" si="8"/>
        <v>0.1570140625</v>
      </c>
      <c r="M28" s="7">
        <f t="shared" si="9"/>
        <v>16</v>
      </c>
      <c r="O28" s="7" t="s">
        <v>40</v>
      </c>
      <c r="P28" s="7">
        <v>2.43</v>
      </c>
      <c r="Q28" s="7">
        <f t="shared" ref="Q28:U28" si="60">P23-P22</f>
        <v>0.05</v>
      </c>
      <c r="R28" s="7">
        <f t="shared" si="60"/>
        <v>0</v>
      </c>
      <c r="S28" s="7">
        <f t="shared" si="60"/>
        <v>1.49</v>
      </c>
      <c r="T28" s="7">
        <f t="shared" si="60"/>
        <v>-0.82</v>
      </c>
      <c r="U28" s="7">
        <f t="shared" si="60"/>
        <v>-1.37</v>
      </c>
      <c r="V28" s="11">
        <f t="shared" si="11"/>
        <v>0.058653125</v>
      </c>
      <c r="W28" s="11">
        <f t="shared" si="12"/>
        <v>-0.085625</v>
      </c>
      <c r="X28" s="8"/>
    </row>
    <row r="29" ht="15.75" customHeight="1">
      <c r="A29" s="7" t="s">
        <v>41</v>
      </c>
      <c r="B29" s="7">
        <v>2.55</v>
      </c>
      <c r="C29" s="8">
        <v>2.5</v>
      </c>
      <c r="D29" s="7">
        <f t="shared" si="3"/>
        <v>2.525</v>
      </c>
      <c r="E29" s="7">
        <f t="shared" ref="E29:I29" si="61">D25-D24</f>
        <v>-0.04</v>
      </c>
      <c r="F29" s="7">
        <f t="shared" si="61"/>
        <v>0.525</v>
      </c>
      <c r="G29" s="7">
        <f t="shared" si="61"/>
        <v>-0.34</v>
      </c>
      <c r="H29" s="7">
        <f t="shared" si="61"/>
        <v>-0.375</v>
      </c>
      <c r="I29" s="7">
        <f t="shared" si="61"/>
        <v>0.205</v>
      </c>
      <c r="J29" s="7">
        <v>0.20500000000000007</v>
      </c>
      <c r="K29" s="10">
        <f t="shared" si="7"/>
        <v>0.0128125</v>
      </c>
      <c r="L29" s="10">
        <f t="shared" si="8"/>
        <v>0.0026265625</v>
      </c>
      <c r="M29" s="7">
        <f t="shared" si="9"/>
        <v>31</v>
      </c>
      <c r="O29" s="7" t="s">
        <v>41</v>
      </c>
      <c r="P29" s="7">
        <v>2.55</v>
      </c>
      <c r="Q29" s="7">
        <f t="shared" ref="Q29:U29" si="62">P25-P24</f>
        <v>-0.03</v>
      </c>
      <c r="R29" s="7">
        <f t="shared" si="62"/>
        <v>0.6</v>
      </c>
      <c r="S29" s="7">
        <f t="shared" si="62"/>
        <v>-0.38</v>
      </c>
      <c r="T29" s="7">
        <f t="shared" si="62"/>
        <v>-0.25</v>
      </c>
      <c r="U29" s="7">
        <f t="shared" si="62"/>
        <v>0.07</v>
      </c>
      <c r="V29" s="11">
        <f t="shared" si="11"/>
        <v>0.000153125</v>
      </c>
      <c r="W29" s="11">
        <f t="shared" si="12"/>
        <v>0.004375</v>
      </c>
      <c r="X29" s="8"/>
    </row>
    <row r="30" ht="15.75" customHeight="1">
      <c r="A30" s="7" t="s">
        <v>42</v>
      </c>
      <c r="B30" s="7">
        <v>3.95</v>
      </c>
      <c r="C30" s="8">
        <v>4.0</v>
      </c>
      <c r="D30" s="7">
        <f t="shared" si="3"/>
        <v>3.975</v>
      </c>
      <c r="E30" s="7">
        <f t="shared" ref="E30:I30" si="63">D27-D26</f>
        <v>0.145</v>
      </c>
      <c r="F30" s="7">
        <f t="shared" si="63"/>
        <v>0.565</v>
      </c>
      <c r="G30" s="7">
        <f t="shared" si="63"/>
        <v>1.44</v>
      </c>
      <c r="H30" s="7">
        <f t="shared" si="63"/>
        <v>0.05</v>
      </c>
      <c r="I30" s="7">
        <f t="shared" si="63"/>
        <v>4.115</v>
      </c>
      <c r="J30" s="7">
        <v>4.115</v>
      </c>
      <c r="K30" s="10">
        <f t="shared" si="7"/>
        <v>0.2571875</v>
      </c>
      <c r="L30" s="10">
        <f t="shared" si="8"/>
        <v>1.058326563</v>
      </c>
      <c r="M30" s="7">
        <f t="shared" si="9"/>
        <v>2</v>
      </c>
      <c r="N30" s="3" t="s">
        <v>16</v>
      </c>
      <c r="O30" s="7" t="s">
        <v>42</v>
      </c>
      <c r="P30" s="7">
        <v>3.95</v>
      </c>
      <c r="Q30" s="7">
        <f t="shared" ref="Q30:U30" si="64">P27-P26</f>
        <v>0.14</v>
      </c>
      <c r="R30" s="7">
        <f t="shared" si="64"/>
        <v>0.53</v>
      </c>
      <c r="S30" s="7">
        <f t="shared" si="64"/>
        <v>1.6</v>
      </c>
      <c r="T30" s="7">
        <f t="shared" si="64"/>
        <v>0</v>
      </c>
      <c r="U30" s="7">
        <f t="shared" si="64"/>
        <v>4.17</v>
      </c>
      <c r="V30" s="11">
        <f t="shared" si="11"/>
        <v>0.543403125</v>
      </c>
      <c r="W30" s="11">
        <f t="shared" si="12"/>
        <v>0.260625</v>
      </c>
      <c r="X30" s="8"/>
    </row>
    <row r="31" ht="15.75" customHeight="1">
      <c r="A31" s="7" t="s">
        <v>43</v>
      </c>
      <c r="B31" s="7">
        <v>3.89</v>
      </c>
      <c r="C31" s="8">
        <v>3.95</v>
      </c>
      <c r="D31" s="7">
        <f t="shared" si="3"/>
        <v>3.92</v>
      </c>
      <c r="E31" s="7">
        <f t="shared" ref="E31:I31" si="65">D29-D28</f>
        <v>0.11</v>
      </c>
      <c r="F31" s="7">
        <f t="shared" si="65"/>
        <v>-0.09</v>
      </c>
      <c r="G31" s="7">
        <f t="shared" si="65"/>
        <v>0.61</v>
      </c>
      <c r="H31" s="7">
        <f t="shared" si="65"/>
        <v>-1.785</v>
      </c>
      <c r="I31" s="7">
        <f t="shared" si="65"/>
        <v>0.385</v>
      </c>
      <c r="J31" s="7">
        <v>0.3849999999999998</v>
      </c>
      <c r="K31" s="10">
        <f t="shared" si="7"/>
        <v>0.0240625</v>
      </c>
      <c r="L31" s="10">
        <f t="shared" si="8"/>
        <v>0.0092640625</v>
      </c>
      <c r="M31" s="7">
        <f t="shared" si="9"/>
        <v>27</v>
      </c>
      <c r="O31" s="7" t="s">
        <v>43</v>
      </c>
      <c r="P31" s="7">
        <v>3.89</v>
      </c>
      <c r="Q31" s="7">
        <f t="shared" ref="Q31:U31" si="66">P29-P28</f>
        <v>0.12</v>
      </c>
      <c r="R31" s="7">
        <f t="shared" si="66"/>
        <v>-0.08</v>
      </c>
      <c r="S31" s="7">
        <f t="shared" si="66"/>
        <v>0.6</v>
      </c>
      <c r="T31" s="7">
        <f t="shared" si="66"/>
        <v>-1.87</v>
      </c>
      <c r="U31" s="7">
        <f t="shared" si="66"/>
        <v>0.57</v>
      </c>
      <c r="V31" s="11">
        <f t="shared" si="11"/>
        <v>0.010153125</v>
      </c>
      <c r="W31" s="11">
        <f t="shared" si="12"/>
        <v>0.035625</v>
      </c>
      <c r="X31" s="8"/>
    </row>
    <row r="32" ht="15.75" customHeight="1">
      <c r="A32" s="7" t="s">
        <v>44</v>
      </c>
      <c r="B32" s="7">
        <v>3.45</v>
      </c>
      <c r="C32" s="8">
        <v>3.5</v>
      </c>
      <c r="D32" s="7">
        <f t="shared" si="3"/>
        <v>3.475</v>
      </c>
      <c r="E32" s="7">
        <f t="shared" ref="E32:I32" si="67">D31-D30</f>
        <v>-0.055</v>
      </c>
      <c r="F32" s="7">
        <f t="shared" si="67"/>
        <v>-0.035</v>
      </c>
      <c r="G32" s="7">
        <f t="shared" si="67"/>
        <v>-0.655</v>
      </c>
      <c r="H32" s="7">
        <f t="shared" si="67"/>
        <v>-0.83</v>
      </c>
      <c r="I32" s="7">
        <f t="shared" si="67"/>
        <v>-1.835</v>
      </c>
      <c r="J32" s="7">
        <v>-1.8349999999999964</v>
      </c>
      <c r="K32" s="10">
        <f t="shared" si="7"/>
        <v>-0.1146875</v>
      </c>
      <c r="L32" s="10">
        <f t="shared" si="8"/>
        <v>0.2104515625</v>
      </c>
      <c r="M32" s="7">
        <f t="shared" si="9"/>
        <v>14</v>
      </c>
      <c r="O32" s="7" t="s">
        <v>44</v>
      </c>
      <c r="P32" s="7">
        <v>3.45</v>
      </c>
      <c r="Q32" s="7">
        <f t="shared" ref="Q32:U32" si="68">P31-P30</f>
        <v>-0.06</v>
      </c>
      <c r="R32" s="7">
        <f t="shared" si="68"/>
        <v>-0.02</v>
      </c>
      <c r="S32" s="7">
        <f t="shared" si="68"/>
        <v>-0.61</v>
      </c>
      <c r="T32" s="7">
        <f t="shared" si="68"/>
        <v>-1</v>
      </c>
      <c r="U32" s="7">
        <f t="shared" si="68"/>
        <v>-1.87</v>
      </c>
      <c r="V32" s="11">
        <f t="shared" si="11"/>
        <v>0.109278125</v>
      </c>
      <c r="W32" s="11">
        <f t="shared" si="12"/>
        <v>-0.116875</v>
      </c>
      <c r="X32" s="8"/>
    </row>
    <row r="33" ht="15.75" customHeight="1">
      <c r="A33" s="7" t="s">
        <v>45</v>
      </c>
      <c r="B33" s="7">
        <v>3.33</v>
      </c>
      <c r="C33" s="8">
        <v>3.3</v>
      </c>
      <c r="D33" s="7">
        <f t="shared" si="3"/>
        <v>3.315</v>
      </c>
      <c r="E33" s="7">
        <f t="shared" ref="E33:I33" si="69">D33-D32</f>
        <v>-0.16</v>
      </c>
      <c r="F33" s="7">
        <f t="shared" si="69"/>
        <v>-0.105</v>
      </c>
      <c r="G33" s="7">
        <f t="shared" si="69"/>
        <v>-0.07</v>
      </c>
      <c r="H33" s="7">
        <f t="shared" si="69"/>
        <v>0.585</v>
      </c>
      <c r="I33" s="7">
        <f t="shared" si="69"/>
        <v>1.415</v>
      </c>
      <c r="J33" s="7">
        <v>1.415</v>
      </c>
      <c r="K33" s="10">
        <f t="shared" si="7"/>
        <v>0.0884375</v>
      </c>
      <c r="L33" s="10">
        <f t="shared" si="8"/>
        <v>0.1251390625</v>
      </c>
      <c r="M33" s="7">
        <f t="shared" si="9"/>
        <v>18</v>
      </c>
      <c r="O33" s="7" t="s">
        <v>45</v>
      </c>
      <c r="P33" s="7">
        <v>3.33</v>
      </c>
      <c r="Q33" s="7">
        <f t="shared" ref="Q33:U33" si="70">P33-P32</f>
        <v>-0.12</v>
      </c>
      <c r="R33" s="7">
        <f t="shared" si="70"/>
        <v>-0.06</v>
      </c>
      <c r="S33" s="7">
        <f t="shared" si="70"/>
        <v>-0.04</v>
      </c>
      <c r="T33" s="7">
        <f t="shared" si="70"/>
        <v>0.57</v>
      </c>
      <c r="U33" s="7">
        <f t="shared" si="70"/>
        <v>1.57</v>
      </c>
      <c r="V33" s="11">
        <f t="shared" si="11"/>
        <v>0.077028125</v>
      </c>
      <c r="W33" s="11">
        <f t="shared" si="12"/>
        <v>0.098125</v>
      </c>
      <c r="X33" s="8"/>
    </row>
    <row r="34" ht="15.75" customHeight="1">
      <c r="D34" s="7">
        <f>SUM(D2:D33)</f>
        <v>104.275</v>
      </c>
      <c r="I34" s="9"/>
      <c r="J34" s="9"/>
      <c r="K34" s="10"/>
      <c r="L34" s="10"/>
      <c r="Q34" s="10"/>
      <c r="R34" s="10"/>
      <c r="V34" s="11"/>
      <c r="W34" s="11"/>
      <c r="X34" s="8"/>
    </row>
    <row r="35" ht="15.75" customHeight="1">
      <c r="B35" s="3" t="s">
        <v>11</v>
      </c>
      <c r="C35" s="12" t="s">
        <v>46</v>
      </c>
      <c r="D35" s="12" t="s">
        <v>47</v>
      </c>
      <c r="E35" s="12" t="s">
        <v>48</v>
      </c>
      <c r="F35" s="12">
        <v>4.15</v>
      </c>
      <c r="G35" s="13"/>
      <c r="I35" s="4" t="s">
        <v>11</v>
      </c>
      <c r="J35" s="4" t="s">
        <v>46</v>
      </c>
      <c r="K35" s="5" t="s">
        <v>47</v>
      </c>
      <c r="L35" s="5" t="s">
        <v>48</v>
      </c>
      <c r="M35" s="3" t="s">
        <v>49</v>
      </c>
      <c r="Q35" s="10"/>
      <c r="U35" s="11"/>
      <c r="V35" s="11"/>
    </row>
    <row r="36" ht="15.75" customHeight="1">
      <c r="A36" s="7" t="s">
        <v>14</v>
      </c>
      <c r="B36" s="10">
        <v>0.048828124999999965</v>
      </c>
      <c r="C36" s="14">
        <v>1.0</v>
      </c>
      <c r="D36" s="15">
        <f t="shared" ref="D36:D66" si="71">B36/C36</f>
        <v>0.048828125</v>
      </c>
      <c r="E36" s="16">
        <f t="shared" ref="E36:E66" si="72">D36/D$66</f>
        <v>0.6338999554</v>
      </c>
      <c r="G36" s="13"/>
      <c r="H36" s="17" t="s">
        <v>15</v>
      </c>
      <c r="I36" s="18">
        <f>V4</f>
        <v>0.376278125</v>
      </c>
      <c r="J36" s="14">
        <v>1.0</v>
      </c>
      <c r="K36" s="10">
        <f t="shared" ref="K36:K41" si="73">I36/J36</f>
        <v>0.376278125</v>
      </c>
      <c r="L36" s="10">
        <f t="shared" ref="L36:L40" si="74">K36/K$41</f>
        <v>4.659499734</v>
      </c>
      <c r="M36" s="3">
        <v>4.23</v>
      </c>
      <c r="N36" s="3" t="s">
        <v>16</v>
      </c>
      <c r="Q36" s="10"/>
      <c r="U36" s="11"/>
      <c r="V36" s="11"/>
    </row>
    <row r="37" ht="15.75" customHeight="1">
      <c r="A37" s="7" t="s">
        <v>15</v>
      </c>
      <c r="B37" s="10">
        <v>0.37627812499999974</v>
      </c>
      <c r="C37" s="19">
        <v>1.0</v>
      </c>
      <c r="D37" s="15">
        <f t="shared" si="71"/>
        <v>0.376278125</v>
      </c>
      <c r="E37" s="16">
        <f t="shared" si="72"/>
        <v>4.884944622</v>
      </c>
      <c r="F37" s="13"/>
      <c r="G37" s="13"/>
      <c r="H37" s="17" t="s">
        <v>18</v>
      </c>
      <c r="I37" s="18">
        <f>V6</f>
        <v>4.492503125</v>
      </c>
      <c r="J37" s="14">
        <v>1.0</v>
      </c>
      <c r="K37" s="10">
        <f t="shared" si="73"/>
        <v>4.492503125</v>
      </c>
      <c r="L37" s="10">
        <f t="shared" si="74"/>
        <v>55.63123584</v>
      </c>
      <c r="N37" s="3" t="s">
        <v>16</v>
      </c>
      <c r="Q37" s="10"/>
      <c r="U37" s="11"/>
      <c r="V37" s="11"/>
    </row>
    <row r="38" ht="15.75" customHeight="1">
      <c r="A38" s="7" t="s">
        <v>17</v>
      </c>
      <c r="B38" s="10">
        <v>0.14715312500000005</v>
      </c>
      <c r="C38" s="19">
        <v>1.0</v>
      </c>
      <c r="D38" s="15">
        <f t="shared" si="71"/>
        <v>0.147153125</v>
      </c>
      <c r="E38" s="16">
        <f t="shared" si="72"/>
        <v>1.91038176</v>
      </c>
      <c r="F38" s="13"/>
      <c r="G38" s="13"/>
      <c r="H38" s="17" t="s">
        <v>24</v>
      </c>
      <c r="I38" s="9">
        <f>V12</f>
        <v>0.322003125</v>
      </c>
      <c r="J38" s="14">
        <v>1.0</v>
      </c>
      <c r="K38" s="10">
        <f t="shared" si="73"/>
        <v>0.322003125</v>
      </c>
      <c r="L38" s="10">
        <f t="shared" si="74"/>
        <v>3.987405527</v>
      </c>
      <c r="Q38" s="10"/>
      <c r="U38" s="11"/>
      <c r="V38" s="11"/>
    </row>
    <row r="39" ht="15.75" customHeight="1">
      <c r="A39" s="7" t="s">
        <v>18</v>
      </c>
      <c r="B39" s="10">
        <v>4.492503125</v>
      </c>
      <c r="C39" s="19">
        <v>1.0</v>
      </c>
      <c r="D39" s="15">
        <f t="shared" si="71"/>
        <v>4.492503125</v>
      </c>
      <c r="E39" s="16">
        <f t="shared" si="72"/>
        <v>58.32289342</v>
      </c>
      <c r="F39" s="13"/>
      <c r="G39" s="13"/>
      <c r="H39" s="17" t="s">
        <v>30</v>
      </c>
      <c r="I39" s="9">
        <f>V18</f>
        <v>0.342378125</v>
      </c>
      <c r="J39" s="14">
        <v>1.0</v>
      </c>
      <c r="K39" s="10">
        <f t="shared" si="73"/>
        <v>0.342378125</v>
      </c>
      <c r="L39" s="10">
        <f t="shared" si="74"/>
        <v>4.239711735</v>
      </c>
      <c r="N39" s="3" t="s">
        <v>16</v>
      </c>
      <c r="Q39" s="10"/>
      <c r="U39" s="11"/>
      <c r="V39" s="11"/>
    </row>
    <row r="40" ht="15.75" customHeight="1">
      <c r="A40" s="7" t="s">
        <v>19</v>
      </c>
      <c r="B40" s="10">
        <v>0.041328125000000056</v>
      </c>
      <c r="C40" s="19">
        <v>1.0</v>
      </c>
      <c r="D40" s="15">
        <f t="shared" si="71"/>
        <v>0.041328125</v>
      </c>
      <c r="E40" s="16">
        <f t="shared" si="72"/>
        <v>0.5365329222</v>
      </c>
      <c r="F40" s="13"/>
      <c r="G40" s="13"/>
      <c r="H40" s="17" t="s">
        <v>42</v>
      </c>
      <c r="I40" s="9">
        <f>V30</f>
        <v>0.543403125</v>
      </c>
      <c r="J40" s="14">
        <v>1.0</v>
      </c>
      <c r="K40" s="10">
        <f t="shared" si="73"/>
        <v>0.543403125</v>
      </c>
      <c r="L40" s="10">
        <f t="shared" si="74"/>
        <v>6.7290298</v>
      </c>
      <c r="N40" s="3" t="s">
        <v>16</v>
      </c>
      <c r="Q40" s="10"/>
      <c r="U40" s="11"/>
      <c r="V40" s="11"/>
    </row>
    <row r="41" ht="15.75" customHeight="1">
      <c r="A41" s="7" t="s">
        <v>20</v>
      </c>
      <c r="B41" s="10">
        <v>0.003003125000000044</v>
      </c>
      <c r="C41" s="19">
        <v>1.0</v>
      </c>
      <c r="D41" s="15">
        <f t="shared" si="71"/>
        <v>0.003003125</v>
      </c>
      <c r="E41" s="16">
        <f t="shared" si="72"/>
        <v>0.03898738286</v>
      </c>
      <c r="F41" s="12"/>
      <c r="G41" s="13"/>
      <c r="H41" s="3" t="s">
        <v>50</v>
      </c>
      <c r="I41" s="9">
        <f t="shared" ref="I41:J41" si="75">I42-SUM(I36:I40)</f>
        <v>2.09963125</v>
      </c>
      <c r="J41" s="20">
        <f t="shared" si="75"/>
        <v>26</v>
      </c>
      <c r="K41" s="10">
        <f t="shared" si="73"/>
        <v>0.08075504808</v>
      </c>
      <c r="L41" s="10"/>
      <c r="Q41" s="10"/>
      <c r="U41" s="11"/>
      <c r="V41" s="11"/>
    </row>
    <row r="42" ht="15.75" customHeight="1">
      <c r="A42" s="7" t="s">
        <v>21</v>
      </c>
      <c r="B42" s="10">
        <v>0.07507812500000002</v>
      </c>
      <c r="C42" s="19">
        <v>1.0</v>
      </c>
      <c r="D42" s="15">
        <f t="shared" si="71"/>
        <v>0.075078125</v>
      </c>
      <c r="E42" s="16">
        <f t="shared" si="72"/>
        <v>0.9746845714</v>
      </c>
      <c r="F42" s="13"/>
      <c r="G42" s="13"/>
      <c r="H42" s="3" t="s">
        <v>51</v>
      </c>
      <c r="I42" s="9">
        <f>SUM(V3:V33)</f>
        <v>8.176196875</v>
      </c>
      <c r="J42" s="14">
        <f>32-1</f>
        <v>31</v>
      </c>
      <c r="K42" s="10"/>
      <c r="L42" s="10"/>
      <c r="Q42" s="10"/>
      <c r="U42" s="11"/>
      <c r="V42" s="11"/>
    </row>
    <row r="43" ht="15.75" customHeight="1">
      <c r="A43" s="7" t="s">
        <v>22</v>
      </c>
      <c r="B43" s="10">
        <v>7.812499999999112E-5</v>
      </c>
      <c r="C43" s="19">
        <v>1.0</v>
      </c>
      <c r="D43" s="15">
        <f t="shared" si="71"/>
        <v>0.000078125</v>
      </c>
      <c r="E43" s="16">
        <f t="shared" si="72"/>
        <v>0.001014239929</v>
      </c>
      <c r="F43" s="12"/>
      <c r="G43" s="13"/>
      <c r="I43" s="9"/>
      <c r="J43" s="9"/>
      <c r="K43" s="10"/>
      <c r="L43" s="10"/>
      <c r="Q43" s="10"/>
      <c r="U43" s="11"/>
      <c r="V43" s="11"/>
    </row>
    <row r="44" ht="15.75" customHeight="1">
      <c r="A44" s="7" t="s">
        <v>23</v>
      </c>
      <c r="B44" s="10">
        <v>0.1725781249999999</v>
      </c>
      <c r="C44" s="19">
        <v>1.0</v>
      </c>
      <c r="D44" s="15">
        <f t="shared" si="71"/>
        <v>0.172578125</v>
      </c>
      <c r="E44" s="16">
        <f t="shared" si="72"/>
        <v>2.240456002</v>
      </c>
      <c r="F44" s="13"/>
      <c r="G44" s="13"/>
      <c r="I44" s="4" t="s">
        <v>11</v>
      </c>
      <c r="J44" s="4" t="s">
        <v>46</v>
      </c>
      <c r="K44" s="5" t="s">
        <v>47</v>
      </c>
      <c r="L44" s="5" t="s">
        <v>48</v>
      </c>
      <c r="M44" s="3" t="s">
        <v>49</v>
      </c>
      <c r="Q44" s="10"/>
      <c r="U44" s="11"/>
      <c r="V44" s="11"/>
    </row>
    <row r="45" ht="15.75" customHeight="1">
      <c r="A45" s="7" t="s">
        <v>24</v>
      </c>
      <c r="B45" s="10">
        <v>0.32200312500000017</v>
      </c>
      <c r="C45" s="19">
        <v>1.0</v>
      </c>
      <c r="D45" s="15">
        <f t="shared" si="71"/>
        <v>0.322003125</v>
      </c>
      <c r="E45" s="16">
        <f t="shared" si="72"/>
        <v>4.180331859</v>
      </c>
      <c r="F45" s="13"/>
      <c r="G45" s="13"/>
      <c r="H45" s="21" t="s">
        <v>52</v>
      </c>
      <c r="I45" s="9">
        <f t="shared" ref="I45:I46" si="76">I36</f>
        <v>0.376278125</v>
      </c>
      <c r="J45" s="14">
        <v>1.0</v>
      </c>
      <c r="K45" s="10">
        <f t="shared" ref="K45:K47" si="77">I45/J45</f>
        <v>0.376278125</v>
      </c>
      <c r="L45" s="10">
        <f>K45/K47</f>
        <v>3.299272563</v>
      </c>
      <c r="M45" s="3">
        <v>4.18</v>
      </c>
      <c r="Q45" s="10"/>
      <c r="U45" s="11"/>
      <c r="V45" s="11"/>
    </row>
    <row r="46" ht="15.75" customHeight="1">
      <c r="A46" s="7" t="s">
        <v>25</v>
      </c>
      <c r="B46" s="10">
        <v>0.039903125000000025</v>
      </c>
      <c r="C46" s="19">
        <v>1.0</v>
      </c>
      <c r="D46" s="15">
        <f t="shared" si="71"/>
        <v>0.039903125</v>
      </c>
      <c r="E46" s="16">
        <f t="shared" si="72"/>
        <v>0.5180331859</v>
      </c>
      <c r="F46" s="13"/>
      <c r="G46" s="13"/>
      <c r="H46" s="3" t="s">
        <v>53</v>
      </c>
      <c r="I46" s="9">
        <f t="shared" si="76"/>
        <v>4.492503125</v>
      </c>
      <c r="J46" s="14">
        <v>1.0</v>
      </c>
      <c r="K46" s="10">
        <f t="shared" si="77"/>
        <v>4.492503125</v>
      </c>
      <c r="L46" s="10">
        <f>K46/K47</f>
        <v>39.39105495</v>
      </c>
      <c r="Q46" s="10"/>
      <c r="U46" s="11"/>
      <c r="V46" s="11"/>
    </row>
    <row r="47" ht="15.75" customHeight="1">
      <c r="A47" s="7" t="s">
        <v>26</v>
      </c>
      <c r="B47" s="10">
        <v>0.12127812500000008</v>
      </c>
      <c r="C47" s="19">
        <v>1.0</v>
      </c>
      <c r="D47" s="15">
        <f t="shared" si="71"/>
        <v>0.121278125</v>
      </c>
      <c r="E47" s="16">
        <f t="shared" si="72"/>
        <v>1.574465496</v>
      </c>
      <c r="F47" s="13"/>
      <c r="G47" s="13"/>
      <c r="H47" s="3" t="s">
        <v>50</v>
      </c>
      <c r="I47" s="9">
        <f>I48-SUM(I45:I46)</f>
        <v>3.307415625</v>
      </c>
      <c r="J47" s="20">
        <f>J48-J45-J46</f>
        <v>29</v>
      </c>
      <c r="K47" s="10">
        <f t="shared" si="77"/>
        <v>0.1140488147</v>
      </c>
      <c r="L47" s="10"/>
      <c r="Q47" s="10"/>
      <c r="U47" s="11"/>
      <c r="V47" s="11"/>
    </row>
    <row r="48" ht="15.75" customHeight="1">
      <c r="A48" s="7" t="s">
        <v>27</v>
      </c>
      <c r="B48" s="10">
        <v>0.03577812499999999</v>
      </c>
      <c r="C48" s="19">
        <v>1.0</v>
      </c>
      <c r="D48" s="15">
        <f t="shared" si="71"/>
        <v>0.035778125</v>
      </c>
      <c r="E48" s="16">
        <f t="shared" si="72"/>
        <v>0.4644813177</v>
      </c>
      <c r="F48" s="13"/>
      <c r="G48" s="13"/>
      <c r="H48" s="3" t="s">
        <v>51</v>
      </c>
      <c r="I48" s="9">
        <f>I42</f>
        <v>8.176196875</v>
      </c>
      <c r="J48" s="14">
        <v>31.0</v>
      </c>
      <c r="K48" s="10"/>
      <c r="L48" s="10"/>
      <c r="Q48" s="10"/>
      <c r="U48" s="11"/>
      <c r="V48" s="11"/>
    </row>
    <row r="49" ht="15.75" customHeight="1">
      <c r="A49" s="7" t="s">
        <v>28</v>
      </c>
      <c r="B49" s="10">
        <v>0.10927812500000011</v>
      </c>
      <c r="C49" s="19">
        <v>1.0</v>
      </c>
      <c r="D49" s="15">
        <f t="shared" si="71"/>
        <v>0.109278125</v>
      </c>
      <c r="E49" s="16">
        <f t="shared" si="72"/>
        <v>1.418678243</v>
      </c>
      <c r="F49" s="13"/>
      <c r="G49" s="13"/>
      <c r="I49" s="9"/>
      <c r="J49" s="9"/>
      <c r="K49" s="10"/>
      <c r="L49" s="10"/>
      <c r="Q49" s="10"/>
      <c r="U49" s="11"/>
      <c r="V49" s="11"/>
    </row>
    <row r="50" ht="15.75" customHeight="1">
      <c r="A50" s="7" t="s">
        <v>29</v>
      </c>
      <c r="B50" s="10">
        <v>0.005778125000000005</v>
      </c>
      <c r="C50" s="19">
        <v>1.0</v>
      </c>
      <c r="D50" s="15">
        <f t="shared" si="71"/>
        <v>0.005778125</v>
      </c>
      <c r="E50" s="16">
        <f t="shared" si="72"/>
        <v>0.07501318512</v>
      </c>
      <c r="F50" s="12"/>
      <c r="G50" s="13"/>
      <c r="I50" s="9"/>
      <c r="J50" s="9"/>
      <c r="K50" s="10"/>
      <c r="L50" s="10"/>
      <c r="Q50" s="10"/>
      <c r="U50" s="11"/>
      <c r="V50" s="11"/>
    </row>
    <row r="51" ht="15.75" customHeight="1">
      <c r="A51" s="7" t="s">
        <v>30</v>
      </c>
      <c r="B51" s="10">
        <v>0.342378124999999</v>
      </c>
      <c r="C51" s="19">
        <v>1.0</v>
      </c>
      <c r="D51" s="15">
        <f t="shared" si="71"/>
        <v>0.342378125</v>
      </c>
      <c r="E51" s="16">
        <f t="shared" si="72"/>
        <v>4.444845633</v>
      </c>
      <c r="F51" s="13"/>
      <c r="G51" s="13"/>
      <c r="I51" s="9"/>
      <c r="J51" s="9"/>
      <c r="K51" s="10"/>
      <c r="L51" s="10"/>
      <c r="Q51" s="10"/>
      <c r="U51" s="11"/>
      <c r="V51" s="11"/>
    </row>
    <row r="52" ht="15.75" customHeight="1">
      <c r="A52" s="7" t="s">
        <v>31</v>
      </c>
      <c r="B52" s="10">
        <v>0.012403125000000013</v>
      </c>
      <c r="C52" s="19">
        <v>1.0</v>
      </c>
      <c r="D52" s="15">
        <f t="shared" si="71"/>
        <v>0.012403125</v>
      </c>
      <c r="E52" s="16">
        <f t="shared" si="72"/>
        <v>0.1610207311</v>
      </c>
      <c r="F52" s="13"/>
      <c r="G52" s="13"/>
      <c r="I52" s="9"/>
      <c r="J52" s="9"/>
      <c r="K52" s="10"/>
      <c r="L52" s="10"/>
      <c r="Q52" s="10"/>
      <c r="U52" s="11"/>
      <c r="V52" s="11"/>
    </row>
    <row r="53" ht="15.75" customHeight="1">
      <c r="A53" s="7" t="s">
        <v>32</v>
      </c>
      <c r="B53" s="10">
        <v>0.03712812500000011</v>
      </c>
      <c r="C53" s="19">
        <v>1.0</v>
      </c>
      <c r="D53" s="15">
        <f t="shared" si="71"/>
        <v>0.037128125</v>
      </c>
      <c r="E53" s="16">
        <f t="shared" si="72"/>
        <v>0.4820073837</v>
      </c>
      <c r="F53" s="13"/>
      <c r="G53" s="13"/>
      <c r="I53" s="9"/>
      <c r="J53" s="9"/>
      <c r="K53" s="10"/>
      <c r="L53" s="10"/>
      <c r="Q53" s="10"/>
      <c r="U53" s="11"/>
      <c r="V53" s="11"/>
    </row>
    <row r="54" ht="15.75" customHeight="1">
      <c r="A54" s="7" t="s">
        <v>33</v>
      </c>
      <c r="B54" s="10">
        <v>0.06390312500000002</v>
      </c>
      <c r="C54" s="19">
        <v>1.0</v>
      </c>
      <c r="D54" s="15">
        <f t="shared" si="71"/>
        <v>0.063903125</v>
      </c>
      <c r="E54" s="16">
        <f t="shared" si="72"/>
        <v>0.829607692</v>
      </c>
      <c r="F54" s="13"/>
      <c r="G54" s="13"/>
      <c r="I54" s="9"/>
      <c r="J54" s="9"/>
      <c r="K54" s="10"/>
      <c r="L54" s="10"/>
      <c r="Q54" s="10"/>
      <c r="U54" s="11"/>
      <c r="V54" s="11"/>
    </row>
    <row r="55" ht="15.75" customHeight="1">
      <c r="A55" s="7" t="s">
        <v>34</v>
      </c>
      <c r="B55" s="10">
        <v>0.15262812499999986</v>
      </c>
      <c r="C55" s="19">
        <v>1.0</v>
      </c>
      <c r="D55" s="15">
        <f t="shared" si="71"/>
        <v>0.152628125</v>
      </c>
      <c r="E55" s="16">
        <f t="shared" si="72"/>
        <v>1.981459694</v>
      </c>
      <c r="F55" s="13"/>
      <c r="G55" s="13"/>
      <c r="I55" s="9"/>
      <c r="J55" s="9"/>
      <c r="K55" s="10"/>
      <c r="L55" s="10"/>
      <c r="Q55" s="10"/>
      <c r="U55" s="11"/>
      <c r="V55" s="11"/>
    </row>
    <row r="56" ht="15.75" customHeight="1">
      <c r="A56" s="7" t="s">
        <v>35</v>
      </c>
      <c r="B56" s="10">
        <v>0.1815031250000001</v>
      </c>
      <c r="C56" s="19">
        <v>1.0</v>
      </c>
      <c r="D56" s="15">
        <f t="shared" si="71"/>
        <v>0.181503125</v>
      </c>
      <c r="E56" s="16">
        <f t="shared" si="72"/>
        <v>2.356322772</v>
      </c>
      <c r="F56" s="13"/>
      <c r="G56" s="13"/>
      <c r="I56" s="9"/>
      <c r="J56" s="9"/>
      <c r="K56" s="10"/>
      <c r="L56" s="10"/>
      <c r="Q56" s="10"/>
      <c r="U56" s="11"/>
      <c r="V56" s="11"/>
    </row>
    <row r="57" ht="15.75" customHeight="1">
      <c r="A57" s="7" t="s">
        <v>36</v>
      </c>
      <c r="B57" s="10">
        <v>0.1140031249999998</v>
      </c>
      <c r="C57" s="19">
        <v>1.0</v>
      </c>
      <c r="D57" s="15">
        <f t="shared" si="71"/>
        <v>0.114003125</v>
      </c>
      <c r="E57" s="16">
        <f t="shared" si="72"/>
        <v>1.480019473</v>
      </c>
      <c r="F57" s="13"/>
      <c r="G57" s="13"/>
      <c r="I57" s="9"/>
      <c r="J57" s="9"/>
      <c r="K57" s="10"/>
      <c r="L57" s="10"/>
      <c r="Q57" s="10"/>
      <c r="U57" s="11"/>
      <c r="V57" s="11"/>
    </row>
    <row r="58" ht="15.75" customHeight="1">
      <c r="A58" s="7" t="s">
        <v>37</v>
      </c>
      <c r="B58" s="10">
        <v>0.25382812499999985</v>
      </c>
      <c r="C58" s="19">
        <v>1.0</v>
      </c>
      <c r="D58" s="15">
        <f t="shared" si="71"/>
        <v>0.253828125</v>
      </c>
      <c r="E58" s="16">
        <f t="shared" si="72"/>
        <v>3.295265528</v>
      </c>
      <c r="F58" s="13"/>
      <c r="G58" s="13"/>
      <c r="I58" s="9"/>
      <c r="J58" s="9"/>
      <c r="K58" s="10"/>
      <c r="L58" s="10"/>
      <c r="Q58" s="10"/>
      <c r="U58" s="11"/>
      <c r="V58" s="11"/>
    </row>
    <row r="59" ht="15.75" customHeight="1">
      <c r="A59" s="7" t="s">
        <v>38</v>
      </c>
      <c r="B59" s="10">
        <v>0.009453124999999903</v>
      </c>
      <c r="C59" s="19">
        <v>1.0</v>
      </c>
      <c r="D59" s="15">
        <f t="shared" si="71"/>
        <v>0.009453125</v>
      </c>
      <c r="E59" s="16">
        <f t="shared" si="72"/>
        <v>0.1227230314</v>
      </c>
      <c r="F59" s="13"/>
      <c r="G59" s="13"/>
      <c r="I59" s="9"/>
      <c r="J59" s="9"/>
      <c r="K59" s="10"/>
      <c r="L59" s="10"/>
      <c r="Q59" s="10"/>
      <c r="U59" s="11"/>
      <c r="V59" s="11"/>
    </row>
    <row r="60" ht="15.75" customHeight="1">
      <c r="A60" s="7" t="s">
        <v>39</v>
      </c>
      <c r="B60" s="10">
        <v>0.219453125</v>
      </c>
      <c r="C60" s="19">
        <v>1.0</v>
      </c>
      <c r="D60" s="15">
        <f t="shared" si="71"/>
        <v>0.219453125</v>
      </c>
      <c r="E60" s="16">
        <f t="shared" si="72"/>
        <v>2.848999959</v>
      </c>
      <c r="F60" s="13"/>
      <c r="G60" s="13"/>
      <c r="I60" s="9"/>
      <c r="J60" s="9"/>
      <c r="K60" s="10"/>
      <c r="L60" s="10"/>
      <c r="Q60" s="10"/>
      <c r="U60" s="11"/>
      <c r="V60" s="11"/>
    </row>
    <row r="61" ht="15.75" customHeight="1">
      <c r="A61" s="7" t="s">
        <v>40</v>
      </c>
      <c r="B61" s="10">
        <v>0.05865312499999993</v>
      </c>
      <c r="C61" s="19">
        <v>1.0</v>
      </c>
      <c r="D61" s="15">
        <f t="shared" si="71"/>
        <v>0.058653125</v>
      </c>
      <c r="E61" s="16">
        <f t="shared" si="72"/>
        <v>0.7614507688</v>
      </c>
      <c r="F61" s="13"/>
      <c r="G61" s="13"/>
      <c r="I61" s="9"/>
      <c r="J61" s="9"/>
      <c r="K61" s="10"/>
      <c r="L61" s="10"/>
      <c r="Q61" s="10"/>
      <c r="U61" s="11"/>
      <c r="V61" s="11"/>
    </row>
    <row r="62" ht="15.75" customHeight="1">
      <c r="A62" s="7" t="s">
        <v>41</v>
      </c>
      <c r="B62" s="10">
        <v>1.5312499999999154E-4</v>
      </c>
      <c r="C62" s="19">
        <v>1.0</v>
      </c>
      <c r="D62" s="15">
        <f t="shared" si="71"/>
        <v>0.000153125</v>
      </c>
      <c r="E62" s="16">
        <f t="shared" si="72"/>
        <v>0.00198791026</v>
      </c>
      <c r="F62" s="12"/>
      <c r="G62" s="13"/>
      <c r="I62" s="9"/>
      <c r="J62" s="9"/>
      <c r="K62" s="10"/>
      <c r="L62" s="10"/>
      <c r="Q62" s="10"/>
      <c r="U62" s="11"/>
      <c r="V62" s="11"/>
    </row>
    <row r="63" ht="15.75" customHeight="1">
      <c r="A63" s="7" t="s">
        <v>42</v>
      </c>
      <c r="B63" s="10">
        <v>0.543403125</v>
      </c>
      <c r="C63" s="19">
        <v>1.0</v>
      </c>
      <c r="D63" s="15">
        <f t="shared" si="71"/>
        <v>0.543403125</v>
      </c>
      <c r="E63" s="16">
        <f t="shared" si="72"/>
        <v>7.054606678</v>
      </c>
      <c r="F63" s="13"/>
      <c r="G63" s="13"/>
      <c r="I63" s="9"/>
      <c r="J63" s="9"/>
      <c r="K63" s="10"/>
      <c r="L63" s="10"/>
      <c r="Q63" s="10"/>
      <c r="U63" s="11"/>
      <c r="V63" s="11"/>
    </row>
    <row r="64" ht="15.75" customHeight="1">
      <c r="A64" s="7" t="s">
        <v>43</v>
      </c>
      <c r="B64" s="10">
        <v>0.010153124999999994</v>
      </c>
      <c r="C64" s="19">
        <v>1.0</v>
      </c>
      <c r="D64" s="15">
        <f t="shared" si="71"/>
        <v>0.010153125</v>
      </c>
      <c r="E64" s="16">
        <f t="shared" si="72"/>
        <v>0.1318106211</v>
      </c>
      <c r="F64" s="12"/>
      <c r="G64" s="13"/>
      <c r="I64" s="9"/>
      <c r="J64" s="9"/>
      <c r="K64" s="10"/>
      <c r="L64" s="10"/>
      <c r="Q64" s="10"/>
      <c r="U64" s="11"/>
      <c r="V64" s="11"/>
    </row>
    <row r="65" ht="15.75" customHeight="1">
      <c r="A65" s="7" t="s">
        <v>44</v>
      </c>
      <c r="B65" s="10">
        <v>0.1092781249999999</v>
      </c>
      <c r="C65" s="19">
        <v>1.0</v>
      </c>
      <c r="D65" s="15">
        <f t="shared" si="71"/>
        <v>0.109278125</v>
      </c>
      <c r="E65" s="16">
        <f t="shared" si="72"/>
        <v>1.418678243</v>
      </c>
      <c r="F65" s="13"/>
      <c r="G65" s="13"/>
      <c r="I65" s="9"/>
      <c r="J65" s="9"/>
      <c r="K65" s="10"/>
      <c r="L65" s="10"/>
      <c r="Q65" s="10"/>
      <c r="U65" s="11"/>
      <c r="V65" s="11"/>
    </row>
    <row r="66" ht="15.75" customHeight="1">
      <c r="A66" s="7" t="s">
        <v>45</v>
      </c>
      <c r="B66" s="10">
        <v>0.07702812500000007</v>
      </c>
      <c r="C66" s="22">
        <f>31-SUM(C36:C65)</f>
        <v>1</v>
      </c>
      <c r="D66" s="15">
        <f t="shared" si="71"/>
        <v>0.077028125</v>
      </c>
      <c r="E66" s="16">
        <f t="shared" si="72"/>
        <v>1</v>
      </c>
      <c r="F66" s="13"/>
      <c r="G66" s="13"/>
      <c r="I66" s="9"/>
      <c r="J66" s="9"/>
      <c r="K66" s="10"/>
      <c r="L66" s="10"/>
      <c r="Q66" s="10"/>
      <c r="U66" s="11"/>
      <c r="V66" s="11"/>
    </row>
    <row r="67" ht="15.75" customHeight="1">
      <c r="A67" s="12" t="s">
        <v>51</v>
      </c>
      <c r="B67" s="23">
        <f>SUM(B2:B66)</f>
        <v>112.0261969</v>
      </c>
      <c r="C67" s="19">
        <v>31.0</v>
      </c>
      <c r="D67" s="15"/>
      <c r="E67" s="16"/>
      <c r="F67" s="13"/>
      <c r="G67" s="13"/>
      <c r="I67" s="9"/>
      <c r="J67" s="9"/>
      <c r="K67" s="10"/>
      <c r="L67" s="10"/>
      <c r="Q67" s="10"/>
      <c r="U67" s="11"/>
      <c r="V67" s="10"/>
    </row>
    <row r="68" ht="15.75" customHeight="1">
      <c r="A68" s="12"/>
      <c r="B68" s="23"/>
      <c r="C68" s="19"/>
      <c r="D68" s="15"/>
      <c r="E68" s="16"/>
      <c r="F68" s="13"/>
      <c r="G68" s="13"/>
      <c r="I68" s="9"/>
      <c r="J68" s="9"/>
      <c r="K68" s="10"/>
      <c r="L68" s="10"/>
      <c r="P68" s="10"/>
      <c r="Q68" s="10"/>
      <c r="U68" s="11"/>
      <c r="V68" s="10"/>
    </row>
    <row r="69" ht="15.75" customHeight="1">
      <c r="B69" s="13"/>
      <c r="C69" s="24"/>
      <c r="D69" s="13"/>
      <c r="E69" s="13"/>
      <c r="F69" s="13"/>
      <c r="G69" s="13"/>
      <c r="I69" s="9"/>
      <c r="J69" s="9"/>
      <c r="K69" s="10"/>
      <c r="L69" s="10"/>
      <c r="P69" s="10"/>
      <c r="Q69" s="10"/>
      <c r="U69" s="10"/>
      <c r="V69" s="10"/>
    </row>
    <row r="70" ht="15.75" customHeight="1">
      <c r="I70" s="9"/>
      <c r="J70" s="9"/>
      <c r="K70" s="10"/>
      <c r="L70" s="10"/>
      <c r="P70" s="10"/>
      <c r="Q70" s="10"/>
      <c r="U70" s="10"/>
      <c r="V70" s="10"/>
    </row>
    <row r="71" ht="15.75" customHeight="1">
      <c r="I71" s="9"/>
      <c r="J71" s="9"/>
      <c r="K71" s="10"/>
      <c r="L71" s="10"/>
      <c r="P71" s="10"/>
      <c r="Q71" s="10"/>
      <c r="U71" s="10"/>
      <c r="V71" s="10"/>
    </row>
    <row r="72" ht="15.75" customHeight="1">
      <c r="I72" s="9"/>
      <c r="J72" s="9"/>
      <c r="K72" s="10"/>
      <c r="L72" s="10"/>
      <c r="P72" s="10"/>
      <c r="Q72" s="10"/>
      <c r="U72" s="10"/>
      <c r="V72" s="10"/>
    </row>
    <row r="73" ht="15.75" customHeight="1">
      <c r="I73" s="9"/>
      <c r="J73" s="9"/>
      <c r="K73" s="10"/>
      <c r="L73" s="10"/>
      <c r="P73" s="10"/>
      <c r="Q73" s="10"/>
      <c r="U73" s="10"/>
      <c r="V73" s="10"/>
    </row>
    <row r="74" ht="15.75" customHeight="1">
      <c r="I74" s="9"/>
      <c r="J74" s="9"/>
      <c r="K74" s="10"/>
      <c r="L74" s="10"/>
      <c r="P74" s="10"/>
      <c r="Q74" s="10"/>
      <c r="U74" s="10"/>
      <c r="V74" s="10"/>
    </row>
    <row r="75" ht="15.75" customHeight="1">
      <c r="I75" s="9"/>
      <c r="J75" s="9"/>
      <c r="K75" s="10"/>
      <c r="L75" s="10"/>
      <c r="P75" s="10"/>
      <c r="Q75" s="10"/>
      <c r="U75" s="10"/>
      <c r="V75" s="10"/>
    </row>
    <row r="76" ht="15.75" customHeight="1">
      <c r="I76" s="9"/>
      <c r="J76" s="9"/>
      <c r="K76" s="10"/>
      <c r="L76" s="10"/>
      <c r="P76" s="10"/>
      <c r="Q76" s="10"/>
      <c r="U76" s="10"/>
      <c r="V76" s="10"/>
    </row>
    <row r="77" ht="15.75" customHeight="1">
      <c r="I77" s="9"/>
      <c r="J77" s="9"/>
      <c r="K77" s="10"/>
      <c r="L77" s="10"/>
      <c r="P77" s="10"/>
      <c r="Q77" s="10"/>
      <c r="U77" s="10"/>
      <c r="V77" s="10"/>
    </row>
    <row r="78" ht="15.75" customHeight="1">
      <c r="I78" s="9"/>
      <c r="J78" s="9"/>
      <c r="K78" s="10"/>
      <c r="L78" s="10"/>
      <c r="P78" s="10"/>
      <c r="Q78" s="10"/>
      <c r="U78" s="10"/>
      <c r="V78" s="10"/>
    </row>
    <row r="79" ht="15.75" customHeight="1">
      <c r="I79" s="9"/>
      <c r="J79" s="9"/>
      <c r="K79" s="10"/>
      <c r="L79" s="10"/>
      <c r="P79" s="10"/>
      <c r="Q79" s="10"/>
      <c r="U79" s="10"/>
      <c r="V79" s="10"/>
    </row>
    <row r="80" ht="15.75" customHeight="1">
      <c r="I80" s="9"/>
      <c r="J80" s="9"/>
      <c r="K80" s="10"/>
      <c r="L80" s="10"/>
      <c r="P80" s="10"/>
      <c r="Q80" s="10"/>
      <c r="U80" s="10"/>
      <c r="V80" s="10"/>
    </row>
    <row r="81" ht="15.75" customHeight="1">
      <c r="I81" s="9"/>
      <c r="J81" s="9"/>
      <c r="K81" s="10"/>
      <c r="L81" s="10"/>
      <c r="P81" s="10"/>
      <c r="Q81" s="10"/>
      <c r="U81" s="10"/>
      <c r="V81" s="10"/>
    </row>
    <row r="82" ht="15.75" customHeight="1">
      <c r="I82" s="9"/>
      <c r="J82" s="9"/>
      <c r="K82" s="10"/>
      <c r="L82" s="10"/>
      <c r="P82" s="10"/>
      <c r="Q82" s="10"/>
      <c r="U82" s="10"/>
      <c r="V82" s="10"/>
    </row>
    <row r="83" ht="15.75" customHeight="1">
      <c r="I83" s="9"/>
      <c r="J83" s="9"/>
      <c r="K83" s="10"/>
      <c r="L83" s="10"/>
      <c r="P83" s="10"/>
      <c r="Q83" s="10"/>
      <c r="U83" s="10"/>
      <c r="V83" s="10"/>
    </row>
    <row r="84" ht="15.75" customHeight="1">
      <c r="I84" s="9"/>
      <c r="J84" s="9"/>
      <c r="K84" s="10"/>
      <c r="L84" s="10"/>
      <c r="P84" s="10"/>
      <c r="Q84" s="10"/>
      <c r="U84" s="10"/>
      <c r="V84" s="10"/>
    </row>
    <row r="85" ht="15.75" customHeight="1">
      <c r="I85" s="9"/>
      <c r="J85" s="9"/>
      <c r="K85" s="10"/>
      <c r="L85" s="10"/>
      <c r="P85" s="10"/>
      <c r="Q85" s="10"/>
      <c r="U85" s="10"/>
      <c r="V85" s="10"/>
    </row>
    <row r="86" ht="15.75" customHeight="1">
      <c r="I86" s="9"/>
      <c r="J86" s="9"/>
      <c r="K86" s="10"/>
      <c r="L86" s="10"/>
      <c r="P86" s="10"/>
      <c r="Q86" s="10"/>
      <c r="U86" s="10"/>
      <c r="V86" s="10"/>
    </row>
    <row r="87" ht="15.75" customHeight="1">
      <c r="I87" s="9"/>
      <c r="J87" s="9"/>
      <c r="K87" s="10"/>
      <c r="L87" s="10"/>
      <c r="P87" s="10"/>
      <c r="Q87" s="10"/>
      <c r="U87" s="10"/>
      <c r="V87" s="10"/>
    </row>
    <row r="88" ht="15.75" customHeight="1">
      <c r="I88" s="9"/>
      <c r="J88" s="9"/>
      <c r="K88" s="10"/>
      <c r="L88" s="10"/>
      <c r="P88" s="10"/>
      <c r="Q88" s="10"/>
      <c r="U88" s="10"/>
      <c r="V88" s="10"/>
    </row>
    <row r="89" ht="15.75" customHeight="1">
      <c r="I89" s="9"/>
      <c r="J89" s="9"/>
      <c r="K89" s="10"/>
      <c r="L89" s="10"/>
      <c r="P89" s="10"/>
      <c r="Q89" s="10"/>
      <c r="U89" s="10"/>
      <c r="V89" s="10"/>
    </row>
    <row r="90" ht="15.75" customHeight="1">
      <c r="I90" s="9"/>
      <c r="J90" s="9"/>
      <c r="K90" s="10"/>
      <c r="L90" s="10"/>
      <c r="P90" s="10"/>
      <c r="Q90" s="10"/>
      <c r="U90" s="10"/>
      <c r="V90" s="10"/>
    </row>
    <row r="91" ht="15.75" customHeight="1">
      <c r="I91" s="9"/>
      <c r="J91" s="9"/>
      <c r="K91" s="10"/>
      <c r="L91" s="10"/>
      <c r="P91" s="10"/>
      <c r="Q91" s="10"/>
      <c r="U91" s="10"/>
      <c r="V91" s="10"/>
    </row>
    <row r="92" ht="15.75" customHeight="1">
      <c r="I92" s="9"/>
      <c r="J92" s="9"/>
      <c r="K92" s="10"/>
      <c r="L92" s="10"/>
      <c r="P92" s="10"/>
      <c r="Q92" s="10"/>
      <c r="U92" s="10"/>
      <c r="V92" s="10"/>
    </row>
    <row r="93" ht="15.75" customHeight="1">
      <c r="I93" s="9"/>
      <c r="J93" s="9"/>
      <c r="K93" s="10"/>
      <c r="L93" s="10"/>
      <c r="P93" s="10"/>
      <c r="Q93" s="10"/>
      <c r="U93" s="10"/>
      <c r="V93" s="10"/>
    </row>
    <row r="94" ht="15.75" customHeight="1">
      <c r="I94" s="9"/>
      <c r="J94" s="9"/>
      <c r="K94" s="10"/>
      <c r="L94" s="10"/>
      <c r="P94" s="10"/>
      <c r="Q94" s="10"/>
      <c r="U94" s="10"/>
      <c r="V94" s="10"/>
    </row>
    <row r="95" ht="15.75" customHeight="1">
      <c r="I95" s="9"/>
      <c r="J95" s="9"/>
      <c r="K95" s="10"/>
      <c r="L95" s="10"/>
      <c r="P95" s="10"/>
      <c r="Q95" s="10"/>
      <c r="U95" s="10"/>
      <c r="V95" s="10"/>
    </row>
    <row r="96" ht="15.75" customHeight="1">
      <c r="I96" s="9"/>
      <c r="J96" s="9"/>
      <c r="K96" s="10"/>
      <c r="L96" s="10"/>
      <c r="P96" s="10"/>
      <c r="Q96" s="10"/>
      <c r="U96" s="10"/>
      <c r="V96" s="10"/>
    </row>
    <row r="97" ht="15.75" customHeight="1">
      <c r="I97" s="9"/>
      <c r="J97" s="9"/>
      <c r="K97" s="10"/>
      <c r="L97" s="10"/>
      <c r="P97" s="10"/>
      <c r="Q97" s="10"/>
      <c r="U97" s="10"/>
      <c r="V97" s="10"/>
    </row>
    <row r="98" ht="15.75" customHeight="1">
      <c r="I98" s="9"/>
      <c r="J98" s="9"/>
      <c r="K98" s="10"/>
      <c r="L98" s="10"/>
      <c r="P98" s="10"/>
      <c r="Q98" s="10"/>
      <c r="U98" s="10"/>
      <c r="V98" s="10"/>
    </row>
    <row r="99" ht="15.75" customHeight="1">
      <c r="I99" s="9"/>
      <c r="J99" s="9"/>
      <c r="K99" s="10"/>
      <c r="L99" s="10"/>
      <c r="P99" s="10"/>
      <c r="Q99" s="10"/>
      <c r="U99" s="10"/>
      <c r="V99" s="10"/>
    </row>
    <row r="100" ht="15.75" customHeight="1">
      <c r="I100" s="9"/>
      <c r="J100" s="9"/>
      <c r="K100" s="10"/>
      <c r="L100" s="10"/>
      <c r="P100" s="10"/>
      <c r="Q100" s="10"/>
      <c r="U100" s="10"/>
      <c r="V100" s="10"/>
    </row>
    <row r="101" ht="15.75" customHeight="1">
      <c r="I101" s="9"/>
      <c r="J101" s="9"/>
      <c r="K101" s="10"/>
      <c r="L101" s="10"/>
      <c r="P101" s="10"/>
      <c r="Q101" s="10"/>
      <c r="U101" s="10"/>
      <c r="V101" s="10"/>
    </row>
    <row r="102" ht="15.75" customHeight="1">
      <c r="I102" s="9"/>
      <c r="J102" s="9"/>
      <c r="K102" s="10"/>
      <c r="L102" s="10"/>
      <c r="P102" s="10"/>
      <c r="Q102" s="10"/>
      <c r="U102" s="10"/>
      <c r="V102" s="10"/>
    </row>
    <row r="103" ht="15.75" customHeight="1">
      <c r="I103" s="9"/>
      <c r="J103" s="9"/>
      <c r="K103" s="10"/>
      <c r="L103" s="10"/>
      <c r="P103" s="10"/>
      <c r="Q103" s="10"/>
      <c r="U103" s="10"/>
      <c r="V103" s="10"/>
    </row>
    <row r="104" ht="15.75" customHeight="1">
      <c r="I104" s="9"/>
      <c r="J104" s="9"/>
      <c r="K104" s="10"/>
      <c r="L104" s="10"/>
      <c r="P104" s="10"/>
      <c r="Q104" s="10"/>
      <c r="U104" s="10"/>
      <c r="V104" s="10"/>
    </row>
    <row r="105" ht="15.75" customHeight="1">
      <c r="I105" s="9"/>
      <c r="J105" s="9"/>
      <c r="K105" s="10"/>
      <c r="L105" s="10"/>
      <c r="P105" s="10"/>
      <c r="Q105" s="10"/>
      <c r="U105" s="10"/>
      <c r="V105" s="10"/>
    </row>
    <row r="106" ht="15.75" customHeight="1">
      <c r="I106" s="9"/>
      <c r="J106" s="9"/>
      <c r="K106" s="10"/>
      <c r="L106" s="10"/>
      <c r="P106" s="10"/>
      <c r="Q106" s="10"/>
      <c r="U106" s="10"/>
      <c r="V106" s="10"/>
    </row>
    <row r="107" ht="15.75" customHeight="1">
      <c r="I107" s="9"/>
      <c r="J107" s="9"/>
      <c r="K107" s="10"/>
      <c r="L107" s="10"/>
      <c r="P107" s="10"/>
      <c r="Q107" s="10"/>
      <c r="U107" s="10"/>
      <c r="V107" s="10"/>
    </row>
    <row r="108" ht="15.75" customHeight="1">
      <c r="I108" s="9"/>
      <c r="J108" s="9"/>
      <c r="K108" s="10"/>
      <c r="L108" s="10"/>
      <c r="P108" s="10"/>
      <c r="Q108" s="10"/>
      <c r="U108" s="10"/>
      <c r="V108" s="10"/>
    </row>
    <row r="109" ht="15.75" customHeight="1">
      <c r="I109" s="9"/>
      <c r="J109" s="9"/>
      <c r="K109" s="10"/>
      <c r="L109" s="10"/>
      <c r="P109" s="10"/>
      <c r="Q109" s="10"/>
      <c r="U109" s="10"/>
      <c r="V109" s="10"/>
    </row>
    <row r="110" ht="15.75" customHeight="1">
      <c r="I110" s="9"/>
      <c r="J110" s="9"/>
      <c r="K110" s="10"/>
      <c r="L110" s="10"/>
      <c r="P110" s="10"/>
      <c r="Q110" s="10"/>
      <c r="U110" s="10"/>
      <c r="V110" s="10"/>
    </row>
    <row r="111" ht="15.75" customHeight="1">
      <c r="I111" s="9"/>
      <c r="J111" s="9"/>
      <c r="K111" s="10"/>
      <c r="L111" s="10"/>
      <c r="P111" s="10"/>
      <c r="Q111" s="10"/>
      <c r="U111" s="10"/>
      <c r="V111" s="10"/>
    </row>
    <row r="112" ht="15.75" customHeight="1">
      <c r="I112" s="9"/>
      <c r="J112" s="9"/>
      <c r="K112" s="10"/>
      <c r="L112" s="10"/>
      <c r="P112" s="10"/>
      <c r="Q112" s="10"/>
      <c r="U112" s="10"/>
      <c r="V112" s="10"/>
    </row>
    <row r="113" ht="15.75" customHeight="1">
      <c r="I113" s="9"/>
      <c r="J113" s="9"/>
      <c r="K113" s="10"/>
      <c r="L113" s="10"/>
      <c r="P113" s="10"/>
      <c r="Q113" s="10"/>
      <c r="U113" s="10"/>
      <c r="V113" s="10"/>
    </row>
    <row r="114" ht="15.75" customHeight="1">
      <c r="I114" s="9"/>
      <c r="J114" s="9"/>
      <c r="K114" s="10"/>
      <c r="L114" s="10"/>
      <c r="P114" s="10"/>
      <c r="Q114" s="10"/>
      <c r="U114" s="10"/>
      <c r="V114" s="10"/>
    </row>
    <row r="115" ht="15.75" customHeight="1">
      <c r="I115" s="9"/>
      <c r="J115" s="9"/>
      <c r="K115" s="10"/>
      <c r="L115" s="10"/>
      <c r="P115" s="10"/>
      <c r="Q115" s="10"/>
      <c r="U115" s="10"/>
      <c r="V115" s="10"/>
    </row>
    <row r="116" ht="15.75" customHeight="1">
      <c r="I116" s="9"/>
      <c r="J116" s="9"/>
      <c r="K116" s="10"/>
      <c r="L116" s="10"/>
      <c r="P116" s="10"/>
      <c r="Q116" s="10"/>
      <c r="U116" s="10"/>
      <c r="V116" s="10"/>
    </row>
    <row r="117" ht="15.75" customHeight="1">
      <c r="I117" s="9"/>
      <c r="J117" s="9"/>
      <c r="K117" s="10"/>
      <c r="L117" s="10"/>
      <c r="P117" s="10"/>
      <c r="Q117" s="10"/>
      <c r="U117" s="10"/>
      <c r="V117" s="10"/>
    </row>
    <row r="118" ht="15.75" customHeight="1">
      <c r="I118" s="9"/>
      <c r="J118" s="9"/>
      <c r="K118" s="10"/>
      <c r="L118" s="10"/>
      <c r="P118" s="10"/>
      <c r="Q118" s="10"/>
      <c r="U118" s="10"/>
      <c r="V118" s="10"/>
    </row>
    <row r="119" ht="15.75" customHeight="1">
      <c r="I119" s="9"/>
      <c r="J119" s="9"/>
      <c r="K119" s="10"/>
      <c r="L119" s="10"/>
      <c r="P119" s="10"/>
      <c r="Q119" s="10"/>
      <c r="U119" s="10"/>
      <c r="V119" s="10"/>
    </row>
    <row r="120" ht="15.75" customHeight="1">
      <c r="I120" s="9"/>
      <c r="J120" s="9"/>
      <c r="K120" s="10"/>
      <c r="L120" s="10"/>
      <c r="P120" s="10"/>
      <c r="Q120" s="10"/>
      <c r="U120" s="10"/>
      <c r="V120" s="10"/>
    </row>
    <row r="121" ht="15.75" customHeight="1">
      <c r="I121" s="9"/>
      <c r="J121" s="9"/>
      <c r="K121" s="10"/>
      <c r="L121" s="10"/>
      <c r="P121" s="10"/>
      <c r="Q121" s="10"/>
      <c r="U121" s="10"/>
      <c r="V121" s="10"/>
    </row>
    <row r="122" ht="15.75" customHeight="1">
      <c r="I122" s="9"/>
      <c r="J122" s="9"/>
      <c r="K122" s="10"/>
      <c r="L122" s="10"/>
      <c r="P122" s="10"/>
      <c r="Q122" s="10"/>
      <c r="U122" s="10"/>
      <c r="V122" s="10"/>
    </row>
    <row r="123" ht="15.75" customHeight="1">
      <c r="I123" s="9"/>
      <c r="J123" s="9"/>
      <c r="K123" s="10"/>
      <c r="L123" s="10"/>
      <c r="P123" s="10"/>
      <c r="Q123" s="10"/>
      <c r="U123" s="10"/>
      <c r="V123" s="10"/>
    </row>
    <row r="124" ht="15.75" customHeight="1">
      <c r="I124" s="9"/>
      <c r="J124" s="9"/>
      <c r="K124" s="10"/>
      <c r="L124" s="10"/>
      <c r="P124" s="10"/>
      <c r="Q124" s="10"/>
      <c r="U124" s="10"/>
      <c r="V124" s="10"/>
    </row>
    <row r="125" ht="15.75" customHeight="1">
      <c r="I125" s="9"/>
      <c r="J125" s="9"/>
      <c r="K125" s="10"/>
      <c r="L125" s="10"/>
      <c r="P125" s="10"/>
      <c r="Q125" s="10"/>
      <c r="U125" s="10"/>
      <c r="V125" s="10"/>
    </row>
    <row r="126" ht="15.75" customHeight="1">
      <c r="I126" s="9"/>
      <c r="J126" s="9"/>
      <c r="K126" s="10"/>
      <c r="L126" s="10"/>
      <c r="P126" s="10"/>
      <c r="Q126" s="10"/>
      <c r="U126" s="10"/>
      <c r="V126" s="10"/>
    </row>
    <row r="127" ht="15.75" customHeight="1">
      <c r="I127" s="9"/>
      <c r="J127" s="9"/>
      <c r="K127" s="10"/>
      <c r="L127" s="10"/>
      <c r="P127" s="10"/>
      <c r="Q127" s="10"/>
      <c r="U127" s="10"/>
      <c r="V127" s="10"/>
    </row>
    <row r="128" ht="15.75" customHeight="1">
      <c r="I128" s="9"/>
      <c r="J128" s="9"/>
      <c r="K128" s="10"/>
      <c r="L128" s="10"/>
      <c r="P128" s="10"/>
      <c r="Q128" s="10"/>
      <c r="U128" s="10"/>
      <c r="V128" s="10"/>
    </row>
    <row r="129" ht="15.75" customHeight="1">
      <c r="I129" s="9"/>
      <c r="J129" s="9"/>
      <c r="K129" s="10"/>
      <c r="L129" s="10"/>
      <c r="P129" s="10"/>
      <c r="Q129" s="10"/>
      <c r="U129" s="10"/>
      <c r="V129" s="10"/>
    </row>
    <row r="130" ht="15.75" customHeight="1">
      <c r="I130" s="9"/>
      <c r="J130" s="9"/>
      <c r="K130" s="10"/>
      <c r="L130" s="10"/>
      <c r="P130" s="10"/>
      <c r="Q130" s="10"/>
      <c r="U130" s="10"/>
      <c r="V130" s="10"/>
    </row>
    <row r="131" ht="15.75" customHeight="1">
      <c r="I131" s="9"/>
      <c r="J131" s="9"/>
      <c r="K131" s="10"/>
      <c r="L131" s="10"/>
      <c r="P131" s="10"/>
      <c r="Q131" s="10"/>
      <c r="U131" s="10"/>
      <c r="V131" s="10"/>
    </row>
    <row r="132" ht="15.75" customHeight="1">
      <c r="I132" s="9"/>
      <c r="J132" s="9"/>
      <c r="K132" s="10"/>
      <c r="L132" s="10"/>
      <c r="P132" s="10"/>
      <c r="Q132" s="10"/>
      <c r="U132" s="10"/>
      <c r="V132" s="10"/>
    </row>
    <row r="133" ht="15.75" customHeight="1">
      <c r="I133" s="9"/>
      <c r="J133" s="9"/>
      <c r="K133" s="10"/>
      <c r="L133" s="10"/>
      <c r="P133" s="10"/>
      <c r="Q133" s="10"/>
      <c r="U133" s="10"/>
      <c r="V133" s="10"/>
    </row>
    <row r="134" ht="15.75" customHeight="1">
      <c r="I134" s="9"/>
      <c r="J134" s="9"/>
      <c r="K134" s="10"/>
      <c r="L134" s="10"/>
      <c r="P134" s="10"/>
      <c r="Q134" s="10"/>
      <c r="U134" s="10"/>
      <c r="V134" s="10"/>
    </row>
    <row r="135" ht="15.75" customHeight="1">
      <c r="I135" s="9"/>
      <c r="J135" s="9"/>
      <c r="K135" s="10"/>
      <c r="L135" s="10"/>
      <c r="P135" s="10"/>
      <c r="Q135" s="10"/>
      <c r="U135" s="10"/>
      <c r="V135" s="10"/>
    </row>
    <row r="136" ht="15.75" customHeight="1">
      <c r="I136" s="9"/>
      <c r="J136" s="9"/>
      <c r="K136" s="10"/>
      <c r="L136" s="10"/>
      <c r="P136" s="10"/>
      <c r="Q136" s="10"/>
      <c r="U136" s="10"/>
      <c r="V136" s="10"/>
    </row>
    <row r="137" ht="15.75" customHeight="1">
      <c r="I137" s="9"/>
      <c r="J137" s="9"/>
      <c r="K137" s="10"/>
      <c r="L137" s="10"/>
      <c r="P137" s="10"/>
      <c r="Q137" s="10"/>
      <c r="U137" s="10"/>
      <c r="V137" s="10"/>
    </row>
    <row r="138" ht="15.75" customHeight="1">
      <c r="I138" s="9"/>
      <c r="J138" s="9"/>
      <c r="K138" s="10"/>
      <c r="L138" s="10"/>
      <c r="P138" s="10"/>
      <c r="Q138" s="10"/>
      <c r="U138" s="10"/>
      <c r="V138" s="10"/>
    </row>
    <row r="139" ht="15.75" customHeight="1">
      <c r="I139" s="9"/>
      <c r="J139" s="9"/>
      <c r="K139" s="10"/>
      <c r="L139" s="10"/>
      <c r="P139" s="10"/>
      <c r="Q139" s="10"/>
      <c r="U139" s="10"/>
      <c r="V139" s="10"/>
    </row>
    <row r="140" ht="15.75" customHeight="1">
      <c r="I140" s="9"/>
      <c r="J140" s="9"/>
      <c r="K140" s="10"/>
      <c r="L140" s="10"/>
      <c r="P140" s="10"/>
      <c r="Q140" s="10"/>
      <c r="U140" s="10"/>
      <c r="V140" s="10"/>
    </row>
    <row r="141" ht="15.75" customHeight="1">
      <c r="I141" s="9"/>
      <c r="J141" s="9"/>
      <c r="K141" s="10"/>
      <c r="L141" s="10"/>
      <c r="P141" s="10"/>
      <c r="Q141" s="10"/>
      <c r="U141" s="10"/>
      <c r="V141" s="10"/>
    </row>
    <row r="142" ht="15.75" customHeight="1">
      <c r="I142" s="9"/>
      <c r="J142" s="9"/>
      <c r="K142" s="10"/>
      <c r="L142" s="10"/>
      <c r="P142" s="10"/>
      <c r="Q142" s="10"/>
      <c r="U142" s="10"/>
      <c r="V142" s="10"/>
    </row>
    <row r="143" ht="15.75" customHeight="1">
      <c r="I143" s="9"/>
      <c r="J143" s="9"/>
      <c r="K143" s="10"/>
      <c r="L143" s="10"/>
      <c r="P143" s="10"/>
      <c r="Q143" s="10"/>
      <c r="U143" s="10"/>
      <c r="V143" s="10"/>
    </row>
    <row r="144" ht="15.75" customHeight="1">
      <c r="I144" s="9"/>
      <c r="J144" s="9"/>
      <c r="K144" s="10"/>
      <c r="L144" s="10"/>
      <c r="P144" s="10"/>
      <c r="Q144" s="10"/>
      <c r="U144" s="10"/>
      <c r="V144" s="10"/>
    </row>
    <row r="145" ht="15.75" customHeight="1">
      <c r="I145" s="9"/>
      <c r="J145" s="9"/>
      <c r="K145" s="10"/>
      <c r="L145" s="10"/>
      <c r="P145" s="10"/>
      <c r="Q145" s="10"/>
      <c r="U145" s="10"/>
      <c r="V145" s="10"/>
    </row>
    <row r="146" ht="15.75" customHeight="1">
      <c r="I146" s="9"/>
      <c r="J146" s="9"/>
      <c r="K146" s="10"/>
      <c r="L146" s="10"/>
      <c r="P146" s="10"/>
      <c r="Q146" s="10"/>
      <c r="U146" s="10"/>
      <c r="V146" s="10"/>
    </row>
    <row r="147" ht="15.75" customHeight="1">
      <c r="I147" s="9"/>
      <c r="J147" s="9"/>
      <c r="K147" s="10"/>
      <c r="L147" s="10"/>
      <c r="P147" s="10"/>
      <c r="Q147" s="10"/>
      <c r="U147" s="10"/>
      <c r="V147" s="10"/>
    </row>
    <row r="148" ht="15.75" customHeight="1">
      <c r="I148" s="9"/>
      <c r="J148" s="9"/>
      <c r="K148" s="10"/>
      <c r="L148" s="10"/>
      <c r="P148" s="10"/>
      <c r="Q148" s="10"/>
      <c r="U148" s="10"/>
      <c r="V148" s="10"/>
    </row>
    <row r="149" ht="15.75" customHeight="1">
      <c r="I149" s="9"/>
      <c r="J149" s="9"/>
      <c r="K149" s="10"/>
      <c r="L149" s="10"/>
      <c r="P149" s="10"/>
      <c r="Q149" s="10"/>
      <c r="U149" s="10"/>
      <c r="V149" s="10"/>
    </row>
    <row r="150" ht="15.75" customHeight="1">
      <c r="I150" s="9"/>
      <c r="J150" s="9"/>
      <c r="K150" s="10"/>
      <c r="L150" s="10"/>
      <c r="P150" s="10"/>
      <c r="Q150" s="10"/>
      <c r="U150" s="10"/>
      <c r="V150" s="10"/>
    </row>
    <row r="151" ht="15.75" customHeight="1">
      <c r="I151" s="9"/>
      <c r="J151" s="9"/>
      <c r="K151" s="10"/>
      <c r="L151" s="10"/>
      <c r="P151" s="10"/>
      <c r="Q151" s="10"/>
      <c r="U151" s="10"/>
      <c r="V151" s="10"/>
    </row>
    <row r="152" ht="15.75" customHeight="1">
      <c r="I152" s="9"/>
      <c r="J152" s="9"/>
      <c r="K152" s="10"/>
      <c r="L152" s="10"/>
      <c r="P152" s="10"/>
      <c r="Q152" s="10"/>
      <c r="U152" s="10"/>
      <c r="V152" s="10"/>
    </row>
    <row r="153" ht="15.75" customHeight="1">
      <c r="I153" s="9"/>
      <c r="J153" s="9"/>
      <c r="K153" s="10"/>
      <c r="L153" s="10"/>
      <c r="P153" s="10"/>
      <c r="Q153" s="10"/>
      <c r="U153" s="10"/>
      <c r="V153" s="10"/>
    </row>
    <row r="154" ht="15.75" customHeight="1">
      <c r="I154" s="9"/>
      <c r="J154" s="9"/>
      <c r="K154" s="10"/>
      <c r="L154" s="10"/>
      <c r="P154" s="10"/>
      <c r="Q154" s="10"/>
      <c r="U154" s="10"/>
      <c r="V154" s="10"/>
    </row>
    <row r="155" ht="15.75" customHeight="1">
      <c r="I155" s="9"/>
      <c r="J155" s="9"/>
      <c r="K155" s="10"/>
      <c r="L155" s="10"/>
      <c r="P155" s="10"/>
      <c r="Q155" s="10"/>
      <c r="U155" s="10"/>
      <c r="V155" s="10"/>
    </row>
    <row r="156" ht="15.75" customHeight="1">
      <c r="I156" s="9"/>
      <c r="J156" s="9"/>
      <c r="K156" s="10"/>
      <c r="L156" s="10"/>
      <c r="P156" s="10"/>
      <c r="Q156" s="10"/>
      <c r="U156" s="10"/>
      <c r="V156" s="10"/>
    </row>
    <row r="157" ht="15.75" customHeight="1">
      <c r="I157" s="9"/>
      <c r="J157" s="9"/>
      <c r="K157" s="10"/>
      <c r="L157" s="10"/>
      <c r="P157" s="10"/>
      <c r="Q157" s="10"/>
      <c r="U157" s="10"/>
      <c r="V157" s="10"/>
    </row>
    <row r="158" ht="15.75" customHeight="1">
      <c r="I158" s="9"/>
      <c r="J158" s="9"/>
      <c r="K158" s="10"/>
      <c r="L158" s="10"/>
      <c r="P158" s="10"/>
      <c r="Q158" s="10"/>
      <c r="U158" s="10"/>
      <c r="V158" s="10"/>
    </row>
    <row r="159" ht="15.75" customHeight="1">
      <c r="I159" s="9"/>
      <c r="J159" s="9"/>
      <c r="K159" s="10"/>
      <c r="L159" s="10"/>
      <c r="P159" s="10"/>
      <c r="Q159" s="10"/>
      <c r="U159" s="10"/>
      <c r="V159" s="10"/>
    </row>
    <row r="160" ht="15.75" customHeight="1">
      <c r="I160" s="9"/>
      <c r="J160" s="9"/>
      <c r="K160" s="10"/>
      <c r="L160" s="10"/>
      <c r="P160" s="10"/>
      <c r="Q160" s="10"/>
      <c r="U160" s="10"/>
      <c r="V160" s="10"/>
    </row>
    <row r="161" ht="15.75" customHeight="1">
      <c r="I161" s="9"/>
      <c r="J161" s="9"/>
      <c r="K161" s="10"/>
      <c r="L161" s="10"/>
      <c r="P161" s="10"/>
      <c r="Q161" s="10"/>
      <c r="U161" s="10"/>
      <c r="V161" s="10"/>
    </row>
    <row r="162" ht="15.75" customHeight="1">
      <c r="I162" s="9"/>
      <c r="J162" s="9"/>
      <c r="K162" s="10"/>
      <c r="L162" s="10"/>
      <c r="P162" s="10"/>
      <c r="Q162" s="10"/>
      <c r="U162" s="10"/>
      <c r="V162" s="10"/>
    </row>
    <row r="163" ht="15.75" customHeight="1">
      <c r="I163" s="9"/>
      <c r="J163" s="9"/>
      <c r="K163" s="10"/>
      <c r="L163" s="10"/>
      <c r="P163" s="10"/>
      <c r="Q163" s="10"/>
      <c r="U163" s="10"/>
      <c r="V163" s="10"/>
    </row>
    <row r="164" ht="15.75" customHeight="1">
      <c r="I164" s="9"/>
      <c r="J164" s="9"/>
      <c r="K164" s="10"/>
      <c r="L164" s="10"/>
      <c r="P164" s="10"/>
      <c r="Q164" s="10"/>
      <c r="U164" s="10"/>
      <c r="V164" s="10"/>
    </row>
    <row r="165" ht="15.75" customHeight="1">
      <c r="I165" s="9"/>
      <c r="J165" s="9"/>
      <c r="K165" s="10"/>
      <c r="L165" s="10"/>
      <c r="P165" s="10"/>
      <c r="Q165" s="10"/>
      <c r="U165" s="10"/>
      <c r="V165" s="10"/>
    </row>
    <row r="166" ht="15.75" customHeight="1">
      <c r="I166" s="9"/>
      <c r="J166" s="9"/>
      <c r="K166" s="10"/>
      <c r="L166" s="10"/>
      <c r="P166" s="10"/>
      <c r="Q166" s="10"/>
      <c r="U166" s="10"/>
      <c r="V166" s="10"/>
    </row>
    <row r="167" ht="15.75" customHeight="1">
      <c r="I167" s="9"/>
      <c r="J167" s="9"/>
      <c r="K167" s="10"/>
      <c r="L167" s="10"/>
      <c r="P167" s="10"/>
      <c r="Q167" s="10"/>
      <c r="U167" s="10"/>
      <c r="V167" s="10"/>
    </row>
    <row r="168" ht="15.75" customHeight="1">
      <c r="I168" s="9"/>
      <c r="J168" s="9"/>
      <c r="K168" s="10"/>
      <c r="L168" s="10"/>
      <c r="P168" s="10"/>
      <c r="Q168" s="10"/>
      <c r="U168" s="10"/>
      <c r="V168" s="10"/>
    </row>
    <row r="169" ht="15.75" customHeight="1">
      <c r="I169" s="9"/>
      <c r="J169" s="9"/>
      <c r="K169" s="10"/>
      <c r="L169" s="10"/>
      <c r="P169" s="10"/>
      <c r="Q169" s="10"/>
      <c r="U169" s="10"/>
      <c r="V169" s="10"/>
    </row>
    <row r="170" ht="15.75" customHeight="1">
      <c r="I170" s="9"/>
      <c r="J170" s="9"/>
      <c r="K170" s="10"/>
      <c r="L170" s="10"/>
      <c r="P170" s="10"/>
      <c r="Q170" s="10"/>
      <c r="U170" s="10"/>
      <c r="V170" s="10"/>
    </row>
    <row r="171" ht="15.75" customHeight="1">
      <c r="I171" s="9"/>
      <c r="J171" s="9"/>
      <c r="K171" s="10"/>
      <c r="L171" s="10"/>
      <c r="P171" s="10"/>
      <c r="Q171" s="10"/>
      <c r="U171" s="10"/>
      <c r="V171" s="10"/>
    </row>
    <row r="172" ht="15.75" customHeight="1">
      <c r="I172" s="9"/>
      <c r="J172" s="9"/>
      <c r="K172" s="10"/>
      <c r="L172" s="10"/>
      <c r="P172" s="10"/>
      <c r="Q172" s="10"/>
      <c r="U172" s="10"/>
      <c r="V172" s="10"/>
    </row>
    <row r="173" ht="15.75" customHeight="1">
      <c r="I173" s="9"/>
      <c r="J173" s="9"/>
      <c r="K173" s="10"/>
      <c r="L173" s="10"/>
      <c r="P173" s="10"/>
      <c r="Q173" s="10"/>
      <c r="U173" s="10"/>
      <c r="V173" s="10"/>
    </row>
    <row r="174" ht="15.75" customHeight="1">
      <c r="I174" s="9"/>
      <c r="J174" s="9"/>
      <c r="K174" s="10"/>
      <c r="L174" s="10"/>
      <c r="P174" s="10"/>
      <c r="Q174" s="10"/>
      <c r="U174" s="10"/>
      <c r="V174" s="10"/>
    </row>
    <row r="175" ht="15.75" customHeight="1">
      <c r="I175" s="9"/>
      <c r="J175" s="9"/>
      <c r="K175" s="10"/>
      <c r="L175" s="10"/>
      <c r="P175" s="10"/>
      <c r="Q175" s="10"/>
      <c r="U175" s="10"/>
      <c r="V175" s="10"/>
    </row>
    <row r="176" ht="15.75" customHeight="1">
      <c r="I176" s="9"/>
      <c r="J176" s="9"/>
      <c r="K176" s="10"/>
      <c r="L176" s="10"/>
      <c r="P176" s="10"/>
      <c r="Q176" s="10"/>
      <c r="U176" s="10"/>
      <c r="V176" s="10"/>
    </row>
    <row r="177" ht="15.75" customHeight="1">
      <c r="I177" s="9"/>
      <c r="J177" s="9"/>
      <c r="K177" s="10"/>
      <c r="L177" s="10"/>
      <c r="P177" s="10"/>
      <c r="Q177" s="10"/>
      <c r="U177" s="10"/>
      <c r="V177" s="10"/>
    </row>
    <row r="178" ht="15.75" customHeight="1">
      <c r="I178" s="9"/>
      <c r="J178" s="9"/>
      <c r="K178" s="10"/>
      <c r="L178" s="10"/>
      <c r="P178" s="10"/>
      <c r="Q178" s="10"/>
      <c r="U178" s="10"/>
      <c r="V178" s="10"/>
    </row>
    <row r="179" ht="15.75" customHeight="1">
      <c r="I179" s="9"/>
      <c r="J179" s="9"/>
      <c r="K179" s="10"/>
      <c r="L179" s="10"/>
      <c r="P179" s="10"/>
      <c r="Q179" s="10"/>
      <c r="U179" s="10"/>
      <c r="V179" s="10"/>
    </row>
    <row r="180" ht="15.75" customHeight="1">
      <c r="I180" s="9"/>
      <c r="J180" s="9"/>
      <c r="K180" s="10"/>
      <c r="L180" s="10"/>
      <c r="P180" s="10"/>
      <c r="Q180" s="10"/>
      <c r="U180" s="10"/>
      <c r="V180" s="10"/>
    </row>
    <row r="181" ht="15.75" customHeight="1">
      <c r="I181" s="9"/>
      <c r="J181" s="9"/>
      <c r="K181" s="10"/>
      <c r="L181" s="10"/>
      <c r="P181" s="10"/>
      <c r="Q181" s="10"/>
      <c r="U181" s="10"/>
      <c r="V181" s="10"/>
    </row>
    <row r="182" ht="15.75" customHeight="1">
      <c r="I182" s="9"/>
      <c r="J182" s="9"/>
      <c r="K182" s="10"/>
      <c r="L182" s="10"/>
      <c r="P182" s="10"/>
      <c r="Q182" s="10"/>
      <c r="U182" s="10"/>
      <c r="V182" s="10"/>
    </row>
    <row r="183" ht="15.75" customHeight="1">
      <c r="I183" s="9"/>
      <c r="J183" s="9"/>
      <c r="K183" s="10"/>
      <c r="L183" s="10"/>
      <c r="P183" s="10"/>
      <c r="Q183" s="10"/>
      <c r="U183" s="10"/>
      <c r="V183" s="10"/>
    </row>
    <row r="184" ht="15.75" customHeight="1">
      <c r="I184" s="9"/>
      <c r="J184" s="9"/>
      <c r="K184" s="10"/>
      <c r="L184" s="10"/>
      <c r="P184" s="10"/>
      <c r="Q184" s="10"/>
      <c r="U184" s="10"/>
      <c r="V184" s="10"/>
    </row>
    <row r="185" ht="15.75" customHeight="1">
      <c r="I185" s="9"/>
      <c r="J185" s="9"/>
      <c r="K185" s="10"/>
      <c r="L185" s="10"/>
      <c r="P185" s="10"/>
      <c r="Q185" s="10"/>
      <c r="U185" s="10"/>
      <c r="V185" s="10"/>
    </row>
    <row r="186" ht="15.75" customHeight="1">
      <c r="I186" s="9"/>
      <c r="J186" s="9"/>
      <c r="K186" s="10"/>
      <c r="L186" s="10"/>
      <c r="P186" s="10"/>
      <c r="Q186" s="10"/>
      <c r="U186" s="10"/>
      <c r="V186" s="10"/>
    </row>
    <row r="187" ht="15.75" customHeight="1">
      <c r="I187" s="9"/>
      <c r="J187" s="9"/>
      <c r="K187" s="10"/>
      <c r="L187" s="10"/>
      <c r="P187" s="10"/>
      <c r="Q187" s="10"/>
      <c r="U187" s="10"/>
      <c r="V187" s="10"/>
    </row>
    <row r="188" ht="15.75" customHeight="1">
      <c r="I188" s="9"/>
      <c r="J188" s="9"/>
      <c r="K188" s="10"/>
      <c r="L188" s="10"/>
      <c r="P188" s="10"/>
      <c r="Q188" s="10"/>
      <c r="U188" s="10"/>
      <c r="V188" s="10"/>
    </row>
    <row r="189" ht="15.75" customHeight="1">
      <c r="I189" s="9"/>
      <c r="J189" s="9"/>
      <c r="K189" s="10"/>
      <c r="L189" s="10"/>
      <c r="P189" s="10"/>
      <c r="Q189" s="10"/>
      <c r="U189" s="10"/>
      <c r="V189" s="10"/>
    </row>
    <row r="190" ht="15.75" customHeight="1">
      <c r="I190" s="9"/>
      <c r="J190" s="9"/>
      <c r="K190" s="10"/>
      <c r="L190" s="10"/>
      <c r="P190" s="10"/>
      <c r="Q190" s="10"/>
      <c r="U190" s="10"/>
      <c r="V190" s="10"/>
    </row>
    <row r="191" ht="15.75" customHeight="1">
      <c r="I191" s="9"/>
      <c r="J191" s="9"/>
      <c r="K191" s="10"/>
      <c r="L191" s="10"/>
      <c r="P191" s="10"/>
      <c r="Q191" s="10"/>
      <c r="U191" s="10"/>
      <c r="V191" s="10"/>
    </row>
    <row r="192" ht="15.75" customHeight="1">
      <c r="I192" s="9"/>
      <c r="J192" s="9"/>
      <c r="K192" s="10"/>
      <c r="L192" s="10"/>
      <c r="P192" s="10"/>
      <c r="Q192" s="10"/>
      <c r="U192" s="10"/>
      <c r="V192" s="10"/>
    </row>
    <row r="193" ht="15.75" customHeight="1">
      <c r="I193" s="9"/>
      <c r="J193" s="9"/>
      <c r="K193" s="10"/>
      <c r="L193" s="10"/>
      <c r="P193" s="10"/>
      <c r="Q193" s="10"/>
      <c r="U193" s="10"/>
      <c r="V193" s="10"/>
    </row>
    <row r="194" ht="15.75" customHeight="1">
      <c r="I194" s="9"/>
      <c r="J194" s="9"/>
      <c r="K194" s="10"/>
      <c r="L194" s="10"/>
      <c r="P194" s="10"/>
      <c r="Q194" s="10"/>
      <c r="U194" s="10"/>
      <c r="V194" s="10"/>
    </row>
    <row r="195" ht="15.75" customHeight="1">
      <c r="I195" s="9"/>
      <c r="J195" s="9"/>
      <c r="K195" s="10"/>
      <c r="L195" s="10"/>
      <c r="P195" s="10"/>
      <c r="Q195" s="10"/>
      <c r="U195" s="10"/>
      <c r="V195" s="10"/>
    </row>
    <row r="196" ht="15.75" customHeight="1">
      <c r="I196" s="9"/>
      <c r="J196" s="9"/>
      <c r="K196" s="10"/>
      <c r="L196" s="10"/>
      <c r="P196" s="10"/>
      <c r="Q196" s="10"/>
      <c r="U196" s="10"/>
      <c r="V196" s="10"/>
    </row>
    <row r="197" ht="15.75" customHeight="1">
      <c r="I197" s="9"/>
      <c r="J197" s="9"/>
      <c r="K197" s="10"/>
      <c r="L197" s="10"/>
      <c r="P197" s="10"/>
      <c r="Q197" s="10"/>
      <c r="U197" s="10"/>
      <c r="V197" s="10"/>
    </row>
    <row r="198" ht="15.75" customHeight="1">
      <c r="I198" s="9"/>
      <c r="J198" s="9"/>
      <c r="K198" s="10"/>
      <c r="L198" s="10"/>
      <c r="P198" s="10"/>
      <c r="Q198" s="10"/>
      <c r="U198" s="10"/>
      <c r="V198" s="10"/>
    </row>
    <row r="199" ht="15.75" customHeight="1">
      <c r="I199" s="9"/>
      <c r="J199" s="9"/>
      <c r="K199" s="10"/>
      <c r="L199" s="10"/>
      <c r="P199" s="10"/>
      <c r="Q199" s="10"/>
      <c r="U199" s="10"/>
      <c r="V199" s="10"/>
    </row>
    <row r="200" ht="15.75" customHeight="1">
      <c r="I200" s="9"/>
      <c r="J200" s="9"/>
      <c r="K200" s="10"/>
      <c r="L200" s="10"/>
      <c r="P200" s="10"/>
      <c r="Q200" s="10"/>
      <c r="U200" s="10"/>
      <c r="V200" s="10"/>
    </row>
    <row r="201" ht="15.75" customHeight="1">
      <c r="I201" s="9"/>
      <c r="J201" s="9"/>
      <c r="K201" s="10"/>
      <c r="L201" s="10"/>
      <c r="P201" s="10"/>
      <c r="Q201" s="10"/>
      <c r="U201" s="10"/>
      <c r="V201" s="10"/>
    </row>
    <row r="202" ht="15.75" customHeight="1">
      <c r="I202" s="9"/>
      <c r="J202" s="9"/>
      <c r="K202" s="10"/>
      <c r="L202" s="10"/>
      <c r="P202" s="10"/>
      <c r="Q202" s="10"/>
      <c r="U202" s="10"/>
      <c r="V202" s="10"/>
    </row>
    <row r="203" ht="15.75" customHeight="1">
      <c r="I203" s="9"/>
      <c r="J203" s="9"/>
      <c r="K203" s="10"/>
      <c r="L203" s="10"/>
      <c r="P203" s="10"/>
      <c r="Q203" s="10"/>
      <c r="U203" s="10"/>
      <c r="V203" s="10"/>
    </row>
    <row r="204" ht="15.75" customHeight="1">
      <c r="I204" s="9"/>
      <c r="J204" s="9"/>
      <c r="K204" s="10"/>
      <c r="L204" s="10"/>
      <c r="P204" s="10"/>
      <c r="Q204" s="10"/>
      <c r="U204" s="10"/>
      <c r="V204" s="10"/>
    </row>
    <row r="205" ht="15.75" customHeight="1">
      <c r="I205" s="9"/>
      <c r="J205" s="9"/>
      <c r="K205" s="10"/>
      <c r="L205" s="10"/>
      <c r="P205" s="10"/>
      <c r="Q205" s="10"/>
      <c r="U205" s="10"/>
      <c r="V205" s="10"/>
    </row>
    <row r="206" ht="15.75" customHeight="1">
      <c r="I206" s="9"/>
      <c r="J206" s="9"/>
      <c r="K206" s="10"/>
      <c r="L206" s="10"/>
      <c r="P206" s="10"/>
      <c r="Q206" s="10"/>
      <c r="U206" s="10"/>
      <c r="V206" s="10"/>
    </row>
    <row r="207" ht="15.75" customHeight="1">
      <c r="I207" s="9"/>
      <c r="J207" s="9"/>
      <c r="K207" s="10"/>
      <c r="L207" s="10"/>
      <c r="P207" s="10"/>
      <c r="Q207" s="10"/>
      <c r="U207" s="10"/>
      <c r="V207" s="10"/>
    </row>
    <row r="208" ht="15.75" customHeight="1">
      <c r="I208" s="9"/>
      <c r="J208" s="9"/>
      <c r="K208" s="10"/>
      <c r="L208" s="10"/>
      <c r="P208" s="10"/>
      <c r="Q208" s="10"/>
      <c r="U208" s="10"/>
      <c r="V208" s="10"/>
    </row>
    <row r="209" ht="15.75" customHeight="1">
      <c r="I209" s="9"/>
      <c r="J209" s="9"/>
      <c r="K209" s="10"/>
      <c r="L209" s="10"/>
      <c r="P209" s="10"/>
      <c r="Q209" s="10"/>
      <c r="U209" s="10"/>
      <c r="V209" s="10"/>
    </row>
    <row r="210" ht="15.75" customHeight="1">
      <c r="I210" s="9"/>
      <c r="J210" s="9"/>
      <c r="K210" s="10"/>
      <c r="L210" s="10"/>
      <c r="P210" s="10"/>
      <c r="Q210" s="10"/>
      <c r="U210" s="10"/>
      <c r="V210" s="10"/>
    </row>
    <row r="211" ht="15.75" customHeight="1">
      <c r="I211" s="9"/>
      <c r="J211" s="9"/>
      <c r="K211" s="10"/>
      <c r="L211" s="10"/>
      <c r="P211" s="10"/>
      <c r="Q211" s="10"/>
      <c r="U211" s="10"/>
      <c r="V211" s="10"/>
    </row>
    <row r="212" ht="15.75" customHeight="1">
      <c r="I212" s="9"/>
      <c r="J212" s="9"/>
      <c r="K212" s="10"/>
      <c r="L212" s="10"/>
      <c r="P212" s="10"/>
      <c r="Q212" s="10"/>
      <c r="U212" s="10"/>
      <c r="V212" s="10"/>
    </row>
    <row r="213" ht="15.75" customHeight="1">
      <c r="I213" s="9"/>
      <c r="J213" s="9"/>
      <c r="K213" s="10"/>
      <c r="L213" s="10"/>
      <c r="P213" s="10"/>
      <c r="Q213" s="10"/>
      <c r="U213" s="10"/>
      <c r="V213" s="10"/>
    </row>
    <row r="214" ht="15.75" customHeight="1">
      <c r="I214" s="9"/>
      <c r="J214" s="9"/>
      <c r="K214" s="10"/>
      <c r="L214" s="10"/>
      <c r="P214" s="10"/>
      <c r="Q214" s="10"/>
      <c r="U214" s="10"/>
      <c r="V214" s="10"/>
    </row>
    <row r="215" ht="15.75" customHeight="1">
      <c r="I215" s="9"/>
      <c r="J215" s="9"/>
      <c r="K215" s="10"/>
      <c r="L215" s="10"/>
      <c r="P215" s="10"/>
      <c r="Q215" s="10"/>
      <c r="U215" s="10"/>
      <c r="V215" s="10"/>
    </row>
    <row r="216" ht="15.75" customHeight="1">
      <c r="I216" s="9"/>
      <c r="J216" s="9"/>
      <c r="K216" s="10"/>
      <c r="L216" s="10"/>
      <c r="P216" s="10"/>
      <c r="Q216" s="10"/>
      <c r="U216" s="10"/>
      <c r="V216" s="10"/>
    </row>
    <row r="217" ht="15.75" customHeight="1">
      <c r="I217" s="9"/>
      <c r="J217" s="9"/>
      <c r="K217" s="10"/>
      <c r="L217" s="10"/>
      <c r="P217" s="10"/>
      <c r="Q217" s="10"/>
      <c r="U217" s="10"/>
      <c r="V217" s="10"/>
    </row>
    <row r="218" ht="15.75" customHeight="1">
      <c r="I218" s="9"/>
      <c r="J218" s="9"/>
      <c r="K218" s="10"/>
      <c r="L218" s="10"/>
      <c r="P218" s="10"/>
      <c r="Q218" s="10"/>
      <c r="U218" s="10"/>
      <c r="V218" s="10"/>
    </row>
    <row r="219" ht="15.75" customHeight="1">
      <c r="I219" s="9"/>
      <c r="J219" s="9"/>
      <c r="K219" s="10"/>
      <c r="L219" s="10"/>
      <c r="P219" s="10"/>
      <c r="Q219" s="10"/>
      <c r="U219" s="10"/>
      <c r="V219" s="10"/>
    </row>
    <row r="220" ht="15.75" customHeight="1">
      <c r="I220" s="9"/>
      <c r="J220" s="9"/>
      <c r="K220" s="10"/>
      <c r="L220" s="10"/>
      <c r="P220" s="10"/>
      <c r="Q220" s="10"/>
      <c r="U220" s="10"/>
      <c r="V220" s="10"/>
    </row>
    <row r="221" ht="15.75" customHeight="1">
      <c r="I221" s="9"/>
      <c r="J221" s="9"/>
      <c r="K221" s="10"/>
      <c r="L221" s="10"/>
      <c r="P221" s="10"/>
      <c r="Q221" s="10"/>
      <c r="U221" s="10"/>
      <c r="V221" s="10"/>
    </row>
    <row r="222" ht="15.75" customHeight="1">
      <c r="I222" s="9"/>
      <c r="J222" s="9"/>
      <c r="K222" s="10"/>
      <c r="L222" s="10"/>
      <c r="P222" s="10"/>
      <c r="Q222" s="10"/>
      <c r="U222" s="10"/>
      <c r="V222" s="10"/>
    </row>
    <row r="223" ht="15.75" customHeight="1">
      <c r="I223" s="9"/>
      <c r="J223" s="9"/>
      <c r="K223" s="10"/>
      <c r="L223" s="10"/>
      <c r="P223" s="10"/>
      <c r="Q223" s="10"/>
      <c r="U223" s="10"/>
      <c r="V223" s="10"/>
    </row>
    <row r="224" ht="15.75" customHeight="1">
      <c r="I224" s="9"/>
      <c r="J224" s="9"/>
      <c r="K224" s="10"/>
      <c r="L224" s="10"/>
      <c r="P224" s="10"/>
      <c r="Q224" s="10"/>
      <c r="U224" s="10"/>
      <c r="V224" s="10"/>
    </row>
    <row r="225" ht="15.75" customHeight="1">
      <c r="I225" s="9"/>
      <c r="J225" s="9"/>
      <c r="K225" s="10"/>
      <c r="L225" s="10"/>
      <c r="P225" s="10"/>
      <c r="Q225" s="10"/>
      <c r="U225" s="10"/>
      <c r="V225" s="10"/>
    </row>
    <row r="226" ht="15.75" customHeight="1">
      <c r="I226" s="9"/>
      <c r="J226" s="9"/>
      <c r="K226" s="10"/>
      <c r="L226" s="10"/>
      <c r="P226" s="10"/>
      <c r="Q226" s="10"/>
      <c r="U226" s="10"/>
      <c r="V226" s="10"/>
    </row>
    <row r="227" ht="15.75" customHeight="1">
      <c r="I227" s="9"/>
      <c r="J227" s="9"/>
      <c r="K227" s="10"/>
      <c r="L227" s="10"/>
      <c r="P227" s="10"/>
      <c r="Q227" s="10"/>
      <c r="U227" s="10"/>
      <c r="V227" s="10"/>
    </row>
    <row r="228" ht="15.75" customHeight="1">
      <c r="I228" s="9"/>
      <c r="J228" s="9"/>
      <c r="K228" s="10"/>
      <c r="L228" s="10"/>
      <c r="P228" s="10"/>
      <c r="Q228" s="10"/>
      <c r="U228" s="10"/>
      <c r="V228" s="10"/>
    </row>
    <row r="229" ht="15.75" customHeight="1">
      <c r="I229" s="9"/>
      <c r="J229" s="9"/>
      <c r="K229" s="10"/>
      <c r="L229" s="10"/>
      <c r="P229" s="10"/>
      <c r="Q229" s="10"/>
      <c r="U229" s="10"/>
      <c r="V229" s="10"/>
    </row>
    <row r="230" ht="15.75" customHeight="1">
      <c r="I230" s="9"/>
      <c r="J230" s="9"/>
      <c r="K230" s="10"/>
      <c r="L230" s="10"/>
      <c r="P230" s="10"/>
      <c r="Q230" s="10"/>
      <c r="U230" s="10"/>
      <c r="V230" s="10"/>
    </row>
    <row r="231" ht="15.75" customHeight="1">
      <c r="I231" s="9"/>
      <c r="J231" s="9"/>
      <c r="K231" s="10"/>
      <c r="L231" s="10"/>
      <c r="P231" s="10"/>
      <c r="Q231" s="10"/>
      <c r="U231" s="10"/>
      <c r="V231" s="10"/>
    </row>
    <row r="232" ht="15.75" customHeight="1">
      <c r="I232" s="9"/>
      <c r="J232" s="9"/>
      <c r="K232" s="10"/>
      <c r="L232" s="10"/>
      <c r="P232" s="10"/>
      <c r="Q232" s="10"/>
      <c r="U232" s="10"/>
      <c r="V232" s="10"/>
    </row>
    <row r="233" ht="15.75" customHeight="1">
      <c r="I233" s="9"/>
      <c r="J233" s="9"/>
      <c r="K233" s="10"/>
      <c r="L233" s="10"/>
      <c r="P233" s="10"/>
      <c r="Q233" s="10"/>
      <c r="U233" s="10"/>
      <c r="V233" s="10"/>
    </row>
    <row r="234" ht="15.75" customHeight="1">
      <c r="I234" s="9"/>
      <c r="J234" s="9"/>
      <c r="K234" s="10"/>
      <c r="L234" s="10"/>
      <c r="P234" s="10"/>
      <c r="Q234" s="10"/>
      <c r="U234" s="10"/>
      <c r="V234" s="10"/>
    </row>
    <row r="235" ht="15.75" customHeight="1">
      <c r="I235" s="9"/>
      <c r="J235" s="9"/>
      <c r="K235" s="10"/>
      <c r="L235" s="10"/>
      <c r="P235" s="10"/>
      <c r="Q235" s="10"/>
      <c r="U235" s="10"/>
      <c r="V235" s="10"/>
    </row>
    <row r="236" ht="15.75" customHeight="1">
      <c r="I236" s="9"/>
      <c r="J236" s="9"/>
      <c r="K236" s="10"/>
      <c r="L236" s="10"/>
      <c r="P236" s="10"/>
      <c r="Q236" s="10"/>
      <c r="U236" s="10"/>
      <c r="V236" s="10"/>
    </row>
    <row r="237" ht="15.75" customHeight="1">
      <c r="I237" s="9"/>
      <c r="J237" s="9"/>
      <c r="K237" s="10"/>
      <c r="L237" s="10"/>
      <c r="P237" s="10"/>
      <c r="Q237" s="10"/>
      <c r="U237" s="10"/>
      <c r="V237" s="10"/>
    </row>
    <row r="238" ht="15.75" customHeight="1">
      <c r="I238" s="9"/>
      <c r="J238" s="9"/>
      <c r="K238" s="10"/>
      <c r="L238" s="10"/>
      <c r="P238" s="10"/>
      <c r="Q238" s="10"/>
      <c r="U238" s="10"/>
      <c r="V238" s="10"/>
    </row>
    <row r="239" ht="15.75" customHeight="1">
      <c r="I239" s="9"/>
      <c r="J239" s="9"/>
      <c r="K239" s="10"/>
      <c r="L239" s="10"/>
      <c r="P239" s="10"/>
      <c r="Q239" s="10"/>
      <c r="U239" s="10"/>
      <c r="V239" s="10"/>
    </row>
    <row r="240" ht="15.75" customHeight="1">
      <c r="I240" s="9"/>
      <c r="J240" s="9"/>
      <c r="K240" s="10"/>
      <c r="L240" s="10"/>
      <c r="P240" s="10"/>
      <c r="Q240" s="10"/>
      <c r="U240" s="10"/>
      <c r="V240" s="10"/>
    </row>
    <row r="241" ht="15.75" customHeight="1">
      <c r="I241" s="9"/>
      <c r="J241" s="9"/>
      <c r="K241" s="10"/>
      <c r="L241" s="10"/>
      <c r="P241" s="10"/>
      <c r="Q241" s="10"/>
      <c r="U241" s="10"/>
      <c r="V241" s="10"/>
    </row>
    <row r="242" ht="15.75" customHeight="1">
      <c r="I242" s="9"/>
      <c r="J242" s="9"/>
      <c r="K242" s="10"/>
      <c r="L242" s="10"/>
      <c r="P242" s="10"/>
      <c r="Q242" s="10"/>
      <c r="U242" s="10"/>
      <c r="V242" s="10"/>
    </row>
    <row r="243" ht="15.75" customHeight="1">
      <c r="I243" s="9"/>
      <c r="J243" s="9"/>
      <c r="K243" s="10"/>
      <c r="L243" s="10"/>
      <c r="P243" s="10"/>
      <c r="Q243" s="10"/>
      <c r="U243" s="10"/>
      <c r="V243" s="10"/>
    </row>
    <row r="244" ht="15.75" customHeight="1">
      <c r="I244" s="9"/>
      <c r="J244" s="9"/>
      <c r="K244" s="10"/>
      <c r="L244" s="10"/>
      <c r="P244" s="10"/>
      <c r="Q244" s="10"/>
      <c r="U244" s="10"/>
      <c r="V244" s="10"/>
    </row>
    <row r="245" ht="15.75" customHeight="1">
      <c r="I245" s="9"/>
      <c r="J245" s="9"/>
      <c r="K245" s="10"/>
      <c r="L245" s="10"/>
      <c r="P245" s="10"/>
      <c r="Q245" s="10"/>
      <c r="U245" s="10"/>
      <c r="V245" s="10"/>
    </row>
    <row r="246" ht="15.75" customHeight="1">
      <c r="I246" s="9"/>
      <c r="J246" s="9"/>
      <c r="K246" s="10"/>
      <c r="L246" s="10"/>
      <c r="P246" s="10"/>
      <c r="Q246" s="10"/>
      <c r="U246" s="10"/>
      <c r="V246" s="10"/>
    </row>
    <row r="247" ht="15.75" customHeight="1">
      <c r="I247" s="9"/>
      <c r="J247" s="9"/>
      <c r="K247" s="10"/>
      <c r="L247" s="10"/>
      <c r="P247" s="10"/>
      <c r="Q247" s="10"/>
      <c r="U247" s="10"/>
      <c r="V247" s="10"/>
    </row>
    <row r="248" ht="15.75" customHeight="1">
      <c r="I248" s="9"/>
      <c r="J248" s="9"/>
      <c r="K248" s="10"/>
      <c r="L248" s="10"/>
      <c r="P248" s="10"/>
      <c r="Q248" s="10"/>
      <c r="U248" s="10"/>
      <c r="V248" s="10"/>
    </row>
    <row r="249" ht="15.75" customHeight="1">
      <c r="I249" s="9"/>
      <c r="J249" s="9"/>
      <c r="K249" s="10"/>
      <c r="L249" s="10"/>
      <c r="P249" s="10"/>
      <c r="Q249" s="10"/>
      <c r="U249" s="10"/>
      <c r="V249" s="10"/>
    </row>
    <row r="250" ht="15.75" customHeight="1">
      <c r="I250" s="9"/>
      <c r="J250" s="9"/>
      <c r="K250" s="10"/>
      <c r="L250" s="10"/>
      <c r="P250" s="10"/>
      <c r="Q250" s="10"/>
      <c r="U250" s="10"/>
      <c r="V250" s="10"/>
    </row>
    <row r="251" ht="15.75" customHeight="1">
      <c r="I251" s="9"/>
      <c r="J251" s="9"/>
      <c r="K251" s="10"/>
      <c r="L251" s="10"/>
      <c r="P251" s="10"/>
      <c r="Q251" s="10"/>
      <c r="U251" s="10"/>
      <c r="V251" s="10"/>
    </row>
    <row r="252" ht="15.75" customHeight="1">
      <c r="I252" s="9"/>
      <c r="J252" s="9"/>
      <c r="K252" s="10"/>
      <c r="L252" s="10"/>
      <c r="P252" s="10"/>
      <c r="Q252" s="10"/>
      <c r="U252" s="10"/>
      <c r="V252" s="10"/>
    </row>
    <row r="253" ht="15.75" customHeight="1">
      <c r="I253" s="9"/>
      <c r="J253" s="9"/>
      <c r="K253" s="10"/>
      <c r="L253" s="10"/>
      <c r="P253" s="10"/>
      <c r="Q253" s="10"/>
      <c r="U253" s="10"/>
      <c r="V253" s="10"/>
    </row>
    <row r="254" ht="15.75" customHeight="1">
      <c r="I254" s="9"/>
      <c r="J254" s="9"/>
      <c r="K254" s="10"/>
      <c r="L254" s="10"/>
      <c r="P254" s="10"/>
      <c r="Q254" s="10"/>
      <c r="U254" s="10"/>
      <c r="V254" s="10"/>
    </row>
    <row r="255" ht="15.75" customHeight="1">
      <c r="I255" s="9"/>
      <c r="J255" s="9"/>
      <c r="K255" s="10"/>
      <c r="L255" s="10"/>
      <c r="P255" s="10"/>
      <c r="Q255" s="10"/>
      <c r="U255" s="10"/>
      <c r="V255" s="10"/>
    </row>
    <row r="256" ht="15.75" customHeight="1">
      <c r="I256" s="9"/>
      <c r="J256" s="9"/>
      <c r="K256" s="10"/>
      <c r="L256" s="10"/>
      <c r="P256" s="10"/>
      <c r="Q256" s="10"/>
      <c r="U256" s="10"/>
      <c r="V256" s="10"/>
    </row>
    <row r="257" ht="15.75" customHeight="1">
      <c r="I257" s="9"/>
      <c r="J257" s="9"/>
      <c r="K257" s="10"/>
      <c r="L257" s="10"/>
      <c r="P257" s="10"/>
      <c r="Q257" s="10"/>
      <c r="U257" s="10"/>
      <c r="V257" s="10"/>
    </row>
    <row r="258" ht="15.75" customHeight="1">
      <c r="I258" s="9"/>
      <c r="J258" s="9"/>
      <c r="K258" s="10"/>
      <c r="L258" s="10"/>
      <c r="P258" s="10"/>
      <c r="Q258" s="10"/>
      <c r="U258" s="10"/>
      <c r="V258" s="10"/>
    </row>
    <row r="259" ht="15.75" customHeight="1">
      <c r="I259" s="9"/>
      <c r="J259" s="9"/>
      <c r="K259" s="10"/>
      <c r="L259" s="10"/>
      <c r="P259" s="10"/>
      <c r="Q259" s="10"/>
      <c r="U259" s="10"/>
      <c r="V259" s="10"/>
    </row>
    <row r="260" ht="15.75" customHeight="1">
      <c r="I260" s="9"/>
      <c r="J260" s="9"/>
      <c r="K260" s="10"/>
      <c r="L260" s="10"/>
      <c r="P260" s="10"/>
      <c r="Q260" s="10"/>
      <c r="U260" s="10"/>
      <c r="V260" s="10"/>
    </row>
    <row r="261" ht="15.75" customHeight="1">
      <c r="I261" s="9"/>
      <c r="J261" s="9"/>
      <c r="K261" s="10"/>
      <c r="L261" s="10"/>
      <c r="P261" s="10"/>
      <c r="Q261" s="10"/>
      <c r="U261" s="10"/>
      <c r="V261" s="10"/>
    </row>
    <row r="262" ht="15.75" customHeight="1">
      <c r="I262" s="9"/>
      <c r="J262" s="9"/>
      <c r="K262" s="10"/>
      <c r="L262" s="10"/>
      <c r="P262" s="10"/>
      <c r="Q262" s="10"/>
      <c r="U262" s="10"/>
      <c r="V262" s="10"/>
    </row>
    <row r="263" ht="15.75" customHeight="1">
      <c r="I263" s="9"/>
      <c r="J263" s="9"/>
      <c r="K263" s="10"/>
      <c r="L263" s="10"/>
      <c r="P263" s="10"/>
      <c r="Q263" s="10"/>
      <c r="U263" s="10"/>
      <c r="V263" s="10"/>
    </row>
    <row r="264" ht="15.75" customHeight="1">
      <c r="I264" s="9"/>
      <c r="J264" s="9"/>
      <c r="K264" s="10"/>
      <c r="L264" s="10"/>
      <c r="P264" s="10"/>
      <c r="Q264" s="10"/>
      <c r="U264" s="10"/>
      <c r="V264" s="10"/>
    </row>
    <row r="265" ht="15.75" customHeight="1">
      <c r="I265" s="9"/>
      <c r="J265" s="9"/>
      <c r="K265" s="10"/>
      <c r="L265" s="10"/>
      <c r="P265" s="10"/>
      <c r="Q265" s="10"/>
      <c r="U265" s="10"/>
      <c r="V265" s="10"/>
    </row>
    <row r="266" ht="15.75" customHeight="1">
      <c r="I266" s="9"/>
      <c r="J266" s="9"/>
      <c r="K266" s="10"/>
      <c r="L266" s="10"/>
      <c r="P266" s="10"/>
      <c r="Q266" s="10"/>
      <c r="U266" s="10"/>
      <c r="V266" s="10"/>
    </row>
    <row r="267" ht="15.75" customHeight="1">
      <c r="I267" s="9"/>
      <c r="J267" s="9"/>
      <c r="K267" s="10"/>
      <c r="L267" s="10"/>
      <c r="P267" s="10"/>
      <c r="Q267" s="10"/>
      <c r="U267" s="10"/>
      <c r="V267" s="10"/>
    </row>
    <row r="268" ht="15.75" customHeight="1">
      <c r="I268" s="9"/>
      <c r="J268" s="9"/>
      <c r="K268" s="10"/>
      <c r="L268" s="10"/>
      <c r="P268" s="10"/>
      <c r="Q268" s="10"/>
      <c r="U268" s="10"/>
      <c r="V268" s="10"/>
    </row>
    <row r="269" ht="15.75" customHeight="1">
      <c r="I269" s="9"/>
      <c r="J269" s="9"/>
      <c r="K269" s="10"/>
      <c r="L269" s="10"/>
      <c r="P269" s="10"/>
      <c r="Q269" s="10"/>
      <c r="U269" s="10"/>
      <c r="V269" s="10"/>
    </row>
    <row r="270" ht="15.75" customHeight="1">
      <c r="I270" s="9"/>
      <c r="J270" s="9"/>
      <c r="K270" s="10"/>
      <c r="L270" s="10"/>
      <c r="P270" s="10"/>
      <c r="Q270" s="10"/>
      <c r="U270" s="10"/>
      <c r="V270" s="10"/>
    </row>
    <row r="271" ht="15.75" customHeight="1">
      <c r="I271" s="9"/>
      <c r="J271" s="9"/>
      <c r="K271" s="10"/>
      <c r="L271" s="10"/>
      <c r="P271" s="10"/>
      <c r="Q271" s="10"/>
      <c r="U271" s="10"/>
      <c r="V271" s="10"/>
    </row>
    <row r="272" ht="15.75" customHeight="1">
      <c r="I272" s="9"/>
      <c r="J272" s="9"/>
      <c r="K272" s="10"/>
      <c r="L272" s="10"/>
      <c r="P272" s="10"/>
      <c r="Q272" s="10"/>
      <c r="U272" s="10"/>
      <c r="V272" s="10"/>
    </row>
    <row r="273" ht="15.75" customHeight="1">
      <c r="I273" s="9"/>
      <c r="J273" s="9"/>
      <c r="K273" s="10"/>
      <c r="L273" s="10"/>
      <c r="P273" s="10"/>
      <c r="Q273" s="10"/>
      <c r="U273" s="10"/>
      <c r="V273" s="10"/>
    </row>
    <row r="274" ht="15.75" customHeight="1">
      <c r="I274" s="9"/>
      <c r="J274" s="9"/>
      <c r="K274" s="10"/>
      <c r="L274" s="10"/>
      <c r="P274" s="10"/>
      <c r="Q274" s="10"/>
      <c r="U274" s="10"/>
      <c r="V274" s="10"/>
    </row>
    <row r="275" ht="15.75" customHeight="1">
      <c r="I275" s="9"/>
      <c r="J275" s="9"/>
      <c r="K275" s="10"/>
      <c r="L275" s="10"/>
      <c r="P275" s="10"/>
      <c r="Q275" s="10"/>
      <c r="U275" s="10"/>
      <c r="V275" s="10"/>
    </row>
    <row r="276" ht="15.75" customHeight="1">
      <c r="I276" s="9"/>
      <c r="J276" s="9"/>
      <c r="K276" s="10"/>
      <c r="L276" s="10"/>
      <c r="P276" s="10"/>
      <c r="Q276" s="10"/>
      <c r="U276" s="10"/>
      <c r="V276" s="10"/>
    </row>
    <row r="277" ht="15.75" customHeight="1">
      <c r="I277" s="9"/>
      <c r="J277" s="9"/>
      <c r="K277" s="10"/>
      <c r="L277" s="10"/>
      <c r="P277" s="10"/>
      <c r="Q277" s="10"/>
      <c r="U277" s="10"/>
      <c r="V277" s="10"/>
    </row>
    <row r="278" ht="15.75" customHeight="1">
      <c r="I278" s="9"/>
      <c r="J278" s="9"/>
      <c r="K278" s="10"/>
      <c r="L278" s="10"/>
      <c r="P278" s="10"/>
      <c r="Q278" s="10"/>
      <c r="U278" s="10"/>
      <c r="V278" s="10"/>
    </row>
    <row r="279" ht="15.75" customHeight="1">
      <c r="I279" s="9"/>
      <c r="J279" s="9"/>
      <c r="K279" s="10"/>
      <c r="L279" s="10"/>
      <c r="P279" s="10"/>
      <c r="Q279" s="10"/>
      <c r="U279" s="10"/>
      <c r="V279" s="10"/>
    </row>
    <row r="280" ht="15.75" customHeight="1">
      <c r="I280" s="9"/>
      <c r="J280" s="9"/>
      <c r="K280" s="10"/>
      <c r="L280" s="10"/>
      <c r="P280" s="10"/>
      <c r="Q280" s="10"/>
      <c r="U280" s="10"/>
      <c r="V280" s="10"/>
    </row>
    <row r="281" ht="15.75" customHeight="1">
      <c r="I281" s="9"/>
      <c r="J281" s="9"/>
      <c r="K281" s="10"/>
      <c r="L281" s="10"/>
      <c r="P281" s="10"/>
      <c r="Q281" s="10"/>
      <c r="U281" s="10"/>
      <c r="V281" s="10"/>
    </row>
    <row r="282" ht="15.75" customHeight="1">
      <c r="I282" s="9"/>
      <c r="J282" s="9"/>
      <c r="K282" s="10"/>
      <c r="L282" s="10"/>
      <c r="P282" s="10"/>
      <c r="Q282" s="10"/>
      <c r="U282" s="10"/>
      <c r="V282" s="10"/>
    </row>
    <row r="283" ht="15.75" customHeight="1">
      <c r="I283" s="9"/>
      <c r="J283" s="9"/>
      <c r="K283" s="10"/>
      <c r="L283" s="10"/>
      <c r="P283" s="10"/>
      <c r="Q283" s="10"/>
      <c r="U283" s="10"/>
      <c r="V283" s="10"/>
    </row>
    <row r="284" ht="15.75" customHeight="1">
      <c r="I284" s="9"/>
      <c r="J284" s="9"/>
      <c r="K284" s="10"/>
      <c r="L284" s="10"/>
      <c r="P284" s="10"/>
      <c r="Q284" s="10"/>
      <c r="U284" s="10"/>
      <c r="V284" s="10"/>
    </row>
    <row r="285" ht="15.75" customHeight="1">
      <c r="I285" s="9"/>
      <c r="J285" s="9"/>
      <c r="K285" s="10"/>
      <c r="L285" s="10"/>
      <c r="P285" s="10"/>
      <c r="Q285" s="10"/>
      <c r="U285" s="10"/>
      <c r="V285" s="10"/>
    </row>
    <row r="286" ht="15.75" customHeight="1">
      <c r="I286" s="9"/>
      <c r="J286" s="9"/>
      <c r="K286" s="10"/>
      <c r="L286" s="10"/>
      <c r="P286" s="10"/>
      <c r="Q286" s="10"/>
      <c r="U286" s="10"/>
      <c r="V286" s="10"/>
    </row>
    <row r="287" ht="15.75" customHeight="1">
      <c r="I287" s="9"/>
      <c r="J287" s="9"/>
      <c r="K287" s="10"/>
      <c r="L287" s="10"/>
      <c r="P287" s="10"/>
      <c r="Q287" s="10"/>
      <c r="U287" s="10"/>
      <c r="V287" s="10"/>
    </row>
    <row r="288" ht="15.75" customHeight="1">
      <c r="I288" s="9"/>
      <c r="J288" s="9"/>
      <c r="K288" s="10"/>
      <c r="L288" s="10"/>
      <c r="P288" s="10"/>
      <c r="Q288" s="10"/>
      <c r="U288" s="10"/>
      <c r="V288" s="10"/>
    </row>
    <row r="289" ht="15.75" customHeight="1">
      <c r="I289" s="9"/>
      <c r="J289" s="9"/>
      <c r="K289" s="10"/>
      <c r="L289" s="10"/>
      <c r="P289" s="10"/>
      <c r="Q289" s="10"/>
      <c r="U289" s="10"/>
      <c r="V289" s="10"/>
    </row>
    <row r="290" ht="15.75" customHeight="1">
      <c r="I290" s="9"/>
      <c r="J290" s="9"/>
      <c r="K290" s="10"/>
      <c r="L290" s="10"/>
      <c r="P290" s="10"/>
      <c r="Q290" s="10"/>
      <c r="U290" s="10"/>
      <c r="V290" s="10"/>
    </row>
    <row r="291" ht="15.75" customHeight="1">
      <c r="I291" s="9"/>
      <c r="J291" s="9"/>
      <c r="K291" s="10"/>
      <c r="L291" s="10"/>
      <c r="P291" s="10"/>
      <c r="Q291" s="10"/>
      <c r="U291" s="10"/>
      <c r="V291" s="10"/>
    </row>
    <row r="292" ht="15.75" customHeight="1">
      <c r="I292" s="9"/>
      <c r="J292" s="9"/>
      <c r="K292" s="10"/>
      <c r="L292" s="10"/>
      <c r="P292" s="10"/>
      <c r="Q292" s="10"/>
      <c r="U292" s="10"/>
      <c r="V292" s="10"/>
    </row>
    <row r="293" ht="15.75" customHeight="1">
      <c r="I293" s="9"/>
      <c r="J293" s="9"/>
      <c r="K293" s="10"/>
      <c r="L293" s="10"/>
      <c r="P293" s="10"/>
      <c r="Q293" s="10"/>
      <c r="U293" s="10"/>
      <c r="V293" s="10"/>
    </row>
    <row r="294" ht="15.75" customHeight="1">
      <c r="I294" s="9"/>
      <c r="J294" s="9"/>
      <c r="K294" s="10"/>
      <c r="L294" s="10"/>
      <c r="P294" s="10"/>
      <c r="Q294" s="10"/>
      <c r="U294" s="10"/>
      <c r="V294" s="10"/>
    </row>
    <row r="295" ht="15.75" customHeight="1">
      <c r="I295" s="9"/>
      <c r="J295" s="9"/>
      <c r="K295" s="10"/>
      <c r="L295" s="10"/>
      <c r="P295" s="10"/>
      <c r="Q295" s="10"/>
      <c r="U295" s="10"/>
      <c r="V295" s="10"/>
    </row>
    <row r="296" ht="15.75" customHeight="1">
      <c r="I296" s="9"/>
      <c r="J296" s="9"/>
      <c r="K296" s="10"/>
      <c r="L296" s="10"/>
      <c r="P296" s="10"/>
      <c r="Q296" s="10"/>
      <c r="U296" s="10"/>
      <c r="V296" s="10"/>
    </row>
    <row r="297" ht="15.75" customHeight="1">
      <c r="I297" s="9"/>
      <c r="J297" s="9"/>
      <c r="K297" s="10"/>
      <c r="L297" s="10"/>
      <c r="P297" s="10"/>
      <c r="Q297" s="10"/>
      <c r="U297" s="10"/>
      <c r="V297" s="10"/>
    </row>
    <row r="298" ht="15.75" customHeight="1">
      <c r="I298" s="9"/>
      <c r="J298" s="9"/>
      <c r="K298" s="10"/>
      <c r="L298" s="10"/>
      <c r="P298" s="10"/>
      <c r="Q298" s="10"/>
      <c r="U298" s="10"/>
      <c r="V298" s="10"/>
    </row>
    <row r="299" ht="15.75" customHeight="1">
      <c r="I299" s="9"/>
      <c r="J299" s="9"/>
      <c r="K299" s="10"/>
      <c r="L299" s="10"/>
      <c r="P299" s="10"/>
      <c r="Q299" s="10"/>
      <c r="U299" s="10"/>
      <c r="V299" s="10"/>
    </row>
    <row r="300" ht="15.75" customHeight="1">
      <c r="I300" s="9"/>
      <c r="J300" s="9"/>
      <c r="K300" s="10"/>
      <c r="L300" s="10"/>
      <c r="P300" s="10"/>
      <c r="Q300" s="10"/>
      <c r="U300" s="10"/>
      <c r="V300" s="10"/>
    </row>
    <row r="301" ht="15.75" customHeight="1">
      <c r="I301" s="9"/>
      <c r="J301" s="9"/>
      <c r="K301" s="10"/>
      <c r="L301" s="10"/>
      <c r="P301" s="10"/>
      <c r="Q301" s="10"/>
      <c r="U301" s="10"/>
      <c r="V301" s="10"/>
    </row>
    <row r="302" ht="15.75" customHeight="1">
      <c r="I302" s="9"/>
      <c r="J302" s="9"/>
      <c r="K302" s="10"/>
      <c r="L302" s="10"/>
      <c r="P302" s="10"/>
      <c r="Q302" s="10"/>
      <c r="U302" s="10"/>
      <c r="V302" s="10"/>
    </row>
    <row r="303" ht="15.75" customHeight="1">
      <c r="I303" s="9"/>
      <c r="J303" s="9"/>
      <c r="K303" s="10"/>
      <c r="L303" s="10"/>
      <c r="P303" s="10"/>
      <c r="Q303" s="10"/>
      <c r="U303" s="10"/>
      <c r="V303" s="10"/>
    </row>
    <row r="304" ht="15.75" customHeight="1">
      <c r="I304" s="9"/>
      <c r="J304" s="9"/>
      <c r="K304" s="10"/>
      <c r="L304" s="10"/>
      <c r="P304" s="10"/>
      <c r="Q304" s="10"/>
      <c r="U304" s="10"/>
      <c r="V304" s="10"/>
    </row>
    <row r="305" ht="15.75" customHeight="1">
      <c r="I305" s="9"/>
      <c r="J305" s="9"/>
      <c r="K305" s="10"/>
      <c r="L305" s="10"/>
      <c r="P305" s="10"/>
      <c r="Q305" s="10"/>
      <c r="U305" s="10"/>
      <c r="V305" s="10"/>
    </row>
    <row r="306" ht="15.75" customHeight="1">
      <c r="I306" s="9"/>
      <c r="J306" s="9"/>
      <c r="K306" s="10"/>
      <c r="L306" s="10"/>
      <c r="P306" s="10"/>
      <c r="Q306" s="10"/>
      <c r="U306" s="10"/>
      <c r="V306" s="10"/>
    </row>
    <row r="307" ht="15.75" customHeight="1">
      <c r="I307" s="9"/>
      <c r="J307" s="9"/>
      <c r="K307" s="10"/>
      <c r="L307" s="10"/>
      <c r="P307" s="10"/>
      <c r="Q307" s="10"/>
      <c r="U307" s="10"/>
      <c r="V307" s="10"/>
    </row>
    <row r="308" ht="15.75" customHeight="1">
      <c r="I308" s="9"/>
      <c r="J308" s="9"/>
      <c r="K308" s="10"/>
      <c r="L308" s="10"/>
      <c r="P308" s="10"/>
      <c r="Q308" s="10"/>
      <c r="U308" s="10"/>
      <c r="V308" s="10"/>
    </row>
    <row r="309" ht="15.75" customHeight="1">
      <c r="I309" s="9"/>
      <c r="J309" s="9"/>
      <c r="K309" s="10"/>
      <c r="L309" s="10"/>
      <c r="P309" s="10"/>
      <c r="Q309" s="10"/>
      <c r="U309" s="10"/>
      <c r="V309" s="10"/>
    </row>
    <row r="310" ht="15.75" customHeight="1">
      <c r="I310" s="9"/>
      <c r="J310" s="9"/>
      <c r="K310" s="10"/>
      <c r="L310" s="10"/>
      <c r="P310" s="10"/>
      <c r="Q310" s="10"/>
      <c r="U310" s="10"/>
      <c r="V310" s="10"/>
    </row>
    <row r="311" ht="15.75" customHeight="1">
      <c r="I311" s="9"/>
      <c r="J311" s="9"/>
      <c r="K311" s="10"/>
      <c r="L311" s="10"/>
      <c r="P311" s="10"/>
      <c r="Q311" s="10"/>
      <c r="U311" s="10"/>
      <c r="V311" s="10"/>
    </row>
    <row r="312" ht="15.75" customHeight="1">
      <c r="I312" s="9"/>
      <c r="J312" s="9"/>
      <c r="K312" s="10"/>
      <c r="L312" s="10"/>
      <c r="P312" s="10"/>
      <c r="Q312" s="10"/>
      <c r="U312" s="10"/>
      <c r="V312" s="10"/>
    </row>
    <row r="313" ht="15.75" customHeight="1">
      <c r="I313" s="9"/>
      <c r="J313" s="9"/>
      <c r="K313" s="10"/>
      <c r="L313" s="10"/>
      <c r="P313" s="10"/>
      <c r="Q313" s="10"/>
      <c r="U313" s="10"/>
      <c r="V313" s="10"/>
    </row>
    <row r="314" ht="15.75" customHeight="1">
      <c r="I314" s="9"/>
      <c r="J314" s="9"/>
      <c r="K314" s="10"/>
      <c r="L314" s="10"/>
      <c r="P314" s="10"/>
      <c r="Q314" s="10"/>
      <c r="U314" s="10"/>
      <c r="V314" s="10"/>
    </row>
    <row r="315" ht="15.75" customHeight="1">
      <c r="I315" s="9"/>
      <c r="J315" s="9"/>
      <c r="K315" s="10"/>
      <c r="L315" s="10"/>
      <c r="P315" s="10"/>
      <c r="Q315" s="10"/>
      <c r="U315" s="10"/>
      <c r="V315" s="10"/>
    </row>
    <row r="316" ht="15.75" customHeight="1">
      <c r="I316" s="9"/>
      <c r="J316" s="9"/>
      <c r="K316" s="10"/>
      <c r="L316" s="10"/>
      <c r="P316" s="10"/>
      <c r="Q316" s="10"/>
      <c r="U316" s="10"/>
      <c r="V316" s="10"/>
    </row>
    <row r="317" ht="15.75" customHeight="1">
      <c r="I317" s="9"/>
      <c r="J317" s="9"/>
      <c r="K317" s="10"/>
      <c r="L317" s="10"/>
      <c r="P317" s="10"/>
      <c r="Q317" s="10"/>
      <c r="U317" s="10"/>
      <c r="V317" s="10"/>
    </row>
    <row r="318" ht="15.75" customHeight="1">
      <c r="I318" s="9"/>
      <c r="J318" s="9"/>
      <c r="K318" s="10"/>
      <c r="L318" s="10"/>
      <c r="P318" s="10"/>
      <c r="Q318" s="10"/>
      <c r="U318" s="10"/>
      <c r="V318" s="10"/>
    </row>
    <row r="319" ht="15.75" customHeight="1">
      <c r="I319" s="9"/>
      <c r="J319" s="9"/>
      <c r="K319" s="10"/>
      <c r="L319" s="10"/>
      <c r="P319" s="10"/>
      <c r="Q319" s="10"/>
      <c r="U319" s="10"/>
      <c r="V319" s="10"/>
    </row>
    <row r="320" ht="15.75" customHeight="1">
      <c r="I320" s="9"/>
      <c r="J320" s="9"/>
      <c r="K320" s="10"/>
      <c r="L320" s="10"/>
      <c r="P320" s="10"/>
      <c r="Q320" s="10"/>
      <c r="U320" s="10"/>
      <c r="V320" s="10"/>
    </row>
    <row r="321" ht="15.75" customHeight="1">
      <c r="I321" s="9"/>
      <c r="J321" s="9"/>
      <c r="K321" s="10"/>
      <c r="L321" s="10"/>
      <c r="P321" s="10"/>
      <c r="Q321" s="10"/>
      <c r="U321" s="10"/>
      <c r="V321" s="10"/>
    </row>
    <row r="322" ht="15.75" customHeight="1">
      <c r="I322" s="9"/>
      <c r="J322" s="9"/>
      <c r="K322" s="10"/>
      <c r="L322" s="10"/>
      <c r="P322" s="10"/>
      <c r="Q322" s="10"/>
      <c r="U322" s="10"/>
      <c r="V322" s="10"/>
    </row>
    <row r="323" ht="15.75" customHeight="1">
      <c r="I323" s="9"/>
      <c r="J323" s="9"/>
      <c r="K323" s="10"/>
      <c r="L323" s="10"/>
      <c r="P323" s="10"/>
      <c r="Q323" s="10"/>
      <c r="U323" s="10"/>
      <c r="V323" s="10"/>
    </row>
    <row r="324" ht="15.75" customHeight="1">
      <c r="I324" s="9"/>
      <c r="J324" s="9"/>
      <c r="K324" s="10"/>
      <c r="L324" s="10"/>
      <c r="P324" s="10"/>
      <c r="Q324" s="10"/>
      <c r="U324" s="10"/>
      <c r="V324" s="10"/>
    </row>
    <row r="325" ht="15.75" customHeight="1">
      <c r="I325" s="9"/>
      <c r="J325" s="9"/>
      <c r="K325" s="10"/>
      <c r="L325" s="10"/>
      <c r="P325" s="10"/>
      <c r="Q325" s="10"/>
      <c r="U325" s="10"/>
      <c r="V325" s="10"/>
    </row>
    <row r="326" ht="15.75" customHeight="1">
      <c r="I326" s="9"/>
      <c r="J326" s="9"/>
      <c r="K326" s="10"/>
      <c r="L326" s="10"/>
      <c r="P326" s="10"/>
      <c r="Q326" s="10"/>
      <c r="U326" s="10"/>
      <c r="V326" s="10"/>
    </row>
    <row r="327" ht="15.75" customHeight="1">
      <c r="I327" s="9"/>
      <c r="J327" s="9"/>
      <c r="K327" s="10"/>
      <c r="L327" s="10"/>
      <c r="P327" s="10"/>
      <c r="Q327" s="10"/>
      <c r="U327" s="10"/>
      <c r="V327" s="10"/>
    </row>
    <row r="328" ht="15.75" customHeight="1">
      <c r="I328" s="9"/>
      <c r="J328" s="9"/>
      <c r="K328" s="10"/>
      <c r="L328" s="10"/>
      <c r="P328" s="10"/>
      <c r="Q328" s="10"/>
      <c r="U328" s="10"/>
      <c r="V328" s="10"/>
    </row>
    <row r="329" ht="15.75" customHeight="1">
      <c r="I329" s="9"/>
      <c r="J329" s="9"/>
      <c r="K329" s="10"/>
      <c r="L329" s="10"/>
      <c r="P329" s="10"/>
      <c r="Q329" s="10"/>
      <c r="U329" s="10"/>
      <c r="V329" s="10"/>
    </row>
    <row r="330" ht="15.75" customHeight="1">
      <c r="I330" s="9"/>
      <c r="J330" s="9"/>
      <c r="K330" s="10"/>
      <c r="L330" s="10"/>
      <c r="P330" s="10"/>
      <c r="Q330" s="10"/>
      <c r="U330" s="10"/>
      <c r="V330" s="10"/>
    </row>
    <row r="331" ht="15.75" customHeight="1">
      <c r="I331" s="9"/>
      <c r="J331" s="9"/>
      <c r="K331" s="10"/>
      <c r="L331" s="10"/>
      <c r="P331" s="10"/>
      <c r="Q331" s="10"/>
      <c r="U331" s="10"/>
      <c r="V331" s="10"/>
    </row>
    <row r="332" ht="15.75" customHeight="1">
      <c r="I332" s="9"/>
      <c r="J332" s="9"/>
      <c r="K332" s="10"/>
      <c r="L332" s="10"/>
      <c r="P332" s="10"/>
      <c r="Q332" s="10"/>
      <c r="U332" s="10"/>
      <c r="V332" s="10"/>
    </row>
    <row r="333" ht="15.75" customHeight="1">
      <c r="I333" s="9"/>
      <c r="J333" s="9"/>
      <c r="K333" s="10"/>
      <c r="L333" s="10"/>
      <c r="P333" s="10"/>
      <c r="Q333" s="10"/>
      <c r="U333" s="10"/>
      <c r="V333" s="10"/>
    </row>
    <row r="334" ht="15.75" customHeight="1">
      <c r="I334" s="9"/>
      <c r="J334" s="9"/>
      <c r="K334" s="10"/>
      <c r="L334" s="10"/>
      <c r="P334" s="10"/>
      <c r="Q334" s="10"/>
      <c r="U334" s="10"/>
      <c r="V334" s="10"/>
    </row>
    <row r="335" ht="15.75" customHeight="1">
      <c r="I335" s="9"/>
      <c r="J335" s="9"/>
      <c r="K335" s="10"/>
      <c r="L335" s="10"/>
      <c r="P335" s="10"/>
      <c r="Q335" s="10"/>
      <c r="U335" s="10"/>
      <c r="V335" s="10"/>
    </row>
    <row r="336" ht="15.75" customHeight="1">
      <c r="I336" s="9"/>
      <c r="J336" s="9"/>
      <c r="K336" s="10"/>
      <c r="L336" s="10"/>
      <c r="P336" s="10"/>
      <c r="Q336" s="10"/>
      <c r="U336" s="10"/>
      <c r="V336" s="10"/>
    </row>
    <row r="337" ht="15.75" customHeight="1">
      <c r="I337" s="9"/>
      <c r="J337" s="9"/>
      <c r="K337" s="10"/>
      <c r="L337" s="10"/>
      <c r="P337" s="10"/>
      <c r="Q337" s="10"/>
      <c r="U337" s="10"/>
      <c r="V337" s="10"/>
    </row>
    <row r="338" ht="15.75" customHeight="1">
      <c r="I338" s="9"/>
      <c r="J338" s="9"/>
      <c r="K338" s="10"/>
      <c r="L338" s="10"/>
      <c r="P338" s="10"/>
      <c r="Q338" s="10"/>
      <c r="U338" s="10"/>
      <c r="V338" s="10"/>
    </row>
    <row r="339" ht="15.75" customHeight="1">
      <c r="I339" s="9"/>
      <c r="J339" s="9"/>
      <c r="K339" s="10"/>
      <c r="L339" s="10"/>
      <c r="P339" s="10"/>
      <c r="Q339" s="10"/>
      <c r="U339" s="10"/>
      <c r="V339" s="10"/>
    </row>
    <row r="340" ht="15.75" customHeight="1">
      <c r="I340" s="9"/>
      <c r="J340" s="9"/>
      <c r="K340" s="10"/>
      <c r="L340" s="10"/>
      <c r="P340" s="10"/>
      <c r="Q340" s="10"/>
      <c r="U340" s="10"/>
      <c r="V340" s="10"/>
    </row>
    <row r="341" ht="15.75" customHeight="1">
      <c r="I341" s="9"/>
      <c r="J341" s="9"/>
      <c r="K341" s="10"/>
      <c r="L341" s="10"/>
      <c r="P341" s="10"/>
      <c r="Q341" s="10"/>
      <c r="U341" s="10"/>
      <c r="V341" s="10"/>
    </row>
    <row r="342" ht="15.75" customHeight="1">
      <c r="I342" s="9"/>
      <c r="J342" s="9"/>
      <c r="K342" s="10"/>
      <c r="L342" s="10"/>
      <c r="P342" s="10"/>
      <c r="Q342" s="10"/>
      <c r="U342" s="10"/>
      <c r="V342" s="10"/>
    </row>
    <row r="343" ht="15.75" customHeight="1">
      <c r="I343" s="9"/>
      <c r="J343" s="9"/>
      <c r="K343" s="10"/>
      <c r="L343" s="10"/>
      <c r="P343" s="10"/>
      <c r="Q343" s="10"/>
      <c r="U343" s="10"/>
      <c r="V343" s="10"/>
    </row>
    <row r="344" ht="15.75" customHeight="1">
      <c r="I344" s="9"/>
      <c r="J344" s="9"/>
      <c r="K344" s="10"/>
      <c r="L344" s="10"/>
      <c r="P344" s="10"/>
      <c r="Q344" s="10"/>
      <c r="U344" s="10"/>
      <c r="V344" s="10"/>
    </row>
    <row r="345" ht="15.75" customHeight="1">
      <c r="I345" s="9"/>
      <c r="J345" s="9"/>
      <c r="K345" s="10"/>
      <c r="L345" s="10"/>
      <c r="P345" s="10"/>
      <c r="Q345" s="10"/>
      <c r="U345" s="10"/>
      <c r="V345" s="10"/>
    </row>
    <row r="346" ht="15.75" customHeight="1">
      <c r="I346" s="9"/>
      <c r="J346" s="9"/>
      <c r="K346" s="10"/>
      <c r="L346" s="10"/>
      <c r="P346" s="10"/>
      <c r="Q346" s="10"/>
      <c r="U346" s="10"/>
      <c r="V346" s="10"/>
    </row>
    <row r="347" ht="15.75" customHeight="1">
      <c r="I347" s="9"/>
      <c r="J347" s="9"/>
      <c r="K347" s="10"/>
      <c r="L347" s="10"/>
      <c r="P347" s="10"/>
      <c r="Q347" s="10"/>
      <c r="U347" s="10"/>
      <c r="V347" s="10"/>
    </row>
    <row r="348" ht="15.75" customHeight="1">
      <c r="I348" s="9"/>
      <c r="J348" s="9"/>
      <c r="K348" s="10"/>
      <c r="L348" s="10"/>
      <c r="P348" s="10"/>
      <c r="Q348" s="10"/>
      <c r="U348" s="10"/>
      <c r="V348" s="10"/>
    </row>
    <row r="349" ht="15.75" customHeight="1">
      <c r="I349" s="9"/>
      <c r="J349" s="9"/>
      <c r="K349" s="10"/>
      <c r="L349" s="10"/>
      <c r="P349" s="10"/>
      <c r="Q349" s="10"/>
      <c r="U349" s="10"/>
      <c r="V349" s="10"/>
    </row>
    <row r="350" ht="15.75" customHeight="1">
      <c r="I350" s="9"/>
      <c r="J350" s="9"/>
      <c r="K350" s="10"/>
      <c r="L350" s="10"/>
      <c r="P350" s="10"/>
      <c r="Q350" s="10"/>
      <c r="U350" s="10"/>
      <c r="V350" s="10"/>
    </row>
    <row r="351" ht="15.75" customHeight="1">
      <c r="I351" s="9"/>
      <c r="J351" s="9"/>
      <c r="K351" s="10"/>
      <c r="L351" s="10"/>
      <c r="P351" s="10"/>
      <c r="Q351" s="10"/>
      <c r="U351" s="10"/>
      <c r="V351" s="10"/>
    </row>
    <row r="352" ht="15.75" customHeight="1">
      <c r="I352" s="9"/>
      <c r="J352" s="9"/>
      <c r="K352" s="10"/>
      <c r="L352" s="10"/>
      <c r="P352" s="10"/>
      <c r="Q352" s="10"/>
      <c r="U352" s="10"/>
      <c r="V352" s="10"/>
    </row>
    <row r="353" ht="15.75" customHeight="1">
      <c r="I353" s="9"/>
      <c r="J353" s="9"/>
      <c r="K353" s="10"/>
      <c r="L353" s="10"/>
      <c r="P353" s="10"/>
      <c r="Q353" s="10"/>
      <c r="U353" s="10"/>
      <c r="V353" s="10"/>
    </row>
    <row r="354" ht="15.75" customHeight="1">
      <c r="I354" s="9"/>
      <c r="J354" s="9"/>
      <c r="K354" s="10"/>
      <c r="L354" s="10"/>
      <c r="P354" s="10"/>
      <c r="Q354" s="10"/>
      <c r="U354" s="10"/>
      <c r="V354" s="10"/>
    </row>
    <row r="355" ht="15.75" customHeight="1">
      <c r="I355" s="9"/>
      <c r="J355" s="9"/>
      <c r="K355" s="10"/>
      <c r="L355" s="10"/>
      <c r="P355" s="10"/>
      <c r="Q355" s="10"/>
      <c r="U355" s="10"/>
      <c r="V355" s="10"/>
    </row>
    <row r="356" ht="15.75" customHeight="1">
      <c r="I356" s="9"/>
      <c r="J356" s="9"/>
      <c r="K356" s="10"/>
      <c r="L356" s="10"/>
      <c r="P356" s="10"/>
      <c r="Q356" s="10"/>
      <c r="U356" s="10"/>
      <c r="V356" s="10"/>
    </row>
    <row r="357" ht="15.75" customHeight="1">
      <c r="I357" s="9"/>
      <c r="J357" s="9"/>
      <c r="K357" s="10"/>
      <c r="L357" s="10"/>
      <c r="P357" s="10"/>
      <c r="Q357" s="10"/>
      <c r="U357" s="10"/>
      <c r="V357" s="10"/>
    </row>
    <row r="358" ht="15.75" customHeight="1">
      <c r="I358" s="9"/>
      <c r="J358" s="9"/>
      <c r="K358" s="10"/>
      <c r="L358" s="10"/>
      <c r="P358" s="10"/>
      <c r="Q358" s="10"/>
      <c r="U358" s="10"/>
      <c r="V358" s="10"/>
    </row>
    <row r="359" ht="15.75" customHeight="1">
      <c r="I359" s="9"/>
      <c r="J359" s="9"/>
      <c r="K359" s="10"/>
      <c r="L359" s="10"/>
      <c r="P359" s="10"/>
      <c r="Q359" s="10"/>
      <c r="U359" s="10"/>
      <c r="V359" s="10"/>
    </row>
    <row r="360" ht="15.75" customHeight="1">
      <c r="I360" s="9"/>
      <c r="J360" s="9"/>
      <c r="K360" s="10"/>
      <c r="L360" s="10"/>
      <c r="P360" s="10"/>
      <c r="Q360" s="10"/>
      <c r="U360" s="10"/>
      <c r="V360" s="10"/>
    </row>
    <row r="361" ht="15.75" customHeight="1">
      <c r="I361" s="9"/>
      <c r="J361" s="9"/>
      <c r="K361" s="10"/>
      <c r="L361" s="10"/>
      <c r="P361" s="10"/>
      <c r="Q361" s="10"/>
      <c r="U361" s="10"/>
      <c r="V361" s="10"/>
    </row>
    <row r="362" ht="15.75" customHeight="1">
      <c r="I362" s="9"/>
      <c r="J362" s="9"/>
      <c r="K362" s="10"/>
      <c r="L362" s="10"/>
      <c r="P362" s="10"/>
      <c r="Q362" s="10"/>
      <c r="U362" s="10"/>
      <c r="V362" s="10"/>
    </row>
    <row r="363" ht="15.75" customHeight="1">
      <c r="I363" s="9"/>
      <c r="J363" s="9"/>
      <c r="K363" s="10"/>
      <c r="L363" s="10"/>
      <c r="P363" s="10"/>
      <c r="Q363" s="10"/>
      <c r="U363" s="10"/>
      <c r="V363" s="10"/>
    </row>
    <row r="364" ht="15.75" customHeight="1">
      <c r="I364" s="9"/>
      <c r="J364" s="9"/>
      <c r="K364" s="10"/>
      <c r="L364" s="10"/>
      <c r="P364" s="10"/>
      <c r="Q364" s="10"/>
      <c r="U364" s="10"/>
      <c r="V364" s="10"/>
    </row>
    <row r="365" ht="15.75" customHeight="1">
      <c r="I365" s="9"/>
      <c r="J365" s="9"/>
      <c r="K365" s="10"/>
      <c r="L365" s="10"/>
      <c r="P365" s="10"/>
      <c r="Q365" s="10"/>
      <c r="U365" s="10"/>
      <c r="V365" s="10"/>
    </row>
    <row r="366" ht="15.75" customHeight="1">
      <c r="I366" s="9"/>
      <c r="J366" s="9"/>
      <c r="K366" s="10"/>
      <c r="L366" s="10"/>
      <c r="P366" s="10"/>
      <c r="Q366" s="10"/>
      <c r="U366" s="10"/>
      <c r="V366" s="10"/>
    </row>
    <row r="367" ht="15.75" customHeight="1">
      <c r="I367" s="9"/>
      <c r="J367" s="9"/>
      <c r="K367" s="10"/>
      <c r="L367" s="10"/>
      <c r="P367" s="10"/>
      <c r="Q367" s="10"/>
      <c r="U367" s="10"/>
      <c r="V367" s="10"/>
    </row>
    <row r="368" ht="15.75" customHeight="1">
      <c r="I368" s="9"/>
      <c r="J368" s="9"/>
      <c r="K368" s="10"/>
      <c r="L368" s="10"/>
      <c r="P368" s="10"/>
      <c r="Q368" s="10"/>
      <c r="U368" s="10"/>
      <c r="V368" s="10"/>
    </row>
    <row r="369" ht="15.75" customHeight="1">
      <c r="I369" s="9"/>
      <c r="J369" s="9"/>
      <c r="K369" s="10"/>
      <c r="L369" s="10"/>
      <c r="P369" s="10"/>
      <c r="Q369" s="10"/>
      <c r="U369" s="10"/>
      <c r="V369" s="10"/>
    </row>
    <row r="370" ht="15.75" customHeight="1">
      <c r="I370" s="9"/>
      <c r="J370" s="9"/>
      <c r="K370" s="10"/>
      <c r="L370" s="10"/>
      <c r="P370" s="10"/>
      <c r="Q370" s="10"/>
      <c r="U370" s="10"/>
      <c r="V370" s="10"/>
    </row>
    <row r="371" ht="15.75" customHeight="1">
      <c r="I371" s="9"/>
      <c r="J371" s="9"/>
      <c r="K371" s="10"/>
      <c r="L371" s="10"/>
      <c r="P371" s="10"/>
      <c r="Q371" s="10"/>
      <c r="U371" s="10"/>
      <c r="V371" s="10"/>
    </row>
    <row r="372" ht="15.75" customHeight="1">
      <c r="I372" s="9"/>
      <c r="J372" s="9"/>
      <c r="K372" s="10"/>
      <c r="L372" s="10"/>
      <c r="P372" s="10"/>
      <c r="Q372" s="10"/>
      <c r="U372" s="10"/>
      <c r="V372" s="10"/>
    </row>
    <row r="373" ht="15.75" customHeight="1">
      <c r="I373" s="9"/>
      <c r="J373" s="9"/>
      <c r="K373" s="10"/>
      <c r="L373" s="10"/>
      <c r="P373" s="10"/>
      <c r="Q373" s="10"/>
      <c r="U373" s="10"/>
      <c r="V373" s="10"/>
    </row>
    <row r="374" ht="15.75" customHeight="1">
      <c r="I374" s="9"/>
      <c r="J374" s="9"/>
      <c r="K374" s="10"/>
      <c r="L374" s="10"/>
      <c r="P374" s="10"/>
      <c r="Q374" s="10"/>
      <c r="U374" s="10"/>
      <c r="V374" s="10"/>
    </row>
    <row r="375" ht="15.75" customHeight="1">
      <c r="I375" s="9"/>
      <c r="J375" s="9"/>
      <c r="K375" s="10"/>
      <c r="L375" s="10"/>
      <c r="P375" s="10"/>
      <c r="Q375" s="10"/>
      <c r="U375" s="10"/>
      <c r="V375" s="10"/>
    </row>
    <row r="376" ht="15.75" customHeight="1">
      <c r="I376" s="9"/>
      <c r="J376" s="9"/>
      <c r="K376" s="10"/>
      <c r="L376" s="10"/>
      <c r="P376" s="10"/>
      <c r="Q376" s="10"/>
      <c r="U376" s="10"/>
      <c r="V376" s="10"/>
    </row>
    <row r="377" ht="15.75" customHeight="1">
      <c r="I377" s="9"/>
      <c r="J377" s="9"/>
      <c r="K377" s="10"/>
      <c r="L377" s="10"/>
      <c r="P377" s="10"/>
      <c r="Q377" s="10"/>
      <c r="U377" s="10"/>
      <c r="V377" s="10"/>
    </row>
    <row r="378" ht="15.75" customHeight="1">
      <c r="I378" s="9"/>
      <c r="J378" s="9"/>
      <c r="K378" s="10"/>
      <c r="L378" s="10"/>
      <c r="P378" s="10"/>
      <c r="Q378" s="10"/>
      <c r="U378" s="10"/>
      <c r="V378" s="10"/>
    </row>
    <row r="379" ht="15.75" customHeight="1">
      <c r="I379" s="9"/>
      <c r="J379" s="9"/>
      <c r="K379" s="10"/>
      <c r="L379" s="10"/>
      <c r="P379" s="10"/>
      <c r="Q379" s="10"/>
      <c r="U379" s="10"/>
      <c r="V379" s="10"/>
    </row>
    <row r="380" ht="15.75" customHeight="1">
      <c r="I380" s="9"/>
      <c r="J380" s="9"/>
      <c r="K380" s="10"/>
      <c r="L380" s="10"/>
      <c r="P380" s="10"/>
      <c r="Q380" s="10"/>
      <c r="U380" s="10"/>
      <c r="V380" s="10"/>
    </row>
    <row r="381" ht="15.75" customHeight="1">
      <c r="I381" s="9"/>
      <c r="J381" s="9"/>
      <c r="K381" s="10"/>
      <c r="L381" s="10"/>
      <c r="P381" s="10"/>
      <c r="Q381" s="10"/>
      <c r="U381" s="10"/>
      <c r="V381" s="10"/>
    </row>
    <row r="382" ht="15.75" customHeight="1">
      <c r="I382" s="9"/>
      <c r="J382" s="9"/>
      <c r="K382" s="10"/>
      <c r="L382" s="10"/>
      <c r="P382" s="10"/>
      <c r="Q382" s="10"/>
      <c r="U382" s="10"/>
      <c r="V382" s="10"/>
    </row>
    <row r="383" ht="15.75" customHeight="1">
      <c r="I383" s="9"/>
      <c r="J383" s="9"/>
      <c r="K383" s="10"/>
      <c r="L383" s="10"/>
      <c r="P383" s="10"/>
      <c r="Q383" s="10"/>
      <c r="U383" s="10"/>
      <c r="V383" s="10"/>
    </row>
    <row r="384" ht="15.75" customHeight="1">
      <c r="I384" s="9"/>
      <c r="J384" s="9"/>
      <c r="K384" s="10"/>
      <c r="L384" s="10"/>
      <c r="P384" s="10"/>
      <c r="Q384" s="10"/>
      <c r="U384" s="10"/>
      <c r="V384" s="10"/>
    </row>
    <row r="385" ht="15.75" customHeight="1">
      <c r="I385" s="9"/>
      <c r="J385" s="9"/>
      <c r="K385" s="10"/>
      <c r="L385" s="10"/>
      <c r="P385" s="10"/>
      <c r="Q385" s="10"/>
      <c r="U385" s="10"/>
      <c r="V385" s="10"/>
    </row>
    <row r="386" ht="15.75" customHeight="1">
      <c r="I386" s="9"/>
      <c r="J386" s="9"/>
      <c r="K386" s="10"/>
      <c r="L386" s="10"/>
      <c r="P386" s="10"/>
      <c r="Q386" s="10"/>
      <c r="U386" s="10"/>
      <c r="V386" s="10"/>
    </row>
    <row r="387" ht="15.75" customHeight="1">
      <c r="I387" s="9"/>
      <c r="J387" s="9"/>
      <c r="K387" s="10"/>
      <c r="L387" s="10"/>
      <c r="P387" s="10"/>
      <c r="Q387" s="10"/>
      <c r="U387" s="10"/>
      <c r="V387" s="10"/>
    </row>
    <row r="388" ht="15.75" customHeight="1">
      <c r="I388" s="9"/>
      <c r="J388" s="9"/>
      <c r="K388" s="10"/>
      <c r="L388" s="10"/>
      <c r="P388" s="10"/>
      <c r="Q388" s="10"/>
      <c r="U388" s="10"/>
      <c r="V388" s="10"/>
    </row>
    <row r="389" ht="15.75" customHeight="1">
      <c r="I389" s="9"/>
      <c r="J389" s="9"/>
      <c r="K389" s="10"/>
      <c r="L389" s="10"/>
      <c r="P389" s="10"/>
      <c r="Q389" s="10"/>
      <c r="U389" s="10"/>
      <c r="V389" s="10"/>
    </row>
    <row r="390" ht="15.75" customHeight="1">
      <c r="I390" s="9"/>
      <c r="J390" s="9"/>
      <c r="K390" s="10"/>
      <c r="L390" s="10"/>
      <c r="P390" s="10"/>
      <c r="Q390" s="10"/>
      <c r="U390" s="10"/>
      <c r="V390" s="10"/>
    </row>
    <row r="391" ht="15.75" customHeight="1">
      <c r="I391" s="9"/>
      <c r="J391" s="9"/>
      <c r="K391" s="10"/>
      <c r="L391" s="10"/>
      <c r="P391" s="10"/>
      <c r="Q391" s="10"/>
      <c r="U391" s="10"/>
      <c r="V391" s="10"/>
    </row>
    <row r="392" ht="15.75" customHeight="1">
      <c r="I392" s="9"/>
      <c r="J392" s="9"/>
      <c r="K392" s="10"/>
      <c r="L392" s="10"/>
      <c r="P392" s="10"/>
      <c r="Q392" s="10"/>
      <c r="U392" s="10"/>
      <c r="V392" s="10"/>
    </row>
    <row r="393" ht="15.75" customHeight="1">
      <c r="I393" s="9"/>
      <c r="J393" s="9"/>
      <c r="K393" s="10"/>
      <c r="L393" s="10"/>
      <c r="P393" s="10"/>
      <c r="Q393" s="10"/>
      <c r="U393" s="10"/>
      <c r="V393" s="10"/>
    </row>
    <row r="394" ht="15.75" customHeight="1">
      <c r="I394" s="9"/>
      <c r="J394" s="9"/>
      <c r="K394" s="10"/>
      <c r="L394" s="10"/>
      <c r="P394" s="10"/>
      <c r="Q394" s="10"/>
      <c r="U394" s="10"/>
      <c r="V394" s="10"/>
    </row>
    <row r="395" ht="15.75" customHeight="1">
      <c r="I395" s="9"/>
      <c r="J395" s="9"/>
      <c r="K395" s="10"/>
      <c r="L395" s="10"/>
      <c r="P395" s="10"/>
      <c r="Q395" s="10"/>
      <c r="U395" s="10"/>
      <c r="V395" s="10"/>
    </row>
    <row r="396" ht="15.75" customHeight="1">
      <c r="I396" s="9"/>
      <c r="J396" s="9"/>
      <c r="K396" s="10"/>
      <c r="L396" s="10"/>
      <c r="P396" s="10"/>
      <c r="Q396" s="10"/>
      <c r="U396" s="10"/>
      <c r="V396" s="10"/>
    </row>
    <row r="397" ht="15.75" customHeight="1">
      <c r="I397" s="9"/>
      <c r="J397" s="9"/>
      <c r="K397" s="10"/>
      <c r="L397" s="10"/>
      <c r="P397" s="10"/>
      <c r="Q397" s="10"/>
      <c r="U397" s="10"/>
      <c r="V397" s="10"/>
    </row>
    <row r="398" ht="15.75" customHeight="1">
      <c r="I398" s="9"/>
      <c r="J398" s="9"/>
      <c r="K398" s="10"/>
      <c r="L398" s="10"/>
      <c r="P398" s="10"/>
      <c r="Q398" s="10"/>
      <c r="U398" s="10"/>
      <c r="V398" s="10"/>
    </row>
    <row r="399" ht="15.75" customHeight="1">
      <c r="I399" s="9"/>
      <c r="J399" s="9"/>
      <c r="K399" s="10"/>
      <c r="L399" s="10"/>
      <c r="P399" s="10"/>
      <c r="Q399" s="10"/>
      <c r="U399" s="10"/>
      <c r="V399" s="10"/>
    </row>
    <row r="400" ht="15.75" customHeight="1">
      <c r="I400" s="9"/>
      <c r="J400" s="9"/>
      <c r="K400" s="10"/>
      <c r="L400" s="10"/>
      <c r="P400" s="10"/>
      <c r="Q400" s="10"/>
      <c r="U400" s="10"/>
      <c r="V400" s="10"/>
    </row>
    <row r="401" ht="15.75" customHeight="1">
      <c r="I401" s="9"/>
      <c r="J401" s="9"/>
      <c r="K401" s="10"/>
      <c r="L401" s="10"/>
      <c r="P401" s="10"/>
      <c r="Q401" s="10"/>
      <c r="U401" s="10"/>
      <c r="V401" s="10"/>
    </row>
    <row r="402" ht="15.75" customHeight="1">
      <c r="I402" s="9"/>
      <c r="J402" s="9"/>
      <c r="K402" s="10"/>
      <c r="L402" s="10"/>
      <c r="P402" s="10"/>
      <c r="Q402" s="10"/>
      <c r="U402" s="10"/>
      <c r="V402" s="10"/>
    </row>
    <row r="403" ht="15.75" customHeight="1">
      <c r="I403" s="9"/>
      <c r="J403" s="9"/>
      <c r="K403" s="10"/>
      <c r="L403" s="10"/>
      <c r="P403" s="10"/>
      <c r="Q403" s="10"/>
      <c r="U403" s="10"/>
      <c r="V403" s="10"/>
    </row>
    <row r="404" ht="15.75" customHeight="1">
      <c r="I404" s="9"/>
      <c r="J404" s="9"/>
      <c r="K404" s="10"/>
      <c r="L404" s="10"/>
      <c r="P404" s="10"/>
      <c r="Q404" s="10"/>
      <c r="U404" s="10"/>
      <c r="V404" s="10"/>
    </row>
    <row r="405" ht="15.75" customHeight="1">
      <c r="I405" s="9"/>
      <c r="J405" s="9"/>
      <c r="K405" s="10"/>
      <c r="L405" s="10"/>
      <c r="P405" s="10"/>
      <c r="Q405" s="10"/>
      <c r="U405" s="10"/>
      <c r="V405" s="10"/>
    </row>
    <row r="406" ht="15.75" customHeight="1">
      <c r="I406" s="9"/>
      <c r="J406" s="9"/>
      <c r="K406" s="10"/>
      <c r="L406" s="10"/>
      <c r="P406" s="10"/>
      <c r="Q406" s="10"/>
      <c r="U406" s="10"/>
      <c r="V406" s="10"/>
    </row>
    <row r="407" ht="15.75" customHeight="1">
      <c r="I407" s="9"/>
      <c r="J407" s="9"/>
      <c r="K407" s="10"/>
      <c r="L407" s="10"/>
      <c r="P407" s="10"/>
      <c r="Q407" s="10"/>
      <c r="U407" s="10"/>
      <c r="V407" s="10"/>
    </row>
    <row r="408" ht="15.75" customHeight="1">
      <c r="I408" s="9"/>
      <c r="J408" s="9"/>
      <c r="K408" s="10"/>
      <c r="L408" s="10"/>
      <c r="P408" s="10"/>
      <c r="Q408" s="10"/>
      <c r="U408" s="10"/>
      <c r="V408" s="10"/>
    </row>
    <row r="409" ht="15.75" customHeight="1">
      <c r="I409" s="9"/>
      <c r="J409" s="9"/>
      <c r="K409" s="10"/>
      <c r="L409" s="10"/>
      <c r="P409" s="10"/>
      <c r="Q409" s="10"/>
      <c r="U409" s="10"/>
      <c r="V409" s="10"/>
    </row>
    <row r="410" ht="15.75" customHeight="1">
      <c r="I410" s="9"/>
      <c r="J410" s="9"/>
      <c r="K410" s="10"/>
      <c r="L410" s="10"/>
      <c r="P410" s="10"/>
      <c r="Q410" s="10"/>
      <c r="U410" s="10"/>
      <c r="V410" s="10"/>
    </row>
    <row r="411" ht="15.75" customHeight="1">
      <c r="I411" s="9"/>
      <c r="J411" s="9"/>
      <c r="K411" s="10"/>
      <c r="L411" s="10"/>
      <c r="P411" s="10"/>
      <c r="Q411" s="10"/>
      <c r="U411" s="10"/>
      <c r="V411" s="10"/>
    </row>
    <row r="412" ht="15.75" customHeight="1">
      <c r="I412" s="9"/>
      <c r="J412" s="9"/>
      <c r="K412" s="10"/>
      <c r="L412" s="10"/>
      <c r="P412" s="10"/>
      <c r="Q412" s="10"/>
      <c r="U412" s="10"/>
      <c r="V412" s="10"/>
    </row>
    <row r="413" ht="15.75" customHeight="1">
      <c r="I413" s="9"/>
      <c r="J413" s="9"/>
      <c r="K413" s="10"/>
      <c r="L413" s="10"/>
      <c r="P413" s="10"/>
      <c r="Q413" s="10"/>
      <c r="U413" s="10"/>
      <c r="V413" s="10"/>
    </row>
    <row r="414" ht="15.75" customHeight="1">
      <c r="I414" s="9"/>
      <c r="J414" s="9"/>
      <c r="K414" s="10"/>
      <c r="L414" s="10"/>
      <c r="P414" s="10"/>
      <c r="Q414" s="10"/>
      <c r="U414" s="10"/>
      <c r="V414" s="10"/>
    </row>
    <row r="415" ht="15.75" customHeight="1">
      <c r="I415" s="9"/>
      <c r="J415" s="9"/>
      <c r="K415" s="10"/>
      <c r="L415" s="10"/>
      <c r="P415" s="10"/>
      <c r="Q415" s="10"/>
      <c r="U415" s="10"/>
      <c r="V415" s="10"/>
    </row>
    <row r="416" ht="15.75" customHeight="1">
      <c r="I416" s="9"/>
      <c r="J416" s="9"/>
      <c r="K416" s="10"/>
      <c r="L416" s="10"/>
      <c r="P416" s="10"/>
      <c r="Q416" s="10"/>
      <c r="U416" s="10"/>
      <c r="V416" s="10"/>
    </row>
    <row r="417" ht="15.75" customHeight="1">
      <c r="I417" s="9"/>
      <c r="J417" s="9"/>
      <c r="K417" s="10"/>
      <c r="L417" s="10"/>
      <c r="P417" s="10"/>
      <c r="Q417" s="10"/>
      <c r="U417" s="10"/>
      <c r="V417" s="10"/>
    </row>
    <row r="418" ht="15.75" customHeight="1">
      <c r="I418" s="9"/>
      <c r="J418" s="9"/>
      <c r="K418" s="10"/>
      <c r="L418" s="10"/>
      <c r="P418" s="10"/>
      <c r="Q418" s="10"/>
      <c r="U418" s="10"/>
      <c r="V418" s="10"/>
    </row>
    <row r="419" ht="15.75" customHeight="1">
      <c r="I419" s="9"/>
      <c r="J419" s="9"/>
      <c r="K419" s="10"/>
      <c r="L419" s="10"/>
      <c r="P419" s="10"/>
      <c r="Q419" s="10"/>
      <c r="U419" s="10"/>
      <c r="V419" s="10"/>
    </row>
    <row r="420" ht="15.75" customHeight="1">
      <c r="I420" s="9"/>
      <c r="J420" s="9"/>
      <c r="K420" s="10"/>
      <c r="L420" s="10"/>
      <c r="P420" s="10"/>
      <c r="Q420" s="10"/>
      <c r="U420" s="10"/>
      <c r="V420" s="10"/>
    </row>
    <row r="421" ht="15.75" customHeight="1">
      <c r="I421" s="9"/>
      <c r="J421" s="9"/>
      <c r="K421" s="10"/>
      <c r="L421" s="10"/>
      <c r="P421" s="10"/>
      <c r="Q421" s="10"/>
      <c r="U421" s="10"/>
      <c r="V421" s="10"/>
    </row>
    <row r="422" ht="15.75" customHeight="1">
      <c r="I422" s="9"/>
      <c r="J422" s="9"/>
      <c r="K422" s="10"/>
      <c r="L422" s="10"/>
      <c r="P422" s="10"/>
      <c r="Q422" s="10"/>
      <c r="U422" s="10"/>
      <c r="V422" s="10"/>
    </row>
    <row r="423" ht="15.75" customHeight="1">
      <c r="I423" s="9"/>
      <c r="J423" s="9"/>
      <c r="K423" s="10"/>
      <c r="L423" s="10"/>
      <c r="P423" s="10"/>
      <c r="Q423" s="10"/>
      <c r="U423" s="10"/>
      <c r="V423" s="10"/>
    </row>
    <row r="424" ht="15.75" customHeight="1">
      <c r="I424" s="9"/>
      <c r="J424" s="9"/>
      <c r="K424" s="10"/>
      <c r="L424" s="10"/>
      <c r="P424" s="10"/>
      <c r="Q424" s="10"/>
      <c r="U424" s="10"/>
      <c r="V424" s="10"/>
    </row>
    <row r="425" ht="15.75" customHeight="1">
      <c r="I425" s="9"/>
      <c r="J425" s="9"/>
      <c r="K425" s="10"/>
      <c r="L425" s="10"/>
      <c r="P425" s="10"/>
      <c r="Q425" s="10"/>
      <c r="U425" s="10"/>
      <c r="V425" s="10"/>
    </row>
    <row r="426" ht="15.75" customHeight="1">
      <c r="I426" s="9"/>
      <c r="J426" s="9"/>
      <c r="K426" s="10"/>
      <c r="L426" s="10"/>
      <c r="P426" s="10"/>
      <c r="Q426" s="10"/>
      <c r="U426" s="10"/>
      <c r="V426" s="10"/>
    </row>
    <row r="427" ht="15.75" customHeight="1">
      <c r="I427" s="9"/>
      <c r="J427" s="9"/>
      <c r="K427" s="10"/>
      <c r="L427" s="10"/>
      <c r="P427" s="10"/>
      <c r="Q427" s="10"/>
      <c r="U427" s="10"/>
      <c r="V427" s="10"/>
    </row>
    <row r="428" ht="15.75" customHeight="1">
      <c r="I428" s="9"/>
      <c r="J428" s="9"/>
      <c r="K428" s="10"/>
      <c r="L428" s="10"/>
      <c r="P428" s="10"/>
      <c r="Q428" s="10"/>
      <c r="U428" s="10"/>
      <c r="V428" s="10"/>
    </row>
    <row r="429" ht="15.75" customHeight="1">
      <c r="I429" s="9"/>
      <c r="J429" s="9"/>
      <c r="K429" s="10"/>
      <c r="L429" s="10"/>
      <c r="P429" s="10"/>
      <c r="Q429" s="10"/>
      <c r="U429" s="10"/>
      <c r="V429" s="10"/>
    </row>
    <row r="430" ht="15.75" customHeight="1">
      <c r="I430" s="9"/>
      <c r="J430" s="9"/>
      <c r="K430" s="10"/>
      <c r="L430" s="10"/>
      <c r="P430" s="10"/>
      <c r="Q430" s="10"/>
      <c r="U430" s="10"/>
      <c r="V430" s="10"/>
    </row>
    <row r="431" ht="15.75" customHeight="1">
      <c r="I431" s="9"/>
      <c r="J431" s="9"/>
      <c r="K431" s="10"/>
      <c r="L431" s="10"/>
      <c r="P431" s="10"/>
      <c r="Q431" s="10"/>
      <c r="U431" s="10"/>
      <c r="V431" s="10"/>
    </row>
    <row r="432" ht="15.75" customHeight="1">
      <c r="I432" s="9"/>
      <c r="J432" s="9"/>
      <c r="K432" s="10"/>
      <c r="L432" s="10"/>
      <c r="P432" s="10"/>
      <c r="Q432" s="10"/>
      <c r="U432" s="10"/>
      <c r="V432" s="10"/>
    </row>
    <row r="433" ht="15.75" customHeight="1">
      <c r="I433" s="9"/>
      <c r="J433" s="9"/>
      <c r="K433" s="10"/>
      <c r="L433" s="10"/>
      <c r="P433" s="10"/>
      <c r="Q433" s="10"/>
      <c r="U433" s="10"/>
      <c r="V433" s="10"/>
    </row>
    <row r="434" ht="15.75" customHeight="1">
      <c r="I434" s="9"/>
      <c r="J434" s="9"/>
      <c r="K434" s="10"/>
      <c r="L434" s="10"/>
      <c r="P434" s="10"/>
      <c r="Q434" s="10"/>
      <c r="U434" s="10"/>
      <c r="V434" s="10"/>
    </row>
    <row r="435" ht="15.75" customHeight="1">
      <c r="I435" s="9"/>
      <c r="J435" s="9"/>
      <c r="K435" s="10"/>
      <c r="L435" s="10"/>
      <c r="P435" s="10"/>
      <c r="Q435" s="10"/>
      <c r="U435" s="10"/>
      <c r="V435" s="10"/>
    </row>
    <row r="436" ht="15.75" customHeight="1">
      <c r="I436" s="9"/>
      <c r="J436" s="9"/>
      <c r="K436" s="10"/>
      <c r="L436" s="10"/>
      <c r="P436" s="10"/>
      <c r="Q436" s="10"/>
      <c r="U436" s="10"/>
      <c r="V436" s="10"/>
    </row>
    <row r="437" ht="15.75" customHeight="1">
      <c r="I437" s="9"/>
      <c r="J437" s="9"/>
      <c r="K437" s="10"/>
      <c r="L437" s="10"/>
      <c r="P437" s="10"/>
      <c r="Q437" s="10"/>
      <c r="U437" s="10"/>
      <c r="V437" s="10"/>
    </row>
    <row r="438" ht="15.75" customHeight="1">
      <c r="I438" s="9"/>
      <c r="J438" s="9"/>
      <c r="K438" s="10"/>
      <c r="L438" s="10"/>
      <c r="P438" s="10"/>
      <c r="Q438" s="10"/>
      <c r="U438" s="10"/>
      <c r="V438" s="10"/>
    </row>
    <row r="439" ht="15.75" customHeight="1">
      <c r="I439" s="9"/>
      <c r="J439" s="9"/>
      <c r="K439" s="10"/>
      <c r="L439" s="10"/>
      <c r="P439" s="10"/>
      <c r="Q439" s="10"/>
      <c r="U439" s="10"/>
      <c r="V439" s="10"/>
    </row>
    <row r="440" ht="15.75" customHeight="1">
      <c r="I440" s="9"/>
      <c r="J440" s="9"/>
      <c r="K440" s="10"/>
      <c r="L440" s="10"/>
      <c r="P440" s="10"/>
      <c r="Q440" s="10"/>
      <c r="U440" s="10"/>
      <c r="V440" s="10"/>
    </row>
    <row r="441" ht="15.75" customHeight="1">
      <c r="I441" s="9"/>
      <c r="J441" s="9"/>
      <c r="K441" s="10"/>
      <c r="L441" s="10"/>
      <c r="P441" s="10"/>
      <c r="Q441" s="10"/>
      <c r="U441" s="10"/>
      <c r="V441" s="10"/>
    </row>
    <row r="442" ht="15.75" customHeight="1">
      <c r="I442" s="9"/>
      <c r="J442" s="9"/>
      <c r="K442" s="10"/>
      <c r="L442" s="10"/>
      <c r="P442" s="10"/>
      <c r="Q442" s="10"/>
      <c r="U442" s="10"/>
      <c r="V442" s="10"/>
    </row>
    <row r="443" ht="15.75" customHeight="1">
      <c r="I443" s="9"/>
      <c r="J443" s="9"/>
      <c r="K443" s="10"/>
      <c r="L443" s="10"/>
      <c r="P443" s="10"/>
      <c r="Q443" s="10"/>
      <c r="U443" s="10"/>
      <c r="V443" s="10"/>
    </row>
    <row r="444" ht="15.75" customHeight="1">
      <c r="I444" s="9"/>
      <c r="J444" s="9"/>
      <c r="K444" s="10"/>
      <c r="L444" s="10"/>
      <c r="P444" s="10"/>
      <c r="Q444" s="10"/>
      <c r="U444" s="10"/>
      <c r="V444" s="10"/>
    </row>
    <row r="445" ht="15.75" customHeight="1">
      <c r="I445" s="9"/>
      <c r="J445" s="9"/>
      <c r="K445" s="10"/>
      <c r="L445" s="10"/>
      <c r="P445" s="10"/>
      <c r="Q445" s="10"/>
      <c r="U445" s="10"/>
      <c r="V445" s="10"/>
    </row>
    <row r="446" ht="15.75" customHeight="1">
      <c r="I446" s="9"/>
      <c r="J446" s="9"/>
      <c r="K446" s="10"/>
      <c r="L446" s="10"/>
      <c r="P446" s="10"/>
      <c r="Q446" s="10"/>
      <c r="U446" s="10"/>
      <c r="V446" s="10"/>
    </row>
    <row r="447" ht="15.75" customHeight="1">
      <c r="I447" s="9"/>
      <c r="J447" s="9"/>
      <c r="K447" s="10"/>
      <c r="L447" s="10"/>
      <c r="P447" s="10"/>
      <c r="Q447" s="10"/>
      <c r="U447" s="10"/>
      <c r="V447" s="10"/>
    </row>
    <row r="448" ht="15.75" customHeight="1">
      <c r="I448" s="9"/>
      <c r="J448" s="9"/>
      <c r="K448" s="10"/>
      <c r="L448" s="10"/>
      <c r="P448" s="10"/>
      <c r="Q448" s="10"/>
      <c r="U448" s="10"/>
      <c r="V448" s="10"/>
    </row>
    <row r="449" ht="15.75" customHeight="1">
      <c r="I449" s="9"/>
      <c r="J449" s="9"/>
      <c r="K449" s="10"/>
      <c r="L449" s="10"/>
      <c r="P449" s="10"/>
      <c r="Q449" s="10"/>
      <c r="U449" s="10"/>
      <c r="V449" s="10"/>
    </row>
    <row r="450" ht="15.75" customHeight="1">
      <c r="I450" s="9"/>
      <c r="J450" s="9"/>
      <c r="K450" s="10"/>
      <c r="L450" s="10"/>
      <c r="P450" s="10"/>
      <c r="Q450" s="10"/>
      <c r="U450" s="10"/>
      <c r="V450" s="10"/>
    </row>
    <row r="451" ht="15.75" customHeight="1">
      <c r="I451" s="9"/>
      <c r="J451" s="9"/>
      <c r="K451" s="10"/>
      <c r="L451" s="10"/>
      <c r="P451" s="10"/>
      <c r="Q451" s="10"/>
      <c r="U451" s="10"/>
      <c r="V451" s="10"/>
    </row>
    <row r="452" ht="15.75" customHeight="1">
      <c r="I452" s="9"/>
      <c r="J452" s="9"/>
      <c r="K452" s="10"/>
      <c r="L452" s="10"/>
      <c r="P452" s="10"/>
      <c r="Q452" s="10"/>
      <c r="U452" s="10"/>
      <c r="V452" s="10"/>
    </row>
    <row r="453" ht="15.75" customHeight="1">
      <c r="I453" s="9"/>
      <c r="J453" s="9"/>
      <c r="K453" s="10"/>
      <c r="L453" s="10"/>
      <c r="P453" s="10"/>
      <c r="Q453" s="10"/>
      <c r="U453" s="10"/>
      <c r="V453" s="10"/>
    </row>
    <row r="454" ht="15.75" customHeight="1">
      <c r="I454" s="9"/>
      <c r="J454" s="9"/>
      <c r="K454" s="10"/>
      <c r="L454" s="10"/>
      <c r="P454" s="10"/>
      <c r="Q454" s="10"/>
      <c r="U454" s="10"/>
      <c r="V454" s="10"/>
    </row>
    <row r="455" ht="15.75" customHeight="1">
      <c r="I455" s="9"/>
      <c r="J455" s="9"/>
      <c r="K455" s="10"/>
      <c r="L455" s="10"/>
      <c r="P455" s="10"/>
      <c r="Q455" s="10"/>
      <c r="U455" s="10"/>
      <c r="V455" s="10"/>
    </row>
    <row r="456" ht="15.75" customHeight="1">
      <c r="I456" s="9"/>
      <c r="J456" s="9"/>
      <c r="K456" s="10"/>
      <c r="L456" s="10"/>
      <c r="P456" s="10"/>
      <c r="Q456" s="10"/>
      <c r="U456" s="10"/>
      <c r="V456" s="10"/>
    </row>
    <row r="457" ht="15.75" customHeight="1">
      <c r="I457" s="9"/>
      <c r="J457" s="9"/>
      <c r="K457" s="10"/>
      <c r="L457" s="10"/>
      <c r="P457" s="10"/>
      <c r="Q457" s="10"/>
      <c r="U457" s="10"/>
      <c r="V457" s="10"/>
    </row>
    <row r="458" ht="15.75" customHeight="1">
      <c r="I458" s="9"/>
      <c r="J458" s="9"/>
      <c r="K458" s="10"/>
      <c r="L458" s="10"/>
      <c r="P458" s="10"/>
      <c r="Q458" s="10"/>
      <c r="U458" s="10"/>
      <c r="V458" s="10"/>
    </row>
    <row r="459" ht="15.75" customHeight="1">
      <c r="I459" s="9"/>
      <c r="J459" s="9"/>
      <c r="K459" s="10"/>
      <c r="L459" s="10"/>
      <c r="P459" s="10"/>
      <c r="Q459" s="10"/>
      <c r="U459" s="10"/>
      <c r="V459" s="10"/>
    </row>
    <row r="460" ht="15.75" customHeight="1">
      <c r="I460" s="9"/>
      <c r="J460" s="9"/>
      <c r="K460" s="10"/>
      <c r="L460" s="10"/>
      <c r="P460" s="10"/>
      <c r="Q460" s="10"/>
      <c r="U460" s="10"/>
      <c r="V460" s="10"/>
    </row>
    <row r="461" ht="15.75" customHeight="1">
      <c r="I461" s="9"/>
      <c r="J461" s="9"/>
      <c r="K461" s="10"/>
      <c r="L461" s="10"/>
      <c r="P461" s="10"/>
      <c r="Q461" s="10"/>
      <c r="U461" s="10"/>
      <c r="V461" s="10"/>
    </row>
    <row r="462" ht="15.75" customHeight="1">
      <c r="I462" s="9"/>
      <c r="J462" s="9"/>
      <c r="K462" s="10"/>
      <c r="L462" s="10"/>
      <c r="P462" s="10"/>
      <c r="Q462" s="10"/>
      <c r="U462" s="10"/>
      <c r="V462" s="10"/>
    </row>
    <row r="463" ht="15.75" customHeight="1">
      <c r="I463" s="9"/>
      <c r="J463" s="9"/>
      <c r="K463" s="10"/>
      <c r="L463" s="10"/>
      <c r="P463" s="10"/>
      <c r="Q463" s="10"/>
      <c r="U463" s="10"/>
      <c r="V463" s="10"/>
    </row>
    <row r="464" ht="15.75" customHeight="1">
      <c r="I464" s="9"/>
      <c r="J464" s="9"/>
      <c r="K464" s="10"/>
      <c r="L464" s="10"/>
      <c r="P464" s="10"/>
      <c r="Q464" s="10"/>
      <c r="U464" s="10"/>
      <c r="V464" s="10"/>
    </row>
    <row r="465" ht="15.75" customHeight="1">
      <c r="I465" s="9"/>
      <c r="J465" s="9"/>
      <c r="K465" s="10"/>
      <c r="L465" s="10"/>
      <c r="P465" s="10"/>
      <c r="Q465" s="10"/>
      <c r="U465" s="10"/>
      <c r="V465" s="10"/>
    </row>
    <row r="466" ht="15.75" customHeight="1">
      <c r="I466" s="9"/>
      <c r="J466" s="9"/>
      <c r="K466" s="10"/>
      <c r="L466" s="10"/>
      <c r="P466" s="10"/>
      <c r="Q466" s="10"/>
      <c r="U466" s="10"/>
      <c r="V466" s="10"/>
    </row>
    <row r="467" ht="15.75" customHeight="1">
      <c r="I467" s="9"/>
      <c r="J467" s="9"/>
      <c r="K467" s="10"/>
      <c r="L467" s="10"/>
      <c r="P467" s="10"/>
      <c r="Q467" s="10"/>
      <c r="U467" s="10"/>
      <c r="V467" s="10"/>
    </row>
    <row r="468" ht="15.75" customHeight="1">
      <c r="I468" s="9"/>
      <c r="J468" s="9"/>
      <c r="K468" s="10"/>
      <c r="L468" s="10"/>
      <c r="P468" s="10"/>
      <c r="Q468" s="10"/>
      <c r="U468" s="10"/>
      <c r="V468" s="10"/>
    </row>
    <row r="469" ht="15.75" customHeight="1">
      <c r="I469" s="9"/>
      <c r="J469" s="9"/>
      <c r="K469" s="10"/>
      <c r="L469" s="10"/>
      <c r="P469" s="10"/>
      <c r="Q469" s="10"/>
      <c r="U469" s="10"/>
      <c r="V469" s="10"/>
    </row>
    <row r="470" ht="15.75" customHeight="1">
      <c r="I470" s="9"/>
      <c r="J470" s="9"/>
      <c r="K470" s="10"/>
      <c r="L470" s="10"/>
      <c r="P470" s="10"/>
      <c r="Q470" s="10"/>
      <c r="U470" s="10"/>
      <c r="V470" s="10"/>
    </row>
    <row r="471" ht="15.75" customHeight="1">
      <c r="I471" s="9"/>
      <c r="J471" s="9"/>
      <c r="K471" s="10"/>
      <c r="L471" s="10"/>
      <c r="P471" s="10"/>
      <c r="Q471" s="10"/>
      <c r="U471" s="10"/>
      <c r="V471" s="10"/>
    </row>
    <row r="472" ht="15.75" customHeight="1">
      <c r="I472" s="9"/>
      <c r="J472" s="9"/>
      <c r="K472" s="10"/>
      <c r="L472" s="10"/>
      <c r="P472" s="10"/>
      <c r="Q472" s="10"/>
      <c r="U472" s="10"/>
      <c r="V472" s="10"/>
    </row>
    <row r="473" ht="15.75" customHeight="1">
      <c r="I473" s="9"/>
      <c r="J473" s="9"/>
      <c r="K473" s="10"/>
      <c r="L473" s="10"/>
      <c r="P473" s="10"/>
      <c r="Q473" s="10"/>
      <c r="U473" s="10"/>
      <c r="V473" s="10"/>
    </row>
    <row r="474" ht="15.75" customHeight="1">
      <c r="I474" s="9"/>
      <c r="J474" s="9"/>
      <c r="K474" s="10"/>
      <c r="L474" s="10"/>
      <c r="P474" s="10"/>
      <c r="Q474" s="10"/>
      <c r="U474" s="10"/>
      <c r="V474" s="10"/>
    </row>
    <row r="475" ht="15.75" customHeight="1">
      <c r="I475" s="9"/>
      <c r="J475" s="9"/>
      <c r="K475" s="10"/>
      <c r="L475" s="10"/>
      <c r="P475" s="10"/>
      <c r="Q475" s="10"/>
      <c r="U475" s="10"/>
      <c r="V475" s="10"/>
    </row>
    <row r="476" ht="15.75" customHeight="1">
      <c r="I476" s="9"/>
      <c r="J476" s="9"/>
      <c r="K476" s="10"/>
      <c r="L476" s="10"/>
      <c r="P476" s="10"/>
      <c r="Q476" s="10"/>
      <c r="U476" s="10"/>
      <c r="V476" s="10"/>
    </row>
    <row r="477" ht="15.75" customHeight="1">
      <c r="I477" s="9"/>
      <c r="J477" s="9"/>
      <c r="K477" s="10"/>
      <c r="L477" s="10"/>
      <c r="P477" s="10"/>
      <c r="Q477" s="10"/>
      <c r="U477" s="10"/>
      <c r="V477" s="10"/>
    </row>
    <row r="478" ht="15.75" customHeight="1">
      <c r="I478" s="9"/>
      <c r="J478" s="9"/>
      <c r="K478" s="10"/>
      <c r="L478" s="10"/>
      <c r="P478" s="10"/>
      <c r="Q478" s="10"/>
      <c r="U478" s="10"/>
      <c r="V478" s="10"/>
    </row>
    <row r="479" ht="15.75" customHeight="1">
      <c r="I479" s="9"/>
      <c r="J479" s="9"/>
      <c r="K479" s="10"/>
      <c r="L479" s="10"/>
      <c r="P479" s="10"/>
      <c r="Q479" s="10"/>
      <c r="U479" s="10"/>
      <c r="V479" s="10"/>
    </row>
    <row r="480" ht="15.75" customHeight="1">
      <c r="I480" s="9"/>
      <c r="J480" s="9"/>
      <c r="K480" s="10"/>
      <c r="L480" s="10"/>
      <c r="P480" s="10"/>
      <c r="Q480" s="10"/>
      <c r="U480" s="10"/>
      <c r="V480" s="10"/>
    </row>
    <row r="481" ht="15.75" customHeight="1">
      <c r="I481" s="9"/>
      <c r="J481" s="9"/>
      <c r="K481" s="10"/>
      <c r="L481" s="10"/>
      <c r="P481" s="10"/>
      <c r="Q481" s="10"/>
      <c r="U481" s="10"/>
      <c r="V481" s="10"/>
    </row>
    <row r="482" ht="15.75" customHeight="1">
      <c r="I482" s="9"/>
      <c r="J482" s="9"/>
      <c r="K482" s="10"/>
      <c r="L482" s="10"/>
      <c r="P482" s="10"/>
      <c r="Q482" s="10"/>
      <c r="U482" s="10"/>
      <c r="V482" s="10"/>
    </row>
    <row r="483" ht="15.75" customHeight="1">
      <c r="I483" s="9"/>
      <c r="J483" s="9"/>
      <c r="K483" s="10"/>
      <c r="L483" s="10"/>
      <c r="P483" s="10"/>
      <c r="Q483" s="10"/>
      <c r="U483" s="10"/>
      <c r="V483" s="10"/>
    </row>
    <row r="484" ht="15.75" customHeight="1">
      <c r="I484" s="9"/>
      <c r="J484" s="9"/>
      <c r="K484" s="10"/>
      <c r="L484" s="10"/>
      <c r="P484" s="10"/>
      <c r="Q484" s="10"/>
      <c r="U484" s="10"/>
      <c r="V484" s="10"/>
    </row>
    <row r="485" ht="15.75" customHeight="1">
      <c r="I485" s="9"/>
      <c r="J485" s="9"/>
      <c r="K485" s="10"/>
      <c r="L485" s="10"/>
      <c r="P485" s="10"/>
      <c r="Q485" s="10"/>
      <c r="U485" s="10"/>
      <c r="V485" s="10"/>
    </row>
    <row r="486" ht="15.75" customHeight="1">
      <c r="I486" s="9"/>
      <c r="J486" s="9"/>
      <c r="K486" s="10"/>
      <c r="L486" s="10"/>
      <c r="P486" s="10"/>
      <c r="Q486" s="10"/>
      <c r="U486" s="10"/>
      <c r="V486" s="10"/>
    </row>
    <row r="487" ht="15.75" customHeight="1">
      <c r="I487" s="9"/>
      <c r="J487" s="9"/>
      <c r="K487" s="10"/>
      <c r="L487" s="10"/>
      <c r="P487" s="10"/>
      <c r="Q487" s="10"/>
      <c r="U487" s="10"/>
      <c r="V487" s="10"/>
    </row>
    <row r="488" ht="15.75" customHeight="1">
      <c r="I488" s="9"/>
      <c r="J488" s="9"/>
      <c r="K488" s="10"/>
      <c r="L488" s="10"/>
      <c r="P488" s="10"/>
      <c r="Q488" s="10"/>
      <c r="U488" s="10"/>
      <c r="V488" s="10"/>
    </row>
    <row r="489" ht="15.75" customHeight="1">
      <c r="I489" s="9"/>
      <c r="J489" s="9"/>
      <c r="K489" s="10"/>
      <c r="L489" s="10"/>
      <c r="P489" s="10"/>
      <c r="Q489" s="10"/>
      <c r="U489" s="10"/>
      <c r="V489" s="10"/>
    </row>
    <row r="490" ht="15.75" customHeight="1">
      <c r="I490" s="9"/>
      <c r="J490" s="9"/>
      <c r="K490" s="10"/>
      <c r="L490" s="10"/>
      <c r="P490" s="10"/>
      <c r="Q490" s="10"/>
      <c r="U490" s="10"/>
      <c r="V490" s="10"/>
    </row>
    <row r="491" ht="15.75" customHeight="1">
      <c r="I491" s="9"/>
      <c r="J491" s="9"/>
      <c r="K491" s="10"/>
      <c r="L491" s="10"/>
      <c r="P491" s="10"/>
      <c r="Q491" s="10"/>
      <c r="U491" s="10"/>
      <c r="V491" s="10"/>
    </row>
    <row r="492" ht="15.75" customHeight="1">
      <c r="I492" s="9"/>
      <c r="J492" s="9"/>
      <c r="K492" s="10"/>
      <c r="L492" s="10"/>
      <c r="P492" s="10"/>
      <c r="Q492" s="10"/>
      <c r="U492" s="10"/>
      <c r="V492" s="10"/>
    </row>
    <row r="493" ht="15.75" customHeight="1">
      <c r="I493" s="9"/>
      <c r="J493" s="9"/>
      <c r="K493" s="10"/>
      <c r="L493" s="10"/>
      <c r="P493" s="10"/>
      <c r="Q493" s="10"/>
      <c r="U493" s="10"/>
      <c r="V493" s="10"/>
    </row>
    <row r="494" ht="15.75" customHeight="1">
      <c r="I494" s="9"/>
      <c r="J494" s="9"/>
      <c r="K494" s="10"/>
      <c r="L494" s="10"/>
      <c r="P494" s="10"/>
      <c r="Q494" s="10"/>
      <c r="U494" s="10"/>
      <c r="V494" s="10"/>
    </row>
    <row r="495" ht="15.75" customHeight="1">
      <c r="I495" s="9"/>
      <c r="J495" s="9"/>
      <c r="K495" s="10"/>
      <c r="L495" s="10"/>
      <c r="P495" s="10"/>
      <c r="Q495" s="10"/>
      <c r="U495" s="10"/>
      <c r="V495" s="10"/>
    </row>
    <row r="496" ht="15.75" customHeight="1">
      <c r="I496" s="9"/>
      <c r="J496" s="9"/>
      <c r="K496" s="10"/>
      <c r="L496" s="10"/>
      <c r="P496" s="10"/>
      <c r="Q496" s="10"/>
      <c r="U496" s="10"/>
      <c r="V496" s="10"/>
    </row>
    <row r="497" ht="15.75" customHeight="1">
      <c r="I497" s="9"/>
      <c r="J497" s="9"/>
      <c r="K497" s="10"/>
      <c r="L497" s="10"/>
      <c r="P497" s="10"/>
      <c r="Q497" s="10"/>
      <c r="U497" s="10"/>
      <c r="V497" s="10"/>
    </row>
    <row r="498" ht="15.75" customHeight="1">
      <c r="I498" s="9"/>
      <c r="J498" s="9"/>
      <c r="K498" s="10"/>
      <c r="L498" s="10"/>
      <c r="P498" s="10"/>
      <c r="Q498" s="10"/>
      <c r="U498" s="10"/>
      <c r="V498" s="10"/>
    </row>
    <row r="499" ht="15.75" customHeight="1">
      <c r="I499" s="9"/>
      <c r="J499" s="9"/>
      <c r="K499" s="10"/>
      <c r="L499" s="10"/>
      <c r="P499" s="10"/>
      <c r="Q499" s="10"/>
      <c r="U499" s="10"/>
      <c r="V499" s="10"/>
    </row>
    <row r="500" ht="15.75" customHeight="1">
      <c r="I500" s="9"/>
      <c r="J500" s="9"/>
      <c r="K500" s="10"/>
      <c r="L500" s="10"/>
      <c r="P500" s="10"/>
      <c r="Q500" s="10"/>
      <c r="U500" s="10"/>
      <c r="V500" s="10"/>
    </row>
    <row r="501" ht="15.75" customHeight="1">
      <c r="I501" s="9"/>
      <c r="J501" s="9"/>
      <c r="K501" s="10"/>
      <c r="L501" s="10"/>
      <c r="P501" s="10"/>
      <c r="Q501" s="10"/>
      <c r="U501" s="10"/>
      <c r="V501" s="10"/>
    </row>
    <row r="502" ht="15.75" customHeight="1">
      <c r="I502" s="9"/>
      <c r="J502" s="9"/>
      <c r="K502" s="10"/>
      <c r="L502" s="10"/>
      <c r="P502" s="10"/>
      <c r="Q502" s="10"/>
      <c r="U502" s="10"/>
      <c r="V502" s="10"/>
    </row>
    <row r="503" ht="15.75" customHeight="1">
      <c r="I503" s="9"/>
      <c r="J503" s="9"/>
      <c r="K503" s="10"/>
      <c r="L503" s="10"/>
      <c r="P503" s="10"/>
      <c r="Q503" s="10"/>
      <c r="U503" s="10"/>
      <c r="V503" s="10"/>
    </row>
    <row r="504" ht="15.75" customHeight="1">
      <c r="I504" s="9"/>
      <c r="J504" s="9"/>
      <c r="K504" s="10"/>
      <c r="L504" s="10"/>
      <c r="P504" s="10"/>
      <c r="Q504" s="10"/>
      <c r="U504" s="10"/>
      <c r="V504" s="10"/>
    </row>
    <row r="505" ht="15.75" customHeight="1">
      <c r="I505" s="9"/>
      <c r="J505" s="9"/>
      <c r="K505" s="10"/>
      <c r="L505" s="10"/>
      <c r="P505" s="10"/>
      <c r="Q505" s="10"/>
      <c r="U505" s="10"/>
      <c r="V505" s="10"/>
    </row>
    <row r="506" ht="15.75" customHeight="1">
      <c r="I506" s="9"/>
      <c r="J506" s="9"/>
      <c r="K506" s="10"/>
      <c r="L506" s="10"/>
      <c r="P506" s="10"/>
      <c r="Q506" s="10"/>
      <c r="U506" s="10"/>
      <c r="V506" s="10"/>
    </row>
    <row r="507" ht="15.75" customHeight="1">
      <c r="I507" s="9"/>
      <c r="J507" s="9"/>
      <c r="K507" s="10"/>
      <c r="L507" s="10"/>
      <c r="P507" s="10"/>
      <c r="Q507" s="10"/>
      <c r="U507" s="10"/>
      <c r="V507" s="10"/>
    </row>
    <row r="508" ht="15.75" customHeight="1">
      <c r="I508" s="9"/>
      <c r="J508" s="9"/>
      <c r="K508" s="10"/>
      <c r="L508" s="10"/>
      <c r="P508" s="10"/>
      <c r="Q508" s="10"/>
      <c r="U508" s="10"/>
      <c r="V508" s="10"/>
    </row>
    <row r="509" ht="15.75" customHeight="1">
      <c r="I509" s="9"/>
      <c r="J509" s="9"/>
      <c r="K509" s="10"/>
      <c r="L509" s="10"/>
      <c r="P509" s="10"/>
      <c r="Q509" s="10"/>
      <c r="U509" s="10"/>
      <c r="V509" s="10"/>
    </row>
    <row r="510" ht="15.75" customHeight="1">
      <c r="I510" s="9"/>
      <c r="J510" s="9"/>
      <c r="K510" s="10"/>
      <c r="L510" s="10"/>
      <c r="P510" s="10"/>
      <c r="Q510" s="10"/>
      <c r="U510" s="10"/>
      <c r="V510" s="10"/>
    </row>
    <row r="511" ht="15.75" customHeight="1">
      <c r="I511" s="9"/>
      <c r="J511" s="9"/>
      <c r="K511" s="10"/>
      <c r="L511" s="10"/>
      <c r="P511" s="10"/>
      <c r="Q511" s="10"/>
      <c r="U511" s="10"/>
      <c r="V511" s="10"/>
    </row>
    <row r="512" ht="15.75" customHeight="1">
      <c r="I512" s="9"/>
      <c r="J512" s="9"/>
      <c r="K512" s="10"/>
      <c r="L512" s="10"/>
      <c r="P512" s="10"/>
      <c r="Q512" s="10"/>
      <c r="U512" s="10"/>
      <c r="V512" s="10"/>
    </row>
    <row r="513" ht="15.75" customHeight="1">
      <c r="I513" s="9"/>
      <c r="J513" s="9"/>
      <c r="K513" s="10"/>
      <c r="L513" s="10"/>
      <c r="P513" s="10"/>
      <c r="Q513" s="10"/>
      <c r="U513" s="10"/>
      <c r="V513" s="10"/>
    </row>
    <row r="514" ht="15.75" customHeight="1">
      <c r="I514" s="9"/>
      <c r="J514" s="9"/>
      <c r="K514" s="10"/>
      <c r="L514" s="10"/>
      <c r="P514" s="10"/>
      <c r="Q514" s="10"/>
      <c r="U514" s="10"/>
      <c r="V514" s="10"/>
    </row>
    <row r="515" ht="15.75" customHeight="1">
      <c r="I515" s="9"/>
      <c r="J515" s="9"/>
      <c r="K515" s="10"/>
      <c r="L515" s="10"/>
      <c r="P515" s="10"/>
      <c r="Q515" s="10"/>
      <c r="U515" s="10"/>
      <c r="V515" s="10"/>
    </row>
    <row r="516" ht="15.75" customHeight="1">
      <c r="I516" s="9"/>
      <c r="J516" s="9"/>
      <c r="K516" s="10"/>
      <c r="L516" s="10"/>
      <c r="P516" s="10"/>
      <c r="Q516" s="10"/>
      <c r="U516" s="10"/>
      <c r="V516" s="10"/>
    </row>
    <row r="517" ht="15.75" customHeight="1">
      <c r="I517" s="9"/>
      <c r="J517" s="9"/>
      <c r="K517" s="10"/>
      <c r="L517" s="10"/>
      <c r="P517" s="10"/>
      <c r="Q517" s="10"/>
      <c r="U517" s="10"/>
      <c r="V517" s="10"/>
    </row>
    <row r="518" ht="15.75" customHeight="1">
      <c r="I518" s="9"/>
      <c r="J518" s="9"/>
      <c r="K518" s="10"/>
      <c r="L518" s="10"/>
      <c r="P518" s="10"/>
      <c r="Q518" s="10"/>
      <c r="U518" s="10"/>
      <c r="V518" s="10"/>
    </row>
    <row r="519" ht="15.75" customHeight="1">
      <c r="I519" s="9"/>
      <c r="J519" s="9"/>
      <c r="K519" s="10"/>
      <c r="L519" s="10"/>
      <c r="P519" s="10"/>
      <c r="Q519" s="10"/>
      <c r="U519" s="10"/>
      <c r="V519" s="10"/>
    </row>
    <row r="520" ht="15.75" customHeight="1">
      <c r="I520" s="9"/>
      <c r="J520" s="9"/>
      <c r="K520" s="10"/>
      <c r="L520" s="10"/>
      <c r="P520" s="10"/>
      <c r="Q520" s="10"/>
      <c r="U520" s="10"/>
      <c r="V520" s="10"/>
    </row>
    <row r="521" ht="15.75" customHeight="1">
      <c r="I521" s="9"/>
      <c r="J521" s="9"/>
      <c r="K521" s="10"/>
      <c r="L521" s="10"/>
      <c r="P521" s="10"/>
      <c r="Q521" s="10"/>
      <c r="U521" s="10"/>
      <c r="V521" s="10"/>
    </row>
    <row r="522" ht="15.75" customHeight="1">
      <c r="I522" s="9"/>
      <c r="J522" s="9"/>
      <c r="K522" s="10"/>
      <c r="L522" s="10"/>
      <c r="P522" s="10"/>
      <c r="Q522" s="10"/>
      <c r="U522" s="10"/>
      <c r="V522" s="10"/>
    </row>
    <row r="523" ht="15.75" customHeight="1">
      <c r="I523" s="9"/>
      <c r="J523" s="9"/>
      <c r="K523" s="10"/>
      <c r="L523" s="10"/>
      <c r="P523" s="10"/>
      <c r="Q523" s="10"/>
      <c r="U523" s="10"/>
      <c r="V523" s="10"/>
    </row>
    <row r="524" ht="15.75" customHeight="1">
      <c r="I524" s="9"/>
      <c r="J524" s="9"/>
      <c r="K524" s="10"/>
      <c r="L524" s="10"/>
      <c r="P524" s="10"/>
      <c r="Q524" s="10"/>
      <c r="U524" s="10"/>
      <c r="V524" s="10"/>
    </row>
    <row r="525" ht="15.75" customHeight="1">
      <c r="I525" s="9"/>
      <c r="J525" s="9"/>
      <c r="K525" s="10"/>
      <c r="L525" s="10"/>
      <c r="P525" s="10"/>
      <c r="Q525" s="10"/>
      <c r="U525" s="10"/>
      <c r="V525" s="10"/>
    </row>
    <row r="526" ht="15.75" customHeight="1">
      <c r="I526" s="9"/>
      <c r="J526" s="9"/>
      <c r="K526" s="10"/>
      <c r="L526" s="10"/>
      <c r="P526" s="10"/>
      <c r="Q526" s="10"/>
      <c r="U526" s="10"/>
      <c r="V526" s="10"/>
    </row>
    <row r="527" ht="15.75" customHeight="1">
      <c r="I527" s="9"/>
      <c r="J527" s="9"/>
      <c r="K527" s="10"/>
      <c r="L527" s="10"/>
      <c r="P527" s="10"/>
      <c r="Q527" s="10"/>
      <c r="U527" s="10"/>
      <c r="V527" s="10"/>
    </row>
    <row r="528" ht="15.75" customHeight="1">
      <c r="I528" s="9"/>
      <c r="J528" s="9"/>
      <c r="K528" s="10"/>
      <c r="L528" s="10"/>
      <c r="P528" s="10"/>
      <c r="Q528" s="10"/>
      <c r="U528" s="10"/>
      <c r="V528" s="10"/>
    </row>
    <row r="529" ht="15.75" customHeight="1">
      <c r="I529" s="9"/>
      <c r="J529" s="9"/>
      <c r="K529" s="10"/>
      <c r="L529" s="10"/>
      <c r="P529" s="10"/>
      <c r="Q529" s="10"/>
      <c r="U529" s="10"/>
      <c r="V529" s="10"/>
    </row>
    <row r="530" ht="15.75" customHeight="1">
      <c r="I530" s="9"/>
      <c r="J530" s="9"/>
      <c r="K530" s="10"/>
      <c r="L530" s="10"/>
      <c r="P530" s="10"/>
      <c r="Q530" s="10"/>
      <c r="U530" s="10"/>
      <c r="V530" s="10"/>
    </row>
    <row r="531" ht="15.75" customHeight="1">
      <c r="I531" s="9"/>
      <c r="J531" s="9"/>
      <c r="K531" s="10"/>
      <c r="L531" s="10"/>
      <c r="P531" s="10"/>
      <c r="Q531" s="10"/>
      <c r="U531" s="10"/>
      <c r="V531" s="10"/>
    </row>
    <row r="532" ht="15.75" customHeight="1">
      <c r="I532" s="9"/>
      <c r="J532" s="9"/>
      <c r="K532" s="10"/>
      <c r="L532" s="10"/>
      <c r="P532" s="10"/>
      <c r="Q532" s="10"/>
      <c r="U532" s="10"/>
      <c r="V532" s="10"/>
    </row>
    <row r="533" ht="15.75" customHeight="1">
      <c r="I533" s="9"/>
      <c r="J533" s="9"/>
      <c r="K533" s="10"/>
      <c r="L533" s="10"/>
      <c r="P533" s="10"/>
      <c r="Q533" s="10"/>
      <c r="U533" s="10"/>
      <c r="V533" s="10"/>
    </row>
    <row r="534" ht="15.75" customHeight="1">
      <c r="I534" s="9"/>
      <c r="J534" s="9"/>
      <c r="K534" s="10"/>
      <c r="L534" s="10"/>
      <c r="P534" s="10"/>
      <c r="Q534" s="10"/>
      <c r="U534" s="10"/>
      <c r="V534" s="10"/>
    </row>
    <row r="535" ht="15.75" customHeight="1">
      <c r="I535" s="9"/>
      <c r="J535" s="9"/>
      <c r="K535" s="10"/>
      <c r="L535" s="10"/>
      <c r="P535" s="10"/>
      <c r="Q535" s="10"/>
      <c r="U535" s="10"/>
      <c r="V535" s="10"/>
    </row>
    <row r="536" ht="15.75" customHeight="1">
      <c r="I536" s="9"/>
      <c r="J536" s="9"/>
      <c r="K536" s="10"/>
      <c r="L536" s="10"/>
      <c r="P536" s="10"/>
      <c r="Q536" s="10"/>
      <c r="U536" s="10"/>
      <c r="V536" s="10"/>
    </row>
    <row r="537" ht="15.75" customHeight="1">
      <c r="I537" s="9"/>
      <c r="J537" s="9"/>
      <c r="K537" s="10"/>
      <c r="L537" s="10"/>
      <c r="P537" s="10"/>
      <c r="Q537" s="10"/>
      <c r="U537" s="10"/>
      <c r="V537" s="10"/>
    </row>
    <row r="538" ht="15.75" customHeight="1">
      <c r="I538" s="9"/>
      <c r="J538" s="9"/>
      <c r="K538" s="10"/>
      <c r="L538" s="10"/>
      <c r="P538" s="10"/>
      <c r="Q538" s="10"/>
      <c r="U538" s="10"/>
      <c r="V538" s="10"/>
    </row>
    <row r="539" ht="15.75" customHeight="1">
      <c r="I539" s="9"/>
      <c r="J539" s="9"/>
      <c r="K539" s="10"/>
      <c r="L539" s="10"/>
      <c r="P539" s="10"/>
      <c r="Q539" s="10"/>
      <c r="U539" s="10"/>
      <c r="V539" s="10"/>
    </row>
    <row r="540" ht="15.75" customHeight="1">
      <c r="I540" s="9"/>
      <c r="J540" s="9"/>
      <c r="K540" s="10"/>
      <c r="L540" s="10"/>
      <c r="P540" s="10"/>
      <c r="Q540" s="10"/>
      <c r="U540" s="10"/>
      <c r="V540" s="10"/>
    </row>
    <row r="541" ht="15.75" customHeight="1">
      <c r="I541" s="9"/>
      <c r="J541" s="9"/>
      <c r="K541" s="10"/>
      <c r="L541" s="10"/>
      <c r="P541" s="10"/>
      <c r="Q541" s="10"/>
      <c r="U541" s="10"/>
      <c r="V541" s="10"/>
    </row>
    <row r="542" ht="15.75" customHeight="1">
      <c r="I542" s="9"/>
      <c r="J542" s="9"/>
      <c r="K542" s="10"/>
      <c r="L542" s="10"/>
      <c r="P542" s="10"/>
      <c r="Q542" s="10"/>
      <c r="U542" s="10"/>
      <c r="V542" s="10"/>
    </row>
    <row r="543" ht="15.75" customHeight="1">
      <c r="I543" s="9"/>
      <c r="J543" s="9"/>
      <c r="K543" s="10"/>
      <c r="L543" s="10"/>
      <c r="P543" s="10"/>
      <c r="Q543" s="10"/>
      <c r="U543" s="10"/>
      <c r="V543" s="10"/>
    </row>
    <row r="544" ht="15.75" customHeight="1">
      <c r="I544" s="9"/>
      <c r="J544" s="9"/>
      <c r="K544" s="10"/>
      <c r="L544" s="10"/>
      <c r="P544" s="10"/>
      <c r="Q544" s="10"/>
      <c r="U544" s="10"/>
      <c r="V544" s="10"/>
    </row>
    <row r="545" ht="15.75" customHeight="1">
      <c r="I545" s="9"/>
      <c r="J545" s="9"/>
      <c r="K545" s="10"/>
      <c r="L545" s="10"/>
      <c r="P545" s="10"/>
      <c r="Q545" s="10"/>
      <c r="U545" s="10"/>
      <c r="V545" s="10"/>
    </row>
    <row r="546" ht="15.75" customHeight="1">
      <c r="I546" s="9"/>
      <c r="J546" s="9"/>
      <c r="K546" s="10"/>
      <c r="L546" s="10"/>
      <c r="P546" s="10"/>
      <c r="Q546" s="10"/>
      <c r="U546" s="10"/>
      <c r="V546" s="10"/>
    </row>
    <row r="547" ht="15.75" customHeight="1">
      <c r="I547" s="9"/>
      <c r="J547" s="9"/>
      <c r="K547" s="10"/>
      <c r="L547" s="10"/>
      <c r="P547" s="10"/>
      <c r="Q547" s="10"/>
      <c r="U547" s="10"/>
      <c r="V547" s="10"/>
    </row>
    <row r="548" ht="15.75" customHeight="1">
      <c r="I548" s="9"/>
      <c r="J548" s="9"/>
      <c r="K548" s="10"/>
      <c r="L548" s="10"/>
      <c r="P548" s="10"/>
      <c r="Q548" s="10"/>
      <c r="U548" s="10"/>
      <c r="V548" s="10"/>
    </row>
    <row r="549" ht="15.75" customHeight="1">
      <c r="I549" s="9"/>
      <c r="J549" s="9"/>
      <c r="K549" s="10"/>
      <c r="L549" s="10"/>
      <c r="P549" s="10"/>
      <c r="Q549" s="10"/>
      <c r="U549" s="10"/>
      <c r="V549" s="10"/>
    </row>
    <row r="550" ht="15.75" customHeight="1">
      <c r="I550" s="9"/>
      <c r="J550" s="9"/>
      <c r="K550" s="10"/>
      <c r="L550" s="10"/>
      <c r="P550" s="10"/>
      <c r="Q550" s="10"/>
      <c r="U550" s="10"/>
      <c r="V550" s="10"/>
    </row>
    <row r="551" ht="15.75" customHeight="1">
      <c r="I551" s="9"/>
      <c r="J551" s="9"/>
      <c r="K551" s="10"/>
      <c r="L551" s="10"/>
      <c r="P551" s="10"/>
      <c r="Q551" s="10"/>
      <c r="U551" s="10"/>
      <c r="V551" s="10"/>
    </row>
    <row r="552" ht="15.75" customHeight="1">
      <c r="I552" s="9"/>
      <c r="J552" s="9"/>
      <c r="K552" s="10"/>
      <c r="L552" s="10"/>
      <c r="P552" s="10"/>
      <c r="Q552" s="10"/>
      <c r="U552" s="10"/>
      <c r="V552" s="10"/>
    </row>
    <row r="553" ht="15.75" customHeight="1">
      <c r="I553" s="9"/>
      <c r="J553" s="9"/>
      <c r="K553" s="10"/>
      <c r="L553" s="10"/>
      <c r="P553" s="10"/>
      <c r="Q553" s="10"/>
      <c r="U553" s="10"/>
      <c r="V553" s="10"/>
    </row>
    <row r="554" ht="15.75" customHeight="1">
      <c r="I554" s="9"/>
      <c r="J554" s="9"/>
      <c r="K554" s="10"/>
      <c r="L554" s="10"/>
      <c r="P554" s="10"/>
      <c r="Q554" s="10"/>
      <c r="U554" s="10"/>
      <c r="V554" s="10"/>
    </row>
    <row r="555" ht="15.75" customHeight="1">
      <c r="I555" s="9"/>
      <c r="J555" s="9"/>
      <c r="K555" s="10"/>
      <c r="L555" s="10"/>
      <c r="P555" s="10"/>
      <c r="Q555" s="10"/>
      <c r="U555" s="10"/>
      <c r="V555" s="10"/>
    </row>
    <row r="556" ht="15.75" customHeight="1">
      <c r="I556" s="9"/>
      <c r="J556" s="9"/>
      <c r="K556" s="10"/>
      <c r="L556" s="10"/>
      <c r="P556" s="10"/>
      <c r="Q556" s="10"/>
      <c r="U556" s="10"/>
      <c r="V556" s="10"/>
    </row>
    <row r="557" ht="15.75" customHeight="1">
      <c r="I557" s="9"/>
      <c r="J557" s="9"/>
      <c r="K557" s="10"/>
      <c r="L557" s="10"/>
      <c r="P557" s="10"/>
      <c r="Q557" s="10"/>
      <c r="U557" s="10"/>
      <c r="V557" s="10"/>
    </row>
    <row r="558" ht="15.75" customHeight="1">
      <c r="I558" s="9"/>
      <c r="J558" s="9"/>
      <c r="K558" s="10"/>
      <c r="L558" s="10"/>
      <c r="P558" s="10"/>
      <c r="Q558" s="10"/>
      <c r="U558" s="10"/>
      <c r="V558" s="10"/>
    </row>
    <row r="559" ht="15.75" customHeight="1">
      <c r="I559" s="9"/>
      <c r="J559" s="9"/>
      <c r="K559" s="10"/>
      <c r="L559" s="10"/>
      <c r="P559" s="10"/>
      <c r="Q559" s="10"/>
      <c r="U559" s="10"/>
      <c r="V559" s="10"/>
    </row>
    <row r="560" ht="15.75" customHeight="1">
      <c r="I560" s="9"/>
      <c r="J560" s="9"/>
      <c r="K560" s="10"/>
      <c r="L560" s="10"/>
      <c r="P560" s="10"/>
      <c r="Q560" s="10"/>
      <c r="U560" s="10"/>
      <c r="V560" s="10"/>
    </row>
    <row r="561" ht="15.75" customHeight="1">
      <c r="I561" s="9"/>
      <c r="J561" s="9"/>
      <c r="K561" s="10"/>
      <c r="L561" s="10"/>
      <c r="P561" s="10"/>
      <c r="Q561" s="10"/>
      <c r="U561" s="10"/>
      <c r="V561" s="10"/>
    </row>
    <row r="562" ht="15.75" customHeight="1">
      <c r="I562" s="9"/>
      <c r="J562" s="9"/>
      <c r="K562" s="10"/>
      <c r="L562" s="10"/>
      <c r="P562" s="10"/>
      <c r="Q562" s="10"/>
      <c r="U562" s="10"/>
      <c r="V562" s="10"/>
    </row>
    <row r="563" ht="15.75" customHeight="1">
      <c r="I563" s="9"/>
      <c r="J563" s="9"/>
      <c r="K563" s="10"/>
      <c r="L563" s="10"/>
      <c r="P563" s="10"/>
      <c r="Q563" s="10"/>
      <c r="U563" s="10"/>
      <c r="V563" s="10"/>
    </row>
    <row r="564" ht="15.75" customHeight="1">
      <c r="I564" s="9"/>
      <c r="J564" s="9"/>
      <c r="K564" s="10"/>
      <c r="L564" s="10"/>
      <c r="P564" s="10"/>
      <c r="Q564" s="10"/>
      <c r="U564" s="10"/>
      <c r="V564" s="10"/>
    </row>
    <row r="565" ht="15.75" customHeight="1">
      <c r="I565" s="9"/>
      <c r="J565" s="9"/>
      <c r="K565" s="10"/>
      <c r="L565" s="10"/>
      <c r="P565" s="10"/>
      <c r="Q565" s="10"/>
      <c r="U565" s="10"/>
      <c r="V565" s="10"/>
    </row>
    <row r="566" ht="15.75" customHeight="1">
      <c r="I566" s="9"/>
      <c r="J566" s="9"/>
      <c r="K566" s="10"/>
      <c r="L566" s="10"/>
      <c r="P566" s="10"/>
      <c r="Q566" s="10"/>
      <c r="U566" s="10"/>
      <c r="V566" s="10"/>
    </row>
    <row r="567" ht="15.75" customHeight="1">
      <c r="I567" s="9"/>
      <c r="J567" s="9"/>
      <c r="K567" s="10"/>
      <c r="L567" s="10"/>
      <c r="P567" s="10"/>
      <c r="Q567" s="10"/>
      <c r="U567" s="10"/>
      <c r="V567" s="10"/>
    </row>
    <row r="568" ht="15.75" customHeight="1">
      <c r="I568" s="9"/>
      <c r="J568" s="9"/>
      <c r="K568" s="10"/>
      <c r="L568" s="10"/>
      <c r="P568" s="10"/>
      <c r="Q568" s="10"/>
      <c r="U568" s="10"/>
      <c r="V568" s="10"/>
    </row>
    <row r="569" ht="15.75" customHeight="1">
      <c r="I569" s="9"/>
      <c r="J569" s="9"/>
      <c r="K569" s="10"/>
      <c r="L569" s="10"/>
      <c r="P569" s="10"/>
      <c r="Q569" s="10"/>
      <c r="U569" s="10"/>
      <c r="V569" s="10"/>
    </row>
    <row r="570" ht="15.75" customHeight="1">
      <c r="I570" s="9"/>
      <c r="J570" s="9"/>
      <c r="K570" s="10"/>
      <c r="L570" s="10"/>
      <c r="P570" s="10"/>
      <c r="Q570" s="10"/>
      <c r="U570" s="10"/>
      <c r="V570" s="10"/>
    </row>
    <row r="571" ht="15.75" customHeight="1">
      <c r="I571" s="9"/>
      <c r="J571" s="9"/>
      <c r="K571" s="10"/>
      <c r="L571" s="10"/>
      <c r="P571" s="10"/>
      <c r="Q571" s="10"/>
      <c r="U571" s="10"/>
      <c r="V571" s="10"/>
    </row>
    <row r="572" ht="15.75" customHeight="1">
      <c r="I572" s="9"/>
      <c r="J572" s="9"/>
      <c r="K572" s="10"/>
      <c r="L572" s="10"/>
      <c r="P572" s="10"/>
      <c r="Q572" s="10"/>
      <c r="U572" s="10"/>
      <c r="V572" s="10"/>
    </row>
    <row r="573" ht="15.75" customHeight="1">
      <c r="I573" s="9"/>
      <c r="J573" s="9"/>
      <c r="K573" s="10"/>
      <c r="L573" s="10"/>
      <c r="P573" s="10"/>
      <c r="Q573" s="10"/>
      <c r="U573" s="10"/>
      <c r="V573" s="10"/>
    </row>
    <row r="574" ht="15.75" customHeight="1">
      <c r="I574" s="9"/>
      <c r="J574" s="9"/>
      <c r="K574" s="10"/>
      <c r="L574" s="10"/>
      <c r="P574" s="10"/>
      <c r="Q574" s="10"/>
      <c r="U574" s="10"/>
      <c r="V574" s="10"/>
    </row>
    <row r="575" ht="15.75" customHeight="1">
      <c r="I575" s="9"/>
      <c r="J575" s="9"/>
      <c r="K575" s="10"/>
      <c r="L575" s="10"/>
      <c r="P575" s="10"/>
      <c r="Q575" s="10"/>
      <c r="U575" s="10"/>
      <c r="V575" s="10"/>
    </row>
    <row r="576" ht="15.75" customHeight="1">
      <c r="I576" s="9"/>
      <c r="J576" s="9"/>
      <c r="K576" s="10"/>
      <c r="L576" s="10"/>
      <c r="P576" s="10"/>
      <c r="Q576" s="10"/>
      <c r="U576" s="10"/>
      <c r="V576" s="10"/>
    </row>
    <row r="577" ht="15.75" customHeight="1">
      <c r="I577" s="9"/>
      <c r="J577" s="9"/>
      <c r="K577" s="10"/>
      <c r="L577" s="10"/>
      <c r="P577" s="10"/>
      <c r="Q577" s="10"/>
      <c r="U577" s="10"/>
      <c r="V577" s="10"/>
    </row>
    <row r="578" ht="15.75" customHeight="1">
      <c r="I578" s="9"/>
      <c r="J578" s="9"/>
      <c r="K578" s="10"/>
      <c r="L578" s="10"/>
      <c r="P578" s="10"/>
      <c r="Q578" s="10"/>
      <c r="U578" s="10"/>
      <c r="V578" s="10"/>
    </row>
    <row r="579" ht="15.75" customHeight="1">
      <c r="I579" s="9"/>
      <c r="J579" s="9"/>
      <c r="K579" s="10"/>
      <c r="L579" s="10"/>
      <c r="P579" s="10"/>
      <c r="Q579" s="10"/>
      <c r="U579" s="10"/>
      <c r="V579" s="10"/>
    </row>
    <row r="580" ht="15.75" customHeight="1">
      <c r="I580" s="9"/>
      <c r="J580" s="9"/>
      <c r="K580" s="10"/>
      <c r="L580" s="10"/>
      <c r="P580" s="10"/>
      <c r="Q580" s="10"/>
      <c r="U580" s="10"/>
      <c r="V580" s="10"/>
    </row>
    <row r="581" ht="15.75" customHeight="1">
      <c r="I581" s="9"/>
      <c r="J581" s="9"/>
      <c r="K581" s="10"/>
      <c r="L581" s="10"/>
      <c r="P581" s="10"/>
      <c r="Q581" s="10"/>
      <c r="U581" s="10"/>
      <c r="V581" s="10"/>
    </row>
    <row r="582" ht="15.75" customHeight="1">
      <c r="I582" s="9"/>
      <c r="J582" s="9"/>
      <c r="K582" s="10"/>
      <c r="L582" s="10"/>
      <c r="P582" s="10"/>
      <c r="Q582" s="10"/>
      <c r="U582" s="10"/>
      <c r="V582" s="10"/>
    </row>
    <row r="583" ht="15.75" customHeight="1">
      <c r="I583" s="9"/>
      <c r="J583" s="9"/>
      <c r="K583" s="10"/>
      <c r="L583" s="10"/>
      <c r="P583" s="10"/>
      <c r="Q583" s="10"/>
      <c r="U583" s="10"/>
      <c r="V583" s="10"/>
    </row>
    <row r="584" ht="15.75" customHeight="1">
      <c r="I584" s="9"/>
      <c r="J584" s="9"/>
      <c r="K584" s="10"/>
      <c r="L584" s="10"/>
      <c r="P584" s="10"/>
      <c r="Q584" s="10"/>
      <c r="U584" s="10"/>
      <c r="V584" s="10"/>
    </row>
    <row r="585" ht="15.75" customHeight="1">
      <c r="I585" s="9"/>
      <c r="J585" s="9"/>
      <c r="K585" s="10"/>
      <c r="L585" s="10"/>
      <c r="P585" s="10"/>
      <c r="Q585" s="10"/>
      <c r="U585" s="10"/>
      <c r="V585" s="10"/>
    </row>
    <row r="586" ht="15.75" customHeight="1">
      <c r="I586" s="9"/>
      <c r="J586" s="9"/>
      <c r="K586" s="10"/>
      <c r="L586" s="10"/>
      <c r="P586" s="10"/>
      <c r="Q586" s="10"/>
      <c r="U586" s="10"/>
      <c r="V586" s="10"/>
    </row>
    <row r="587" ht="15.75" customHeight="1">
      <c r="I587" s="9"/>
      <c r="J587" s="9"/>
      <c r="K587" s="10"/>
      <c r="L587" s="10"/>
      <c r="P587" s="10"/>
      <c r="Q587" s="10"/>
      <c r="U587" s="10"/>
      <c r="V587" s="10"/>
    </row>
    <row r="588" ht="15.75" customHeight="1">
      <c r="I588" s="9"/>
      <c r="J588" s="9"/>
      <c r="K588" s="10"/>
      <c r="L588" s="10"/>
      <c r="P588" s="10"/>
      <c r="Q588" s="10"/>
      <c r="U588" s="10"/>
      <c r="V588" s="10"/>
    </row>
    <row r="589" ht="15.75" customHeight="1">
      <c r="I589" s="9"/>
      <c r="J589" s="9"/>
      <c r="K589" s="10"/>
      <c r="L589" s="10"/>
      <c r="P589" s="10"/>
      <c r="Q589" s="10"/>
      <c r="U589" s="10"/>
      <c r="V589" s="10"/>
    </row>
    <row r="590" ht="15.75" customHeight="1">
      <c r="I590" s="9"/>
      <c r="J590" s="9"/>
      <c r="K590" s="10"/>
      <c r="L590" s="10"/>
      <c r="P590" s="10"/>
      <c r="Q590" s="10"/>
      <c r="U590" s="10"/>
      <c r="V590" s="10"/>
    </row>
    <row r="591" ht="15.75" customHeight="1">
      <c r="I591" s="9"/>
      <c r="J591" s="9"/>
      <c r="K591" s="10"/>
      <c r="L591" s="10"/>
      <c r="P591" s="10"/>
      <c r="Q591" s="10"/>
      <c r="U591" s="10"/>
      <c r="V591" s="10"/>
    </row>
    <row r="592" ht="15.75" customHeight="1">
      <c r="I592" s="9"/>
      <c r="J592" s="9"/>
      <c r="K592" s="10"/>
      <c r="L592" s="10"/>
      <c r="P592" s="10"/>
      <c r="Q592" s="10"/>
      <c r="U592" s="10"/>
      <c r="V592" s="10"/>
    </row>
    <row r="593" ht="15.75" customHeight="1">
      <c r="I593" s="9"/>
      <c r="J593" s="9"/>
      <c r="K593" s="10"/>
      <c r="L593" s="10"/>
      <c r="P593" s="10"/>
      <c r="Q593" s="10"/>
      <c r="U593" s="10"/>
      <c r="V593" s="10"/>
    </row>
    <row r="594" ht="15.75" customHeight="1">
      <c r="I594" s="9"/>
      <c r="J594" s="9"/>
      <c r="K594" s="10"/>
      <c r="L594" s="10"/>
      <c r="P594" s="10"/>
      <c r="Q594" s="10"/>
      <c r="U594" s="10"/>
      <c r="V594" s="10"/>
    </row>
    <row r="595" ht="15.75" customHeight="1">
      <c r="I595" s="9"/>
      <c r="J595" s="9"/>
      <c r="K595" s="10"/>
      <c r="L595" s="10"/>
      <c r="P595" s="10"/>
      <c r="Q595" s="10"/>
      <c r="U595" s="10"/>
      <c r="V595" s="10"/>
    </row>
    <row r="596" ht="15.75" customHeight="1">
      <c r="I596" s="9"/>
      <c r="J596" s="9"/>
      <c r="K596" s="10"/>
      <c r="L596" s="10"/>
      <c r="P596" s="10"/>
      <c r="Q596" s="10"/>
      <c r="U596" s="10"/>
      <c r="V596" s="10"/>
    </row>
    <row r="597" ht="15.75" customHeight="1">
      <c r="I597" s="9"/>
      <c r="J597" s="9"/>
      <c r="K597" s="10"/>
      <c r="L597" s="10"/>
      <c r="P597" s="10"/>
      <c r="Q597" s="10"/>
      <c r="U597" s="10"/>
      <c r="V597" s="10"/>
    </row>
    <row r="598" ht="15.75" customHeight="1">
      <c r="I598" s="9"/>
      <c r="J598" s="9"/>
      <c r="K598" s="10"/>
      <c r="L598" s="10"/>
      <c r="P598" s="10"/>
      <c r="Q598" s="10"/>
      <c r="U598" s="10"/>
      <c r="V598" s="10"/>
    </row>
    <row r="599" ht="15.75" customHeight="1">
      <c r="I599" s="9"/>
      <c r="J599" s="9"/>
      <c r="K599" s="10"/>
      <c r="L599" s="10"/>
      <c r="P599" s="10"/>
      <c r="Q599" s="10"/>
      <c r="U599" s="10"/>
      <c r="V599" s="10"/>
    </row>
    <row r="600" ht="15.75" customHeight="1">
      <c r="I600" s="9"/>
      <c r="J600" s="9"/>
      <c r="K600" s="10"/>
      <c r="L600" s="10"/>
      <c r="P600" s="10"/>
      <c r="Q600" s="10"/>
      <c r="U600" s="10"/>
      <c r="V600" s="10"/>
    </row>
    <row r="601" ht="15.75" customHeight="1">
      <c r="I601" s="9"/>
      <c r="J601" s="9"/>
      <c r="K601" s="10"/>
      <c r="L601" s="10"/>
      <c r="P601" s="10"/>
      <c r="Q601" s="10"/>
      <c r="U601" s="10"/>
      <c r="V601" s="10"/>
    </row>
    <row r="602" ht="15.75" customHeight="1">
      <c r="I602" s="9"/>
      <c r="J602" s="9"/>
      <c r="K602" s="10"/>
      <c r="L602" s="10"/>
      <c r="P602" s="10"/>
      <c r="Q602" s="10"/>
      <c r="U602" s="10"/>
      <c r="V602" s="10"/>
    </row>
    <row r="603" ht="15.75" customHeight="1">
      <c r="I603" s="9"/>
      <c r="J603" s="9"/>
      <c r="K603" s="10"/>
      <c r="L603" s="10"/>
      <c r="P603" s="10"/>
      <c r="Q603" s="10"/>
      <c r="U603" s="10"/>
      <c r="V603" s="10"/>
    </row>
    <row r="604" ht="15.75" customHeight="1">
      <c r="I604" s="9"/>
      <c r="J604" s="9"/>
      <c r="K604" s="10"/>
      <c r="L604" s="10"/>
      <c r="P604" s="10"/>
      <c r="Q604" s="10"/>
      <c r="U604" s="10"/>
      <c r="V604" s="10"/>
    </row>
    <row r="605" ht="15.75" customHeight="1">
      <c r="I605" s="9"/>
      <c r="J605" s="9"/>
      <c r="K605" s="10"/>
      <c r="L605" s="10"/>
      <c r="P605" s="10"/>
      <c r="Q605" s="10"/>
      <c r="U605" s="10"/>
      <c r="V605" s="10"/>
    </row>
    <row r="606" ht="15.75" customHeight="1">
      <c r="I606" s="9"/>
      <c r="J606" s="9"/>
      <c r="K606" s="10"/>
      <c r="L606" s="10"/>
      <c r="P606" s="10"/>
      <c r="Q606" s="10"/>
      <c r="U606" s="10"/>
      <c r="V606" s="10"/>
    </row>
    <row r="607" ht="15.75" customHeight="1">
      <c r="I607" s="9"/>
      <c r="J607" s="9"/>
      <c r="K607" s="10"/>
      <c r="L607" s="10"/>
      <c r="P607" s="10"/>
      <c r="Q607" s="10"/>
      <c r="U607" s="10"/>
      <c r="V607" s="10"/>
    </row>
    <row r="608" ht="15.75" customHeight="1">
      <c r="I608" s="9"/>
      <c r="J608" s="9"/>
      <c r="K608" s="10"/>
      <c r="L608" s="10"/>
      <c r="P608" s="10"/>
      <c r="Q608" s="10"/>
      <c r="U608" s="10"/>
      <c r="V608" s="10"/>
    </row>
    <row r="609" ht="15.75" customHeight="1">
      <c r="I609" s="9"/>
      <c r="J609" s="9"/>
      <c r="K609" s="10"/>
      <c r="L609" s="10"/>
      <c r="P609" s="10"/>
      <c r="Q609" s="10"/>
      <c r="U609" s="10"/>
      <c r="V609" s="10"/>
    </row>
    <row r="610" ht="15.75" customHeight="1">
      <c r="I610" s="9"/>
      <c r="J610" s="9"/>
      <c r="K610" s="10"/>
      <c r="L610" s="10"/>
      <c r="P610" s="10"/>
      <c r="Q610" s="10"/>
      <c r="U610" s="10"/>
      <c r="V610" s="10"/>
    </row>
    <row r="611" ht="15.75" customHeight="1">
      <c r="I611" s="9"/>
      <c r="J611" s="9"/>
      <c r="K611" s="10"/>
      <c r="L611" s="10"/>
      <c r="P611" s="10"/>
      <c r="Q611" s="10"/>
      <c r="U611" s="10"/>
      <c r="V611" s="10"/>
    </row>
    <row r="612" ht="15.75" customHeight="1">
      <c r="I612" s="9"/>
      <c r="J612" s="9"/>
      <c r="K612" s="10"/>
      <c r="L612" s="10"/>
      <c r="P612" s="10"/>
      <c r="Q612" s="10"/>
      <c r="U612" s="10"/>
      <c r="V612" s="10"/>
    </row>
    <row r="613" ht="15.75" customHeight="1">
      <c r="I613" s="9"/>
      <c r="J613" s="9"/>
      <c r="K613" s="10"/>
      <c r="L613" s="10"/>
      <c r="P613" s="10"/>
      <c r="Q613" s="10"/>
      <c r="U613" s="10"/>
      <c r="V613" s="10"/>
    </row>
    <row r="614" ht="15.75" customHeight="1">
      <c r="I614" s="9"/>
      <c r="J614" s="9"/>
      <c r="K614" s="10"/>
      <c r="L614" s="10"/>
      <c r="P614" s="10"/>
      <c r="Q614" s="10"/>
      <c r="U614" s="10"/>
      <c r="V614" s="10"/>
    </row>
    <row r="615" ht="15.75" customHeight="1">
      <c r="I615" s="9"/>
      <c r="J615" s="9"/>
      <c r="K615" s="10"/>
      <c r="L615" s="10"/>
      <c r="P615" s="10"/>
      <c r="Q615" s="10"/>
      <c r="U615" s="10"/>
      <c r="V615" s="10"/>
    </row>
    <row r="616" ht="15.75" customHeight="1">
      <c r="I616" s="9"/>
      <c r="J616" s="9"/>
      <c r="K616" s="10"/>
      <c r="L616" s="10"/>
      <c r="P616" s="10"/>
      <c r="Q616" s="10"/>
      <c r="U616" s="10"/>
      <c r="V616" s="10"/>
    </row>
    <row r="617" ht="15.75" customHeight="1">
      <c r="I617" s="9"/>
      <c r="J617" s="9"/>
      <c r="K617" s="10"/>
      <c r="L617" s="10"/>
      <c r="P617" s="10"/>
      <c r="Q617" s="10"/>
      <c r="U617" s="10"/>
      <c r="V617" s="10"/>
    </row>
    <row r="618" ht="15.75" customHeight="1">
      <c r="I618" s="9"/>
      <c r="J618" s="9"/>
      <c r="K618" s="10"/>
      <c r="L618" s="10"/>
      <c r="P618" s="10"/>
      <c r="Q618" s="10"/>
      <c r="U618" s="10"/>
      <c r="V618" s="10"/>
    </row>
    <row r="619" ht="15.75" customHeight="1">
      <c r="I619" s="9"/>
      <c r="J619" s="9"/>
      <c r="K619" s="10"/>
      <c r="L619" s="10"/>
      <c r="P619" s="10"/>
      <c r="Q619" s="10"/>
      <c r="U619" s="10"/>
      <c r="V619" s="10"/>
    </row>
    <row r="620" ht="15.75" customHeight="1">
      <c r="I620" s="9"/>
      <c r="J620" s="9"/>
      <c r="K620" s="10"/>
      <c r="L620" s="10"/>
      <c r="P620" s="10"/>
      <c r="Q620" s="10"/>
      <c r="U620" s="10"/>
      <c r="V620" s="10"/>
    </row>
    <row r="621" ht="15.75" customHeight="1">
      <c r="I621" s="9"/>
      <c r="J621" s="9"/>
      <c r="K621" s="10"/>
      <c r="L621" s="10"/>
      <c r="P621" s="10"/>
      <c r="Q621" s="10"/>
      <c r="U621" s="10"/>
      <c r="V621" s="10"/>
    </row>
    <row r="622" ht="15.75" customHeight="1">
      <c r="I622" s="9"/>
      <c r="J622" s="9"/>
      <c r="K622" s="10"/>
      <c r="L622" s="10"/>
      <c r="P622" s="10"/>
      <c r="Q622" s="10"/>
      <c r="U622" s="10"/>
      <c r="V622" s="10"/>
    </row>
    <row r="623" ht="15.75" customHeight="1">
      <c r="I623" s="9"/>
      <c r="J623" s="9"/>
      <c r="K623" s="10"/>
      <c r="L623" s="10"/>
      <c r="P623" s="10"/>
      <c r="Q623" s="10"/>
      <c r="U623" s="10"/>
      <c r="V623" s="10"/>
    </row>
    <row r="624" ht="15.75" customHeight="1">
      <c r="I624" s="9"/>
      <c r="J624" s="9"/>
      <c r="K624" s="10"/>
      <c r="L624" s="10"/>
      <c r="P624" s="10"/>
      <c r="Q624" s="10"/>
      <c r="U624" s="10"/>
      <c r="V624" s="10"/>
    </row>
    <row r="625" ht="15.75" customHeight="1">
      <c r="I625" s="9"/>
      <c r="J625" s="9"/>
      <c r="K625" s="10"/>
      <c r="L625" s="10"/>
      <c r="P625" s="10"/>
      <c r="Q625" s="10"/>
      <c r="U625" s="10"/>
      <c r="V625" s="10"/>
    </row>
    <row r="626" ht="15.75" customHeight="1">
      <c r="I626" s="9"/>
      <c r="J626" s="9"/>
      <c r="K626" s="10"/>
      <c r="L626" s="10"/>
      <c r="P626" s="10"/>
      <c r="Q626" s="10"/>
      <c r="U626" s="10"/>
      <c r="V626" s="10"/>
    </row>
    <row r="627" ht="15.75" customHeight="1">
      <c r="I627" s="9"/>
      <c r="J627" s="9"/>
      <c r="K627" s="10"/>
      <c r="L627" s="10"/>
      <c r="P627" s="10"/>
      <c r="Q627" s="10"/>
      <c r="U627" s="10"/>
      <c r="V627" s="10"/>
    </row>
    <row r="628" ht="15.75" customHeight="1">
      <c r="I628" s="9"/>
      <c r="J628" s="9"/>
      <c r="K628" s="10"/>
      <c r="L628" s="10"/>
      <c r="P628" s="10"/>
      <c r="Q628" s="10"/>
      <c r="U628" s="10"/>
      <c r="V628" s="10"/>
    </row>
    <row r="629" ht="15.75" customHeight="1">
      <c r="I629" s="9"/>
      <c r="J629" s="9"/>
      <c r="K629" s="10"/>
      <c r="L629" s="10"/>
      <c r="P629" s="10"/>
      <c r="Q629" s="10"/>
      <c r="U629" s="10"/>
      <c r="V629" s="10"/>
    </row>
    <row r="630" ht="15.75" customHeight="1">
      <c r="I630" s="9"/>
      <c r="J630" s="9"/>
      <c r="K630" s="10"/>
      <c r="L630" s="10"/>
      <c r="P630" s="10"/>
      <c r="Q630" s="10"/>
      <c r="U630" s="10"/>
      <c r="V630" s="10"/>
    </row>
    <row r="631" ht="15.75" customHeight="1">
      <c r="I631" s="9"/>
      <c r="J631" s="9"/>
      <c r="K631" s="10"/>
      <c r="L631" s="10"/>
      <c r="P631" s="10"/>
      <c r="Q631" s="10"/>
      <c r="U631" s="10"/>
      <c r="V631" s="10"/>
    </row>
    <row r="632" ht="15.75" customHeight="1">
      <c r="I632" s="9"/>
      <c r="J632" s="9"/>
      <c r="K632" s="10"/>
      <c r="L632" s="10"/>
      <c r="P632" s="10"/>
      <c r="Q632" s="10"/>
      <c r="U632" s="10"/>
      <c r="V632" s="10"/>
    </row>
    <row r="633" ht="15.75" customHeight="1">
      <c r="I633" s="9"/>
      <c r="J633" s="9"/>
      <c r="K633" s="10"/>
      <c r="L633" s="10"/>
      <c r="P633" s="10"/>
      <c r="Q633" s="10"/>
      <c r="U633" s="10"/>
      <c r="V633" s="10"/>
    </row>
    <row r="634" ht="15.75" customHeight="1">
      <c r="I634" s="9"/>
      <c r="J634" s="9"/>
      <c r="K634" s="10"/>
      <c r="L634" s="10"/>
      <c r="P634" s="10"/>
      <c r="Q634" s="10"/>
      <c r="U634" s="10"/>
      <c r="V634" s="10"/>
    </row>
    <row r="635" ht="15.75" customHeight="1">
      <c r="I635" s="9"/>
      <c r="J635" s="9"/>
      <c r="K635" s="10"/>
      <c r="L635" s="10"/>
      <c r="P635" s="10"/>
      <c r="Q635" s="10"/>
      <c r="U635" s="10"/>
      <c r="V635" s="10"/>
    </row>
    <row r="636" ht="15.75" customHeight="1">
      <c r="I636" s="9"/>
      <c r="J636" s="9"/>
      <c r="K636" s="10"/>
      <c r="L636" s="10"/>
      <c r="P636" s="10"/>
      <c r="Q636" s="10"/>
      <c r="U636" s="10"/>
      <c r="V636" s="10"/>
    </row>
    <row r="637" ht="15.75" customHeight="1">
      <c r="I637" s="9"/>
      <c r="J637" s="9"/>
      <c r="K637" s="10"/>
      <c r="L637" s="10"/>
      <c r="P637" s="10"/>
      <c r="Q637" s="10"/>
      <c r="U637" s="10"/>
      <c r="V637" s="10"/>
    </row>
    <row r="638" ht="15.75" customHeight="1">
      <c r="I638" s="9"/>
      <c r="J638" s="9"/>
      <c r="K638" s="10"/>
      <c r="L638" s="10"/>
      <c r="P638" s="10"/>
      <c r="Q638" s="10"/>
      <c r="U638" s="10"/>
      <c r="V638" s="10"/>
    </row>
    <row r="639" ht="15.75" customHeight="1">
      <c r="I639" s="9"/>
      <c r="J639" s="9"/>
      <c r="K639" s="10"/>
      <c r="L639" s="10"/>
      <c r="P639" s="10"/>
      <c r="Q639" s="10"/>
      <c r="U639" s="10"/>
      <c r="V639" s="10"/>
    </row>
    <row r="640" ht="15.75" customHeight="1">
      <c r="I640" s="9"/>
      <c r="J640" s="9"/>
      <c r="K640" s="10"/>
      <c r="L640" s="10"/>
      <c r="P640" s="10"/>
      <c r="Q640" s="10"/>
      <c r="U640" s="10"/>
      <c r="V640" s="10"/>
    </row>
    <row r="641" ht="15.75" customHeight="1">
      <c r="I641" s="9"/>
      <c r="J641" s="9"/>
      <c r="K641" s="10"/>
      <c r="L641" s="10"/>
      <c r="P641" s="10"/>
      <c r="Q641" s="10"/>
      <c r="U641" s="10"/>
      <c r="V641" s="10"/>
    </row>
    <row r="642" ht="15.75" customHeight="1">
      <c r="I642" s="9"/>
      <c r="J642" s="9"/>
      <c r="K642" s="10"/>
      <c r="L642" s="10"/>
      <c r="P642" s="10"/>
      <c r="Q642" s="10"/>
      <c r="U642" s="10"/>
      <c r="V642" s="10"/>
    </row>
    <row r="643" ht="15.75" customHeight="1">
      <c r="I643" s="9"/>
      <c r="J643" s="9"/>
      <c r="K643" s="10"/>
      <c r="L643" s="10"/>
      <c r="P643" s="10"/>
      <c r="Q643" s="10"/>
      <c r="U643" s="10"/>
      <c r="V643" s="10"/>
    </row>
    <row r="644" ht="15.75" customHeight="1">
      <c r="I644" s="9"/>
      <c r="J644" s="9"/>
      <c r="K644" s="10"/>
      <c r="L644" s="10"/>
      <c r="P644" s="10"/>
      <c r="Q644" s="10"/>
      <c r="U644" s="10"/>
      <c r="V644" s="10"/>
    </row>
    <row r="645" ht="15.75" customHeight="1">
      <c r="I645" s="9"/>
      <c r="J645" s="9"/>
      <c r="K645" s="10"/>
      <c r="L645" s="10"/>
      <c r="P645" s="10"/>
      <c r="Q645" s="10"/>
      <c r="U645" s="10"/>
      <c r="V645" s="10"/>
    </row>
    <row r="646" ht="15.75" customHeight="1">
      <c r="I646" s="9"/>
      <c r="J646" s="9"/>
      <c r="K646" s="10"/>
      <c r="L646" s="10"/>
      <c r="P646" s="10"/>
      <c r="Q646" s="10"/>
      <c r="U646" s="10"/>
      <c r="V646" s="10"/>
    </row>
    <row r="647" ht="15.75" customHeight="1">
      <c r="I647" s="9"/>
      <c r="J647" s="9"/>
      <c r="K647" s="10"/>
      <c r="L647" s="10"/>
      <c r="P647" s="10"/>
      <c r="Q647" s="10"/>
      <c r="U647" s="10"/>
      <c r="V647" s="10"/>
    </row>
    <row r="648" ht="15.75" customHeight="1">
      <c r="I648" s="9"/>
      <c r="J648" s="9"/>
      <c r="K648" s="10"/>
      <c r="L648" s="10"/>
      <c r="P648" s="10"/>
      <c r="Q648" s="10"/>
      <c r="U648" s="10"/>
      <c r="V648" s="10"/>
    </row>
    <row r="649" ht="15.75" customHeight="1">
      <c r="I649" s="9"/>
      <c r="J649" s="9"/>
      <c r="K649" s="10"/>
      <c r="L649" s="10"/>
      <c r="P649" s="10"/>
      <c r="Q649" s="10"/>
      <c r="U649" s="10"/>
      <c r="V649" s="10"/>
    </row>
    <row r="650" ht="15.75" customHeight="1">
      <c r="I650" s="9"/>
      <c r="J650" s="9"/>
      <c r="K650" s="10"/>
      <c r="L650" s="10"/>
      <c r="P650" s="10"/>
      <c r="Q650" s="10"/>
      <c r="U650" s="10"/>
      <c r="V650" s="10"/>
    </row>
    <row r="651" ht="15.75" customHeight="1">
      <c r="I651" s="9"/>
      <c r="J651" s="9"/>
      <c r="K651" s="10"/>
      <c r="L651" s="10"/>
      <c r="P651" s="10"/>
      <c r="Q651" s="10"/>
      <c r="U651" s="10"/>
      <c r="V651" s="10"/>
    </row>
    <row r="652" ht="15.75" customHeight="1">
      <c r="I652" s="9"/>
      <c r="J652" s="9"/>
      <c r="K652" s="10"/>
      <c r="L652" s="10"/>
      <c r="P652" s="10"/>
      <c r="Q652" s="10"/>
      <c r="U652" s="10"/>
      <c r="V652" s="10"/>
    </row>
    <row r="653" ht="15.75" customHeight="1">
      <c r="I653" s="9"/>
      <c r="J653" s="9"/>
      <c r="K653" s="10"/>
      <c r="L653" s="10"/>
      <c r="P653" s="10"/>
      <c r="Q653" s="10"/>
      <c r="U653" s="10"/>
      <c r="V653" s="10"/>
    </row>
    <row r="654" ht="15.75" customHeight="1">
      <c r="I654" s="9"/>
      <c r="J654" s="9"/>
      <c r="K654" s="10"/>
      <c r="L654" s="10"/>
      <c r="P654" s="10"/>
      <c r="Q654" s="10"/>
      <c r="U654" s="10"/>
      <c r="V654" s="10"/>
    </row>
    <row r="655" ht="15.75" customHeight="1">
      <c r="I655" s="9"/>
      <c r="J655" s="9"/>
      <c r="K655" s="10"/>
      <c r="L655" s="10"/>
      <c r="P655" s="10"/>
      <c r="Q655" s="10"/>
      <c r="U655" s="10"/>
      <c r="V655" s="10"/>
    </row>
    <row r="656" ht="15.75" customHeight="1">
      <c r="I656" s="9"/>
      <c r="J656" s="9"/>
      <c r="K656" s="10"/>
      <c r="L656" s="10"/>
      <c r="P656" s="10"/>
      <c r="Q656" s="10"/>
      <c r="U656" s="10"/>
      <c r="V656" s="10"/>
    </row>
    <row r="657" ht="15.75" customHeight="1">
      <c r="I657" s="9"/>
      <c r="J657" s="9"/>
      <c r="K657" s="10"/>
      <c r="L657" s="10"/>
      <c r="P657" s="10"/>
      <c r="Q657" s="10"/>
      <c r="U657" s="10"/>
      <c r="V657" s="10"/>
    </row>
    <row r="658" ht="15.75" customHeight="1">
      <c r="I658" s="9"/>
      <c r="J658" s="9"/>
      <c r="K658" s="10"/>
      <c r="L658" s="10"/>
      <c r="P658" s="10"/>
      <c r="Q658" s="10"/>
      <c r="U658" s="10"/>
      <c r="V658" s="10"/>
    </row>
    <row r="659" ht="15.75" customHeight="1">
      <c r="I659" s="9"/>
      <c r="J659" s="9"/>
      <c r="K659" s="10"/>
      <c r="L659" s="10"/>
      <c r="P659" s="10"/>
      <c r="Q659" s="10"/>
      <c r="U659" s="10"/>
      <c r="V659" s="10"/>
    </row>
    <row r="660" ht="15.75" customHeight="1">
      <c r="I660" s="9"/>
      <c r="J660" s="9"/>
      <c r="K660" s="10"/>
      <c r="L660" s="10"/>
      <c r="P660" s="10"/>
      <c r="Q660" s="10"/>
      <c r="U660" s="10"/>
      <c r="V660" s="10"/>
    </row>
    <row r="661" ht="15.75" customHeight="1">
      <c r="I661" s="9"/>
      <c r="J661" s="9"/>
      <c r="K661" s="10"/>
      <c r="L661" s="10"/>
      <c r="P661" s="10"/>
      <c r="Q661" s="10"/>
      <c r="U661" s="10"/>
      <c r="V661" s="10"/>
    </row>
    <row r="662" ht="15.75" customHeight="1">
      <c r="I662" s="9"/>
      <c r="J662" s="9"/>
      <c r="K662" s="10"/>
      <c r="L662" s="10"/>
      <c r="P662" s="10"/>
      <c r="Q662" s="10"/>
      <c r="U662" s="10"/>
      <c r="V662" s="10"/>
    </row>
    <row r="663" ht="15.75" customHeight="1">
      <c r="I663" s="9"/>
      <c r="J663" s="9"/>
      <c r="K663" s="10"/>
      <c r="L663" s="10"/>
      <c r="P663" s="10"/>
      <c r="Q663" s="10"/>
      <c r="U663" s="10"/>
      <c r="V663" s="10"/>
    </row>
    <row r="664" ht="15.75" customHeight="1">
      <c r="I664" s="9"/>
      <c r="J664" s="9"/>
      <c r="K664" s="10"/>
      <c r="L664" s="10"/>
      <c r="P664" s="10"/>
      <c r="Q664" s="10"/>
      <c r="U664" s="10"/>
      <c r="V664" s="10"/>
    </row>
    <row r="665" ht="15.75" customHeight="1">
      <c r="I665" s="9"/>
      <c r="J665" s="9"/>
      <c r="K665" s="10"/>
      <c r="L665" s="10"/>
      <c r="P665" s="10"/>
      <c r="Q665" s="10"/>
      <c r="U665" s="10"/>
      <c r="V665" s="10"/>
    </row>
    <row r="666" ht="15.75" customHeight="1">
      <c r="I666" s="9"/>
      <c r="J666" s="9"/>
      <c r="K666" s="10"/>
      <c r="L666" s="10"/>
      <c r="P666" s="10"/>
      <c r="Q666" s="10"/>
      <c r="U666" s="10"/>
      <c r="V666" s="10"/>
    </row>
    <row r="667" ht="15.75" customHeight="1">
      <c r="I667" s="9"/>
      <c r="J667" s="9"/>
      <c r="K667" s="10"/>
      <c r="L667" s="10"/>
      <c r="P667" s="10"/>
      <c r="Q667" s="10"/>
      <c r="U667" s="10"/>
      <c r="V667" s="10"/>
    </row>
    <row r="668" ht="15.75" customHeight="1">
      <c r="I668" s="9"/>
      <c r="J668" s="9"/>
      <c r="K668" s="10"/>
      <c r="L668" s="10"/>
      <c r="P668" s="10"/>
      <c r="Q668" s="10"/>
      <c r="U668" s="10"/>
      <c r="V668" s="10"/>
    </row>
    <row r="669" ht="15.75" customHeight="1">
      <c r="I669" s="9"/>
      <c r="J669" s="9"/>
      <c r="K669" s="10"/>
      <c r="L669" s="10"/>
      <c r="P669" s="10"/>
      <c r="Q669" s="10"/>
      <c r="U669" s="10"/>
      <c r="V669" s="10"/>
    </row>
    <row r="670" ht="15.75" customHeight="1">
      <c r="I670" s="9"/>
      <c r="J670" s="9"/>
      <c r="K670" s="10"/>
      <c r="L670" s="10"/>
      <c r="P670" s="10"/>
      <c r="Q670" s="10"/>
      <c r="U670" s="10"/>
      <c r="V670" s="10"/>
    </row>
    <row r="671" ht="15.75" customHeight="1">
      <c r="I671" s="9"/>
      <c r="J671" s="9"/>
      <c r="K671" s="10"/>
      <c r="L671" s="10"/>
      <c r="P671" s="10"/>
      <c r="Q671" s="10"/>
      <c r="U671" s="10"/>
      <c r="V671" s="10"/>
    </row>
    <row r="672" ht="15.75" customHeight="1">
      <c r="I672" s="9"/>
      <c r="J672" s="9"/>
      <c r="K672" s="10"/>
      <c r="L672" s="10"/>
      <c r="P672" s="10"/>
      <c r="Q672" s="10"/>
      <c r="U672" s="10"/>
      <c r="V672" s="10"/>
    </row>
    <row r="673" ht="15.75" customHeight="1">
      <c r="I673" s="9"/>
      <c r="J673" s="9"/>
      <c r="K673" s="10"/>
      <c r="L673" s="10"/>
      <c r="P673" s="10"/>
      <c r="Q673" s="10"/>
      <c r="U673" s="10"/>
      <c r="V673" s="10"/>
    </row>
    <row r="674" ht="15.75" customHeight="1">
      <c r="I674" s="9"/>
      <c r="J674" s="9"/>
      <c r="K674" s="10"/>
      <c r="L674" s="10"/>
      <c r="P674" s="10"/>
      <c r="Q674" s="10"/>
      <c r="U674" s="10"/>
      <c r="V674" s="10"/>
    </row>
    <row r="675" ht="15.75" customHeight="1">
      <c r="I675" s="9"/>
      <c r="J675" s="9"/>
      <c r="K675" s="10"/>
      <c r="L675" s="10"/>
      <c r="P675" s="10"/>
      <c r="Q675" s="10"/>
      <c r="U675" s="10"/>
      <c r="V675" s="10"/>
    </row>
    <row r="676" ht="15.75" customHeight="1">
      <c r="I676" s="9"/>
      <c r="J676" s="9"/>
      <c r="K676" s="10"/>
      <c r="L676" s="10"/>
      <c r="P676" s="10"/>
      <c r="Q676" s="10"/>
      <c r="U676" s="10"/>
      <c r="V676" s="10"/>
    </row>
    <row r="677" ht="15.75" customHeight="1">
      <c r="I677" s="9"/>
      <c r="J677" s="9"/>
      <c r="K677" s="10"/>
      <c r="L677" s="10"/>
      <c r="P677" s="10"/>
      <c r="Q677" s="10"/>
      <c r="U677" s="10"/>
      <c r="V677" s="10"/>
    </row>
    <row r="678" ht="15.75" customHeight="1">
      <c r="I678" s="9"/>
      <c r="J678" s="9"/>
      <c r="K678" s="10"/>
      <c r="L678" s="10"/>
      <c r="P678" s="10"/>
      <c r="Q678" s="10"/>
      <c r="U678" s="10"/>
      <c r="V678" s="10"/>
    </row>
    <row r="679" ht="15.75" customHeight="1">
      <c r="I679" s="9"/>
      <c r="J679" s="9"/>
      <c r="K679" s="10"/>
      <c r="L679" s="10"/>
      <c r="P679" s="10"/>
      <c r="Q679" s="10"/>
      <c r="U679" s="10"/>
      <c r="V679" s="10"/>
    </row>
    <row r="680" ht="15.75" customHeight="1">
      <c r="I680" s="9"/>
      <c r="J680" s="9"/>
      <c r="K680" s="10"/>
      <c r="L680" s="10"/>
      <c r="P680" s="10"/>
      <c r="Q680" s="10"/>
      <c r="U680" s="10"/>
      <c r="V680" s="10"/>
    </row>
    <row r="681" ht="15.75" customHeight="1">
      <c r="I681" s="9"/>
      <c r="J681" s="9"/>
      <c r="K681" s="10"/>
      <c r="L681" s="10"/>
      <c r="P681" s="10"/>
      <c r="Q681" s="10"/>
      <c r="U681" s="10"/>
      <c r="V681" s="10"/>
    </row>
    <row r="682" ht="15.75" customHeight="1">
      <c r="I682" s="9"/>
      <c r="J682" s="9"/>
      <c r="K682" s="10"/>
      <c r="L682" s="10"/>
      <c r="P682" s="10"/>
      <c r="Q682" s="10"/>
      <c r="U682" s="10"/>
      <c r="V682" s="10"/>
    </row>
    <row r="683" ht="15.75" customHeight="1">
      <c r="I683" s="9"/>
      <c r="J683" s="9"/>
      <c r="K683" s="10"/>
      <c r="L683" s="10"/>
      <c r="P683" s="10"/>
      <c r="Q683" s="10"/>
      <c r="U683" s="10"/>
      <c r="V683" s="10"/>
    </row>
    <row r="684" ht="15.75" customHeight="1">
      <c r="I684" s="9"/>
      <c r="J684" s="9"/>
      <c r="K684" s="10"/>
      <c r="L684" s="10"/>
      <c r="P684" s="10"/>
      <c r="Q684" s="10"/>
      <c r="U684" s="10"/>
      <c r="V684" s="10"/>
    </row>
    <row r="685" ht="15.75" customHeight="1">
      <c r="I685" s="9"/>
      <c r="J685" s="9"/>
      <c r="K685" s="10"/>
      <c r="L685" s="10"/>
      <c r="P685" s="10"/>
      <c r="Q685" s="10"/>
      <c r="U685" s="10"/>
      <c r="V685" s="10"/>
    </row>
    <row r="686" ht="15.75" customHeight="1">
      <c r="I686" s="9"/>
      <c r="J686" s="9"/>
      <c r="K686" s="10"/>
      <c r="L686" s="10"/>
      <c r="P686" s="10"/>
      <c r="Q686" s="10"/>
      <c r="U686" s="10"/>
      <c r="V686" s="10"/>
    </row>
    <row r="687" ht="15.75" customHeight="1">
      <c r="I687" s="9"/>
      <c r="J687" s="9"/>
      <c r="K687" s="10"/>
      <c r="L687" s="10"/>
      <c r="P687" s="10"/>
      <c r="Q687" s="10"/>
      <c r="U687" s="10"/>
      <c r="V687" s="10"/>
    </row>
    <row r="688" ht="15.75" customHeight="1">
      <c r="I688" s="9"/>
      <c r="J688" s="9"/>
      <c r="K688" s="10"/>
      <c r="L688" s="10"/>
      <c r="P688" s="10"/>
      <c r="Q688" s="10"/>
      <c r="U688" s="10"/>
      <c r="V688" s="10"/>
    </row>
    <row r="689" ht="15.75" customHeight="1">
      <c r="I689" s="9"/>
      <c r="J689" s="9"/>
      <c r="K689" s="10"/>
      <c r="L689" s="10"/>
      <c r="P689" s="10"/>
      <c r="Q689" s="10"/>
      <c r="U689" s="10"/>
      <c r="V689" s="10"/>
    </row>
    <row r="690" ht="15.75" customHeight="1">
      <c r="I690" s="9"/>
      <c r="J690" s="9"/>
      <c r="K690" s="10"/>
      <c r="L690" s="10"/>
      <c r="P690" s="10"/>
      <c r="Q690" s="10"/>
      <c r="U690" s="10"/>
      <c r="V690" s="10"/>
    </row>
    <row r="691" ht="15.75" customHeight="1">
      <c r="I691" s="9"/>
      <c r="J691" s="9"/>
      <c r="K691" s="10"/>
      <c r="L691" s="10"/>
      <c r="P691" s="10"/>
      <c r="Q691" s="10"/>
      <c r="U691" s="10"/>
      <c r="V691" s="10"/>
    </row>
    <row r="692" ht="15.75" customHeight="1">
      <c r="I692" s="9"/>
      <c r="J692" s="9"/>
      <c r="K692" s="10"/>
      <c r="L692" s="10"/>
      <c r="P692" s="10"/>
      <c r="Q692" s="10"/>
      <c r="U692" s="10"/>
      <c r="V692" s="10"/>
    </row>
    <row r="693" ht="15.75" customHeight="1">
      <c r="I693" s="9"/>
      <c r="J693" s="9"/>
      <c r="K693" s="10"/>
      <c r="L693" s="10"/>
      <c r="P693" s="10"/>
      <c r="Q693" s="10"/>
      <c r="U693" s="10"/>
      <c r="V693" s="10"/>
    </row>
    <row r="694" ht="15.75" customHeight="1">
      <c r="I694" s="9"/>
      <c r="J694" s="9"/>
      <c r="K694" s="10"/>
      <c r="L694" s="10"/>
      <c r="P694" s="10"/>
      <c r="Q694" s="10"/>
      <c r="U694" s="10"/>
      <c r="V694" s="10"/>
    </row>
    <row r="695" ht="15.75" customHeight="1">
      <c r="I695" s="9"/>
      <c r="J695" s="9"/>
      <c r="K695" s="10"/>
      <c r="L695" s="10"/>
      <c r="P695" s="10"/>
      <c r="Q695" s="10"/>
      <c r="U695" s="10"/>
      <c r="V695" s="10"/>
    </row>
    <row r="696" ht="15.75" customHeight="1">
      <c r="I696" s="9"/>
      <c r="J696" s="9"/>
      <c r="K696" s="10"/>
      <c r="L696" s="10"/>
      <c r="P696" s="10"/>
      <c r="Q696" s="10"/>
      <c r="U696" s="10"/>
      <c r="V696" s="10"/>
    </row>
    <row r="697" ht="15.75" customHeight="1">
      <c r="I697" s="9"/>
      <c r="J697" s="9"/>
      <c r="K697" s="10"/>
      <c r="L697" s="10"/>
      <c r="P697" s="10"/>
      <c r="Q697" s="10"/>
      <c r="U697" s="10"/>
      <c r="V697" s="10"/>
    </row>
    <row r="698" ht="15.75" customHeight="1">
      <c r="I698" s="9"/>
      <c r="J698" s="9"/>
      <c r="K698" s="10"/>
      <c r="L698" s="10"/>
      <c r="P698" s="10"/>
      <c r="Q698" s="10"/>
      <c r="U698" s="10"/>
      <c r="V698" s="10"/>
    </row>
    <row r="699" ht="15.75" customHeight="1">
      <c r="I699" s="9"/>
      <c r="J699" s="9"/>
      <c r="K699" s="10"/>
      <c r="L699" s="10"/>
      <c r="P699" s="10"/>
      <c r="Q699" s="10"/>
      <c r="U699" s="10"/>
      <c r="V699" s="10"/>
    </row>
    <row r="700" ht="15.75" customHeight="1">
      <c r="I700" s="9"/>
      <c r="J700" s="9"/>
      <c r="K700" s="10"/>
      <c r="L700" s="10"/>
      <c r="P700" s="10"/>
      <c r="Q700" s="10"/>
      <c r="U700" s="10"/>
      <c r="V700" s="10"/>
    </row>
    <row r="701" ht="15.75" customHeight="1">
      <c r="I701" s="9"/>
      <c r="J701" s="9"/>
      <c r="K701" s="10"/>
      <c r="L701" s="10"/>
      <c r="P701" s="10"/>
      <c r="Q701" s="10"/>
      <c r="U701" s="10"/>
      <c r="V701" s="10"/>
    </row>
    <row r="702" ht="15.75" customHeight="1">
      <c r="I702" s="9"/>
      <c r="J702" s="9"/>
      <c r="K702" s="10"/>
      <c r="L702" s="10"/>
      <c r="P702" s="10"/>
      <c r="Q702" s="10"/>
      <c r="U702" s="10"/>
      <c r="V702" s="10"/>
    </row>
    <row r="703" ht="15.75" customHeight="1">
      <c r="I703" s="9"/>
      <c r="J703" s="9"/>
      <c r="K703" s="10"/>
      <c r="L703" s="10"/>
      <c r="P703" s="10"/>
      <c r="Q703" s="10"/>
      <c r="U703" s="10"/>
      <c r="V703" s="10"/>
    </row>
    <row r="704" ht="15.75" customHeight="1">
      <c r="I704" s="9"/>
      <c r="J704" s="9"/>
      <c r="K704" s="10"/>
      <c r="L704" s="10"/>
      <c r="P704" s="10"/>
      <c r="Q704" s="10"/>
      <c r="U704" s="10"/>
      <c r="V704" s="10"/>
    </row>
    <row r="705" ht="15.75" customHeight="1">
      <c r="I705" s="9"/>
      <c r="J705" s="9"/>
      <c r="K705" s="10"/>
      <c r="L705" s="10"/>
      <c r="P705" s="10"/>
      <c r="Q705" s="10"/>
      <c r="U705" s="10"/>
      <c r="V705" s="10"/>
    </row>
    <row r="706" ht="15.75" customHeight="1">
      <c r="I706" s="9"/>
      <c r="J706" s="9"/>
      <c r="K706" s="10"/>
      <c r="L706" s="10"/>
      <c r="P706" s="10"/>
      <c r="Q706" s="10"/>
      <c r="U706" s="10"/>
      <c r="V706" s="10"/>
    </row>
    <row r="707" ht="15.75" customHeight="1">
      <c r="I707" s="9"/>
      <c r="J707" s="9"/>
      <c r="K707" s="10"/>
      <c r="L707" s="10"/>
      <c r="P707" s="10"/>
      <c r="Q707" s="10"/>
      <c r="U707" s="10"/>
      <c r="V707" s="10"/>
    </row>
    <row r="708" ht="15.75" customHeight="1">
      <c r="I708" s="9"/>
      <c r="J708" s="9"/>
      <c r="K708" s="10"/>
      <c r="L708" s="10"/>
      <c r="P708" s="10"/>
      <c r="Q708" s="10"/>
      <c r="U708" s="10"/>
      <c r="V708" s="10"/>
    </row>
    <row r="709" ht="15.75" customHeight="1">
      <c r="I709" s="9"/>
      <c r="J709" s="9"/>
      <c r="K709" s="10"/>
      <c r="L709" s="10"/>
      <c r="P709" s="10"/>
      <c r="Q709" s="10"/>
      <c r="U709" s="10"/>
      <c r="V709" s="10"/>
    </row>
    <row r="710" ht="15.75" customHeight="1">
      <c r="I710" s="9"/>
      <c r="J710" s="9"/>
      <c r="K710" s="10"/>
      <c r="L710" s="10"/>
      <c r="P710" s="10"/>
      <c r="Q710" s="10"/>
      <c r="U710" s="10"/>
      <c r="V710" s="10"/>
    </row>
    <row r="711" ht="15.75" customHeight="1">
      <c r="I711" s="9"/>
      <c r="J711" s="9"/>
      <c r="K711" s="10"/>
      <c r="L711" s="10"/>
      <c r="P711" s="10"/>
      <c r="Q711" s="10"/>
      <c r="U711" s="10"/>
      <c r="V711" s="10"/>
    </row>
    <row r="712" ht="15.75" customHeight="1">
      <c r="I712" s="9"/>
      <c r="J712" s="9"/>
      <c r="K712" s="10"/>
      <c r="L712" s="10"/>
      <c r="P712" s="10"/>
      <c r="Q712" s="10"/>
      <c r="U712" s="10"/>
      <c r="V712" s="10"/>
    </row>
    <row r="713" ht="15.75" customHeight="1">
      <c r="I713" s="9"/>
      <c r="J713" s="9"/>
      <c r="K713" s="10"/>
      <c r="L713" s="10"/>
      <c r="P713" s="10"/>
      <c r="Q713" s="10"/>
      <c r="U713" s="10"/>
      <c r="V713" s="10"/>
    </row>
    <row r="714" ht="15.75" customHeight="1">
      <c r="I714" s="9"/>
      <c r="J714" s="9"/>
      <c r="K714" s="10"/>
      <c r="L714" s="10"/>
      <c r="P714" s="10"/>
      <c r="Q714" s="10"/>
      <c r="U714" s="10"/>
      <c r="V714" s="10"/>
    </row>
    <row r="715" ht="15.75" customHeight="1">
      <c r="I715" s="9"/>
      <c r="J715" s="9"/>
      <c r="K715" s="10"/>
      <c r="L715" s="10"/>
      <c r="P715" s="10"/>
      <c r="Q715" s="10"/>
      <c r="U715" s="10"/>
      <c r="V715" s="10"/>
    </row>
    <row r="716" ht="15.75" customHeight="1">
      <c r="I716" s="9"/>
      <c r="J716" s="9"/>
      <c r="K716" s="10"/>
      <c r="L716" s="10"/>
      <c r="P716" s="10"/>
      <c r="Q716" s="10"/>
      <c r="U716" s="10"/>
      <c r="V716" s="10"/>
    </row>
    <row r="717" ht="15.75" customHeight="1">
      <c r="I717" s="9"/>
      <c r="J717" s="9"/>
      <c r="K717" s="10"/>
      <c r="L717" s="10"/>
      <c r="P717" s="10"/>
      <c r="Q717" s="10"/>
      <c r="U717" s="10"/>
      <c r="V717" s="10"/>
    </row>
    <row r="718" ht="15.75" customHeight="1">
      <c r="I718" s="9"/>
      <c r="J718" s="9"/>
      <c r="K718" s="10"/>
      <c r="L718" s="10"/>
      <c r="P718" s="10"/>
      <c r="Q718" s="10"/>
      <c r="U718" s="10"/>
      <c r="V718" s="10"/>
    </row>
    <row r="719" ht="15.75" customHeight="1">
      <c r="I719" s="9"/>
      <c r="J719" s="9"/>
      <c r="K719" s="10"/>
      <c r="L719" s="10"/>
      <c r="P719" s="10"/>
      <c r="Q719" s="10"/>
      <c r="U719" s="10"/>
      <c r="V719" s="10"/>
    </row>
    <row r="720" ht="15.75" customHeight="1">
      <c r="I720" s="9"/>
      <c r="J720" s="9"/>
      <c r="K720" s="10"/>
      <c r="L720" s="10"/>
      <c r="P720" s="10"/>
      <c r="Q720" s="10"/>
      <c r="U720" s="10"/>
      <c r="V720" s="10"/>
    </row>
    <row r="721" ht="15.75" customHeight="1">
      <c r="I721" s="9"/>
      <c r="J721" s="9"/>
      <c r="K721" s="10"/>
      <c r="L721" s="10"/>
      <c r="P721" s="10"/>
      <c r="Q721" s="10"/>
      <c r="U721" s="10"/>
      <c r="V721" s="10"/>
    </row>
    <row r="722" ht="15.75" customHeight="1">
      <c r="I722" s="9"/>
      <c r="J722" s="9"/>
      <c r="K722" s="10"/>
      <c r="L722" s="10"/>
      <c r="P722" s="10"/>
      <c r="Q722" s="10"/>
      <c r="U722" s="10"/>
      <c r="V722" s="10"/>
    </row>
    <row r="723" ht="15.75" customHeight="1">
      <c r="I723" s="9"/>
      <c r="J723" s="9"/>
      <c r="K723" s="10"/>
      <c r="L723" s="10"/>
      <c r="P723" s="10"/>
      <c r="Q723" s="10"/>
      <c r="U723" s="10"/>
      <c r="V723" s="10"/>
    </row>
    <row r="724" ht="15.75" customHeight="1">
      <c r="I724" s="9"/>
      <c r="J724" s="9"/>
      <c r="K724" s="10"/>
      <c r="L724" s="10"/>
      <c r="P724" s="10"/>
      <c r="Q724" s="10"/>
      <c r="U724" s="10"/>
      <c r="V724" s="10"/>
    </row>
    <row r="725" ht="15.75" customHeight="1">
      <c r="I725" s="9"/>
      <c r="J725" s="9"/>
      <c r="K725" s="10"/>
      <c r="L725" s="10"/>
      <c r="P725" s="10"/>
      <c r="Q725" s="10"/>
      <c r="U725" s="10"/>
      <c r="V725" s="10"/>
    </row>
    <row r="726" ht="15.75" customHeight="1">
      <c r="I726" s="9"/>
      <c r="J726" s="9"/>
      <c r="K726" s="10"/>
      <c r="L726" s="10"/>
      <c r="P726" s="10"/>
      <c r="Q726" s="10"/>
      <c r="U726" s="10"/>
      <c r="V726" s="10"/>
    </row>
    <row r="727" ht="15.75" customHeight="1">
      <c r="I727" s="9"/>
      <c r="J727" s="9"/>
      <c r="K727" s="10"/>
      <c r="L727" s="10"/>
      <c r="P727" s="10"/>
      <c r="Q727" s="10"/>
      <c r="U727" s="10"/>
      <c r="V727" s="10"/>
    </row>
    <row r="728" ht="15.75" customHeight="1">
      <c r="I728" s="9"/>
      <c r="J728" s="9"/>
      <c r="K728" s="10"/>
      <c r="L728" s="10"/>
      <c r="P728" s="10"/>
      <c r="Q728" s="10"/>
      <c r="U728" s="10"/>
      <c r="V728" s="10"/>
    </row>
    <row r="729" ht="15.75" customHeight="1">
      <c r="I729" s="9"/>
      <c r="J729" s="9"/>
      <c r="K729" s="10"/>
      <c r="L729" s="10"/>
      <c r="P729" s="10"/>
      <c r="Q729" s="10"/>
      <c r="U729" s="10"/>
      <c r="V729" s="10"/>
    </row>
    <row r="730" ht="15.75" customHeight="1">
      <c r="I730" s="9"/>
      <c r="J730" s="9"/>
      <c r="K730" s="10"/>
      <c r="L730" s="10"/>
      <c r="P730" s="10"/>
      <c r="Q730" s="10"/>
      <c r="U730" s="10"/>
      <c r="V730" s="10"/>
    </row>
    <row r="731" ht="15.75" customHeight="1">
      <c r="I731" s="9"/>
      <c r="J731" s="9"/>
      <c r="K731" s="10"/>
      <c r="L731" s="10"/>
      <c r="P731" s="10"/>
      <c r="Q731" s="10"/>
      <c r="U731" s="10"/>
      <c r="V731" s="10"/>
    </row>
    <row r="732" ht="15.75" customHeight="1">
      <c r="I732" s="9"/>
      <c r="J732" s="9"/>
      <c r="K732" s="10"/>
      <c r="L732" s="10"/>
      <c r="P732" s="10"/>
      <c r="Q732" s="10"/>
      <c r="U732" s="10"/>
      <c r="V732" s="10"/>
    </row>
    <row r="733" ht="15.75" customHeight="1">
      <c r="I733" s="9"/>
      <c r="J733" s="9"/>
      <c r="K733" s="10"/>
      <c r="L733" s="10"/>
      <c r="P733" s="10"/>
      <c r="Q733" s="10"/>
      <c r="U733" s="10"/>
      <c r="V733" s="10"/>
    </row>
    <row r="734" ht="15.75" customHeight="1">
      <c r="I734" s="9"/>
      <c r="J734" s="9"/>
      <c r="K734" s="10"/>
      <c r="L734" s="10"/>
      <c r="P734" s="10"/>
      <c r="Q734" s="10"/>
      <c r="U734" s="10"/>
      <c r="V734" s="10"/>
    </row>
    <row r="735" ht="15.75" customHeight="1">
      <c r="I735" s="9"/>
      <c r="J735" s="9"/>
      <c r="K735" s="10"/>
      <c r="L735" s="10"/>
      <c r="P735" s="10"/>
      <c r="Q735" s="10"/>
      <c r="U735" s="10"/>
      <c r="V735" s="10"/>
    </row>
    <row r="736" ht="15.75" customHeight="1">
      <c r="I736" s="9"/>
      <c r="J736" s="9"/>
      <c r="K736" s="10"/>
      <c r="L736" s="10"/>
      <c r="P736" s="10"/>
      <c r="Q736" s="10"/>
      <c r="U736" s="10"/>
      <c r="V736" s="10"/>
    </row>
    <row r="737" ht="15.75" customHeight="1">
      <c r="I737" s="9"/>
      <c r="J737" s="9"/>
      <c r="K737" s="10"/>
      <c r="L737" s="10"/>
      <c r="P737" s="10"/>
      <c r="Q737" s="10"/>
      <c r="U737" s="10"/>
      <c r="V737" s="10"/>
    </row>
    <row r="738" ht="15.75" customHeight="1">
      <c r="I738" s="9"/>
      <c r="J738" s="9"/>
      <c r="K738" s="10"/>
      <c r="L738" s="10"/>
      <c r="P738" s="10"/>
      <c r="Q738" s="10"/>
      <c r="U738" s="10"/>
      <c r="V738" s="10"/>
    </row>
    <row r="739" ht="15.75" customHeight="1">
      <c r="I739" s="9"/>
      <c r="J739" s="9"/>
      <c r="K739" s="10"/>
      <c r="L739" s="10"/>
      <c r="P739" s="10"/>
      <c r="Q739" s="10"/>
      <c r="U739" s="10"/>
      <c r="V739" s="10"/>
    </row>
    <row r="740" ht="15.75" customHeight="1">
      <c r="I740" s="9"/>
      <c r="J740" s="9"/>
      <c r="K740" s="10"/>
      <c r="L740" s="10"/>
      <c r="P740" s="10"/>
      <c r="Q740" s="10"/>
      <c r="U740" s="10"/>
      <c r="V740" s="10"/>
    </row>
    <row r="741" ht="15.75" customHeight="1">
      <c r="I741" s="9"/>
      <c r="J741" s="9"/>
      <c r="K741" s="10"/>
      <c r="L741" s="10"/>
      <c r="P741" s="10"/>
      <c r="Q741" s="10"/>
      <c r="U741" s="10"/>
      <c r="V741" s="10"/>
    </row>
    <row r="742" ht="15.75" customHeight="1">
      <c r="I742" s="9"/>
      <c r="J742" s="9"/>
      <c r="K742" s="10"/>
      <c r="L742" s="10"/>
      <c r="P742" s="10"/>
      <c r="Q742" s="10"/>
      <c r="U742" s="10"/>
      <c r="V742" s="10"/>
    </row>
    <row r="743" ht="15.75" customHeight="1">
      <c r="I743" s="9"/>
      <c r="J743" s="9"/>
      <c r="K743" s="10"/>
      <c r="L743" s="10"/>
      <c r="P743" s="10"/>
      <c r="Q743" s="10"/>
      <c r="U743" s="10"/>
      <c r="V743" s="10"/>
    </row>
    <row r="744" ht="15.75" customHeight="1">
      <c r="I744" s="9"/>
      <c r="J744" s="9"/>
      <c r="K744" s="10"/>
      <c r="L744" s="10"/>
      <c r="P744" s="10"/>
      <c r="Q744" s="10"/>
      <c r="U744" s="10"/>
      <c r="V744" s="10"/>
    </row>
    <row r="745" ht="15.75" customHeight="1">
      <c r="I745" s="9"/>
      <c r="J745" s="9"/>
      <c r="K745" s="10"/>
      <c r="L745" s="10"/>
      <c r="P745" s="10"/>
      <c r="Q745" s="10"/>
      <c r="U745" s="10"/>
      <c r="V745" s="10"/>
    </row>
    <row r="746" ht="15.75" customHeight="1">
      <c r="I746" s="9"/>
      <c r="J746" s="9"/>
      <c r="K746" s="10"/>
      <c r="L746" s="10"/>
      <c r="P746" s="10"/>
      <c r="Q746" s="10"/>
      <c r="U746" s="10"/>
      <c r="V746" s="10"/>
    </row>
    <row r="747" ht="15.75" customHeight="1">
      <c r="I747" s="9"/>
      <c r="J747" s="9"/>
      <c r="K747" s="10"/>
      <c r="L747" s="10"/>
      <c r="P747" s="10"/>
      <c r="Q747" s="10"/>
      <c r="U747" s="10"/>
      <c r="V747" s="10"/>
    </row>
    <row r="748" ht="15.75" customHeight="1">
      <c r="I748" s="9"/>
      <c r="J748" s="9"/>
      <c r="K748" s="10"/>
      <c r="L748" s="10"/>
      <c r="P748" s="10"/>
      <c r="Q748" s="10"/>
      <c r="U748" s="10"/>
      <c r="V748" s="10"/>
    </row>
    <row r="749" ht="15.75" customHeight="1">
      <c r="I749" s="9"/>
      <c r="J749" s="9"/>
      <c r="K749" s="10"/>
      <c r="L749" s="10"/>
      <c r="P749" s="10"/>
      <c r="Q749" s="10"/>
      <c r="U749" s="10"/>
      <c r="V749" s="10"/>
    </row>
    <row r="750" ht="15.75" customHeight="1">
      <c r="I750" s="9"/>
      <c r="J750" s="9"/>
      <c r="K750" s="10"/>
      <c r="L750" s="10"/>
      <c r="P750" s="10"/>
      <c r="Q750" s="10"/>
      <c r="U750" s="10"/>
      <c r="V750" s="10"/>
    </row>
    <row r="751" ht="15.75" customHeight="1">
      <c r="I751" s="9"/>
      <c r="J751" s="9"/>
      <c r="K751" s="10"/>
      <c r="L751" s="10"/>
      <c r="P751" s="10"/>
      <c r="Q751" s="10"/>
      <c r="U751" s="10"/>
      <c r="V751" s="10"/>
    </row>
    <row r="752" ht="15.75" customHeight="1">
      <c r="I752" s="9"/>
      <c r="J752" s="9"/>
      <c r="K752" s="10"/>
      <c r="L752" s="10"/>
      <c r="P752" s="10"/>
      <c r="Q752" s="10"/>
      <c r="U752" s="10"/>
      <c r="V752" s="10"/>
    </row>
    <row r="753" ht="15.75" customHeight="1">
      <c r="I753" s="9"/>
      <c r="J753" s="9"/>
      <c r="K753" s="10"/>
      <c r="L753" s="10"/>
      <c r="P753" s="10"/>
      <c r="Q753" s="10"/>
      <c r="U753" s="10"/>
      <c r="V753" s="10"/>
    </row>
    <row r="754" ht="15.75" customHeight="1">
      <c r="I754" s="9"/>
      <c r="J754" s="9"/>
      <c r="K754" s="10"/>
      <c r="L754" s="10"/>
      <c r="P754" s="10"/>
      <c r="Q754" s="10"/>
      <c r="U754" s="10"/>
      <c r="V754" s="10"/>
    </row>
    <row r="755" ht="15.75" customHeight="1">
      <c r="I755" s="9"/>
      <c r="J755" s="9"/>
      <c r="K755" s="10"/>
      <c r="L755" s="10"/>
      <c r="P755" s="10"/>
      <c r="Q755" s="10"/>
      <c r="U755" s="10"/>
      <c r="V755" s="10"/>
    </row>
    <row r="756" ht="15.75" customHeight="1">
      <c r="I756" s="9"/>
      <c r="J756" s="9"/>
      <c r="K756" s="10"/>
      <c r="L756" s="10"/>
      <c r="P756" s="10"/>
      <c r="Q756" s="10"/>
      <c r="U756" s="10"/>
      <c r="V756" s="10"/>
    </row>
    <row r="757" ht="15.75" customHeight="1">
      <c r="I757" s="9"/>
      <c r="J757" s="9"/>
      <c r="K757" s="10"/>
      <c r="L757" s="10"/>
      <c r="P757" s="10"/>
      <c r="Q757" s="10"/>
      <c r="U757" s="10"/>
      <c r="V757" s="10"/>
    </row>
    <row r="758" ht="15.75" customHeight="1">
      <c r="I758" s="9"/>
      <c r="J758" s="9"/>
      <c r="K758" s="10"/>
      <c r="L758" s="10"/>
      <c r="P758" s="10"/>
      <c r="Q758" s="10"/>
      <c r="U758" s="10"/>
      <c r="V758" s="10"/>
    </row>
    <row r="759" ht="15.75" customHeight="1">
      <c r="I759" s="9"/>
      <c r="J759" s="9"/>
      <c r="K759" s="10"/>
      <c r="L759" s="10"/>
      <c r="P759" s="10"/>
      <c r="Q759" s="10"/>
      <c r="U759" s="10"/>
      <c r="V759" s="10"/>
    </row>
    <row r="760" ht="15.75" customHeight="1">
      <c r="I760" s="9"/>
      <c r="J760" s="9"/>
      <c r="K760" s="10"/>
      <c r="L760" s="10"/>
      <c r="P760" s="10"/>
      <c r="Q760" s="10"/>
      <c r="U760" s="10"/>
      <c r="V760" s="10"/>
    </row>
    <row r="761" ht="15.75" customHeight="1">
      <c r="I761" s="9"/>
      <c r="J761" s="9"/>
      <c r="K761" s="10"/>
      <c r="L761" s="10"/>
      <c r="P761" s="10"/>
      <c r="Q761" s="10"/>
      <c r="U761" s="10"/>
      <c r="V761" s="10"/>
    </row>
    <row r="762" ht="15.75" customHeight="1">
      <c r="I762" s="9"/>
      <c r="J762" s="9"/>
      <c r="K762" s="10"/>
      <c r="L762" s="10"/>
      <c r="P762" s="10"/>
      <c r="Q762" s="10"/>
      <c r="U762" s="10"/>
      <c r="V762" s="10"/>
    </row>
    <row r="763" ht="15.75" customHeight="1">
      <c r="I763" s="9"/>
      <c r="J763" s="9"/>
      <c r="K763" s="10"/>
      <c r="L763" s="10"/>
      <c r="P763" s="10"/>
      <c r="Q763" s="10"/>
      <c r="U763" s="10"/>
      <c r="V763" s="10"/>
    </row>
    <row r="764" ht="15.75" customHeight="1">
      <c r="I764" s="9"/>
      <c r="J764" s="9"/>
      <c r="K764" s="10"/>
      <c r="L764" s="10"/>
      <c r="P764" s="10"/>
      <c r="Q764" s="10"/>
      <c r="U764" s="10"/>
      <c r="V764" s="10"/>
    </row>
    <row r="765" ht="15.75" customHeight="1">
      <c r="I765" s="9"/>
      <c r="J765" s="9"/>
      <c r="K765" s="10"/>
      <c r="L765" s="10"/>
      <c r="P765" s="10"/>
      <c r="Q765" s="10"/>
      <c r="U765" s="10"/>
      <c r="V765" s="10"/>
    </row>
    <row r="766" ht="15.75" customHeight="1">
      <c r="I766" s="9"/>
      <c r="J766" s="9"/>
      <c r="K766" s="10"/>
      <c r="L766" s="10"/>
      <c r="P766" s="10"/>
      <c r="Q766" s="10"/>
      <c r="U766" s="10"/>
      <c r="V766" s="10"/>
    </row>
    <row r="767" ht="15.75" customHeight="1">
      <c r="I767" s="9"/>
      <c r="J767" s="9"/>
      <c r="K767" s="10"/>
      <c r="L767" s="10"/>
      <c r="P767" s="10"/>
      <c r="Q767" s="10"/>
      <c r="U767" s="10"/>
      <c r="V767" s="10"/>
    </row>
    <row r="768" ht="15.75" customHeight="1">
      <c r="I768" s="9"/>
      <c r="J768" s="9"/>
      <c r="K768" s="10"/>
      <c r="L768" s="10"/>
      <c r="P768" s="10"/>
      <c r="Q768" s="10"/>
      <c r="U768" s="10"/>
      <c r="V768" s="10"/>
    </row>
    <row r="769" ht="15.75" customHeight="1">
      <c r="I769" s="9"/>
      <c r="J769" s="9"/>
      <c r="K769" s="10"/>
      <c r="L769" s="10"/>
      <c r="P769" s="10"/>
      <c r="Q769" s="10"/>
      <c r="U769" s="10"/>
      <c r="V769" s="10"/>
    </row>
    <row r="770" ht="15.75" customHeight="1">
      <c r="I770" s="9"/>
      <c r="J770" s="9"/>
      <c r="K770" s="10"/>
      <c r="L770" s="10"/>
      <c r="P770" s="10"/>
      <c r="Q770" s="10"/>
      <c r="U770" s="10"/>
      <c r="V770" s="10"/>
    </row>
    <row r="771" ht="15.75" customHeight="1">
      <c r="I771" s="9"/>
      <c r="J771" s="9"/>
      <c r="K771" s="10"/>
      <c r="L771" s="10"/>
      <c r="P771" s="10"/>
      <c r="Q771" s="10"/>
      <c r="U771" s="10"/>
      <c r="V771" s="10"/>
    </row>
    <row r="772" ht="15.75" customHeight="1">
      <c r="I772" s="9"/>
      <c r="J772" s="9"/>
      <c r="K772" s="10"/>
      <c r="L772" s="10"/>
      <c r="P772" s="10"/>
      <c r="Q772" s="10"/>
      <c r="U772" s="10"/>
      <c r="V772" s="10"/>
    </row>
    <row r="773" ht="15.75" customHeight="1">
      <c r="I773" s="9"/>
      <c r="J773" s="9"/>
      <c r="K773" s="10"/>
      <c r="L773" s="10"/>
      <c r="P773" s="10"/>
      <c r="Q773" s="10"/>
      <c r="U773" s="10"/>
      <c r="V773" s="10"/>
    </row>
    <row r="774" ht="15.75" customHeight="1">
      <c r="I774" s="9"/>
      <c r="J774" s="9"/>
      <c r="K774" s="10"/>
      <c r="L774" s="10"/>
      <c r="P774" s="10"/>
      <c r="Q774" s="10"/>
      <c r="U774" s="10"/>
      <c r="V774" s="10"/>
    </row>
    <row r="775" ht="15.75" customHeight="1">
      <c r="I775" s="9"/>
      <c r="J775" s="9"/>
      <c r="K775" s="10"/>
      <c r="L775" s="10"/>
      <c r="P775" s="10"/>
      <c r="Q775" s="10"/>
      <c r="U775" s="10"/>
      <c r="V775" s="10"/>
    </row>
    <row r="776" ht="15.75" customHeight="1">
      <c r="I776" s="9"/>
      <c r="J776" s="9"/>
      <c r="K776" s="10"/>
      <c r="L776" s="10"/>
      <c r="P776" s="10"/>
      <c r="Q776" s="10"/>
      <c r="U776" s="10"/>
      <c r="V776" s="10"/>
    </row>
    <row r="777" ht="15.75" customHeight="1">
      <c r="I777" s="9"/>
      <c r="J777" s="9"/>
      <c r="K777" s="10"/>
      <c r="L777" s="10"/>
      <c r="P777" s="10"/>
      <c r="Q777" s="10"/>
      <c r="U777" s="10"/>
      <c r="V777" s="10"/>
    </row>
    <row r="778" ht="15.75" customHeight="1">
      <c r="I778" s="9"/>
      <c r="J778" s="9"/>
      <c r="K778" s="10"/>
      <c r="L778" s="10"/>
      <c r="P778" s="10"/>
      <c r="Q778" s="10"/>
      <c r="U778" s="10"/>
      <c r="V778" s="10"/>
    </row>
    <row r="779" ht="15.75" customHeight="1">
      <c r="I779" s="9"/>
      <c r="J779" s="9"/>
      <c r="K779" s="10"/>
      <c r="L779" s="10"/>
      <c r="P779" s="10"/>
      <c r="Q779" s="10"/>
      <c r="U779" s="10"/>
      <c r="V779" s="10"/>
    </row>
    <row r="780" ht="15.75" customHeight="1">
      <c r="I780" s="9"/>
      <c r="J780" s="9"/>
      <c r="K780" s="10"/>
      <c r="L780" s="10"/>
      <c r="P780" s="10"/>
      <c r="Q780" s="10"/>
      <c r="U780" s="10"/>
      <c r="V780" s="10"/>
    </row>
    <row r="781" ht="15.75" customHeight="1">
      <c r="I781" s="9"/>
      <c r="J781" s="9"/>
      <c r="K781" s="10"/>
      <c r="L781" s="10"/>
      <c r="P781" s="10"/>
      <c r="Q781" s="10"/>
      <c r="U781" s="10"/>
      <c r="V781" s="10"/>
    </row>
    <row r="782" ht="15.75" customHeight="1">
      <c r="I782" s="9"/>
      <c r="J782" s="9"/>
      <c r="K782" s="10"/>
      <c r="L782" s="10"/>
      <c r="P782" s="10"/>
      <c r="Q782" s="10"/>
      <c r="U782" s="10"/>
      <c r="V782" s="10"/>
    </row>
    <row r="783" ht="15.75" customHeight="1">
      <c r="I783" s="9"/>
      <c r="J783" s="9"/>
      <c r="K783" s="10"/>
      <c r="L783" s="10"/>
      <c r="P783" s="10"/>
      <c r="Q783" s="10"/>
      <c r="U783" s="10"/>
      <c r="V783" s="10"/>
    </row>
    <row r="784" ht="15.75" customHeight="1">
      <c r="I784" s="9"/>
      <c r="J784" s="9"/>
      <c r="K784" s="10"/>
      <c r="L784" s="10"/>
      <c r="P784" s="10"/>
      <c r="Q784" s="10"/>
      <c r="U784" s="10"/>
      <c r="V784" s="10"/>
    </row>
    <row r="785" ht="15.75" customHeight="1">
      <c r="I785" s="9"/>
      <c r="J785" s="9"/>
      <c r="K785" s="10"/>
      <c r="L785" s="10"/>
      <c r="P785" s="10"/>
      <c r="Q785" s="10"/>
      <c r="U785" s="10"/>
      <c r="V785" s="10"/>
    </row>
    <row r="786" ht="15.75" customHeight="1">
      <c r="I786" s="9"/>
      <c r="J786" s="9"/>
      <c r="K786" s="10"/>
      <c r="L786" s="10"/>
      <c r="P786" s="10"/>
      <c r="Q786" s="10"/>
      <c r="U786" s="10"/>
      <c r="V786" s="10"/>
    </row>
    <row r="787" ht="15.75" customHeight="1">
      <c r="I787" s="9"/>
      <c r="J787" s="9"/>
      <c r="K787" s="10"/>
      <c r="L787" s="10"/>
      <c r="P787" s="10"/>
      <c r="Q787" s="10"/>
      <c r="U787" s="10"/>
      <c r="V787" s="10"/>
    </row>
    <row r="788" ht="15.75" customHeight="1">
      <c r="I788" s="9"/>
      <c r="J788" s="9"/>
      <c r="K788" s="10"/>
      <c r="L788" s="10"/>
      <c r="P788" s="10"/>
      <c r="Q788" s="10"/>
      <c r="U788" s="10"/>
      <c r="V788" s="10"/>
    </row>
    <row r="789" ht="15.75" customHeight="1">
      <c r="I789" s="9"/>
      <c r="J789" s="9"/>
      <c r="K789" s="10"/>
      <c r="L789" s="10"/>
      <c r="P789" s="10"/>
      <c r="Q789" s="10"/>
      <c r="U789" s="10"/>
      <c r="V789" s="10"/>
    </row>
    <row r="790" ht="15.75" customHeight="1">
      <c r="I790" s="9"/>
      <c r="J790" s="9"/>
      <c r="K790" s="10"/>
      <c r="L790" s="10"/>
      <c r="P790" s="10"/>
      <c r="Q790" s="10"/>
      <c r="U790" s="10"/>
      <c r="V790" s="10"/>
    </row>
    <row r="791" ht="15.75" customHeight="1">
      <c r="I791" s="9"/>
      <c r="J791" s="9"/>
      <c r="K791" s="10"/>
      <c r="L791" s="10"/>
      <c r="P791" s="10"/>
      <c r="Q791" s="10"/>
      <c r="U791" s="10"/>
      <c r="V791" s="10"/>
    </row>
    <row r="792" ht="15.75" customHeight="1">
      <c r="I792" s="9"/>
      <c r="J792" s="9"/>
      <c r="K792" s="10"/>
      <c r="L792" s="10"/>
      <c r="P792" s="10"/>
      <c r="Q792" s="10"/>
      <c r="U792" s="10"/>
      <c r="V792" s="10"/>
    </row>
    <row r="793" ht="15.75" customHeight="1">
      <c r="I793" s="9"/>
      <c r="J793" s="9"/>
      <c r="K793" s="10"/>
      <c r="L793" s="10"/>
      <c r="P793" s="10"/>
      <c r="Q793" s="10"/>
      <c r="U793" s="10"/>
      <c r="V793" s="10"/>
    </row>
    <row r="794" ht="15.75" customHeight="1">
      <c r="I794" s="9"/>
      <c r="J794" s="9"/>
      <c r="K794" s="10"/>
      <c r="L794" s="10"/>
      <c r="P794" s="10"/>
      <c r="Q794" s="10"/>
      <c r="U794" s="10"/>
      <c r="V794" s="10"/>
    </row>
    <row r="795" ht="15.75" customHeight="1">
      <c r="I795" s="9"/>
      <c r="J795" s="9"/>
      <c r="K795" s="10"/>
      <c r="L795" s="10"/>
      <c r="P795" s="10"/>
      <c r="Q795" s="10"/>
      <c r="U795" s="10"/>
      <c r="V795" s="10"/>
    </row>
    <row r="796" ht="15.75" customHeight="1">
      <c r="I796" s="9"/>
      <c r="J796" s="9"/>
      <c r="K796" s="10"/>
      <c r="L796" s="10"/>
      <c r="P796" s="10"/>
      <c r="Q796" s="10"/>
      <c r="U796" s="10"/>
      <c r="V796" s="10"/>
    </row>
    <row r="797" ht="15.75" customHeight="1">
      <c r="I797" s="9"/>
      <c r="J797" s="9"/>
      <c r="K797" s="10"/>
      <c r="L797" s="10"/>
      <c r="P797" s="10"/>
      <c r="Q797" s="10"/>
      <c r="U797" s="10"/>
      <c r="V797" s="10"/>
    </row>
    <row r="798" ht="15.75" customHeight="1">
      <c r="I798" s="9"/>
      <c r="J798" s="9"/>
      <c r="K798" s="10"/>
      <c r="L798" s="10"/>
      <c r="P798" s="10"/>
      <c r="Q798" s="10"/>
      <c r="U798" s="10"/>
      <c r="V798" s="10"/>
    </row>
    <row r="799" ht="15.75" customHeight="1">
      <c r="I799" s="9"/>
      <c r="J799" s="9"/>
      <c r="K799" s="10"/>
      <c r="L799" s="10"/>
      <c r="P799" s="10"/>
      <c r="Q799" s="10"/>
      <c r="U799" s="10"/>
      <c r="V799" s="10"/>
    </row>
    <row r="800" ht="15.75" customHeight="1">
      <c r="I800" s="9"/>
      <c r="J800" s="9"/>
      <c r="K800" s="10"/>
      <c r="L800" s="10"/>
      <c r="P800" s="10"/>
      <c r="Q800" s="10"/>
      <c r="U800" s="10"/>
      <c r="V800" s="10"/>
    </row>
    <row r="801" ht="15.75" customHeight="1">
      <c r="I801" s="9"/>
      <c r="J801" s="9"/>
      <c r="K801" s="10"/>
      <c r="L801" s="10"/>
      <c r="P801" s="10"/>
      <c r="Q801" s="10"/>
      <c r="U801" s="10"/>
      <c r="V801" s="10"/>
    </row>
    <row r="802" ht="15.75" customHeight="1">
      <c r="I802" s="9"/>
      <c r="J802" s="9"/>
      <c r="K802" s="10"/>
      <c r="L802" s="10"/>
      <c r="P802" s="10"/>
      <c r="Q802" s="10"/>
      <c r="U802" s="10"/>
      <c r="V802" s="10"/>
    </row>
    <row r="803" ht="15.75" customHeight="1">
      <c r="I803" s="9"/>
      <c r="J803" s="9"/>
      <c r="K803" s="10"/>
      <c r="L803" s="10"/>
      <c r="P803" s="10"/>
      <c r="Q803" s="10"/>
      <c r="U803" s="10"/>
      <c r="V803" s="10"/>
    </row>
    <row r="804" ht="15.75" customHeight="1">
      <c r="I804" s="9"/>
      <c r="J804" s="9"/>
      <c r="K804" s="10"/>
      <c r="L804" s="10"/>
      <c r="P804" s="10"/>
      <c r="Q804" s="10"/>
      <c r="U804" s="10"/>
      <c r="V804" s="10"/>
    </row>
    <row r="805" ht="15.75" customHeight="1">
      <c r="I805" s="9"/>
      <c r="J805" s="9"/>
      <c r="K805" s="10"/>
      <c r="L805" s="10"/>
      <c r="P805" s="10"/>
      <c r="Q805" s="10"/>
      <c r="U805" s="10"/>
      <c r="V805" s="10"/>
    </row>
    <row r="806" ht="15.75" customHeight="1">
      <c r="I806" s="9"/>
      <c r="J806" s="9"/>
      <c r="K806" s="10"/>
      <c r="L806" s="10"/>
      <c r="P806" s="10"/>
      <c r="Q806" s="10"/>
      <c r="U806" s="10"/>
      <c r="V806" s="10"/>
    </row>
    <row r="807" ht="15.75" customHeight="1">
      <c r="I807" s="9"/>
      <c r="J807" s="9"/>
      <c r="K807" s="10"/>
      <c r="L807" s="10"/>
      <c r="P807" s="10"/>
      <c r="Q807" s="10"/>
      <c r="U807" s="10"/>
      <c r="V807" s="10"/>
    </row>
    <row r="808" ht="15.75" customHeight="1">
      <c r="I808" s="9"/>
      <c r="J808" s="9"/>
      <c r="K808" s="10"/>
      <c r="L808" s="10"/>
      <c r="P808" s="10"/>
      <c r="Q808" s="10"/>
      <c r="U808" s="10"/>
      <c r="V808" s="10"/>
    </row>
    <row r="809" ht="15.75" customHeight="1">
      <c r="I809" s="9"/>
      <c r="J809" s="9"/>
      <c r="K809" s="10"/>
      <c r="L809" s="10"/>
      <c r="P809" s="10"/>
      <c r="Q809" s="10"/>
      <c r="U809" s="10"/>
      <c r="V809" s="10"/>
    </row>
    <row r="810" ht="15.75" customHeight="1">
      <c r="I810" s="9"/>
      <c r="J810" s="9"/>
      <c r="K810" s="10"/>
      <c r="L810" s="10"/>
      <c r="P810" s="10"/>
      <c r="Q810" s="10"/>
      <c r="U810" s="10"/>
      <c r="V810" s="10"/>
    </row>
    <row r="811" ht="15.75" customHeight="1">
      <c r="I811" s="9"/>
      <c r="J811" s="9"/>
      <c r="K811" s="10"/>
      <c r="L811" s="10"/>
      <c r="P811" s="10"/>
      <c r="Q811" s="10"/>
      <c r="U811" s="10"/>
      <c r="V811" s="10"/>
    </row>
    <row r="812" ht="15.75" customHeight="1">
      <c r="I812" s="9"/>
      <c r="J812" s="9"/>
      <c r="K812" s="10"/>
      <c r="L812" s="10"/>
      <c r="P812" s="10"/>
      <c r="Q812" s="10"/>
      <c r="U812" s="10"/>
      <c r="V812" s="10"/>
    </row>
    <row r="813" ht="15.75" customHeight="1">
      <c r="I813" s="9"/>
      <c r="J813" s="9"/>
      <c r="K813" s="10"/>
      <c r="L813" s="10"/>
      <c r="P813" s="10"/>
      <c r="Q813" s="10"/>
      <c r="U813" s="10"/>
      <c r="V813" s="10"/>
    </row>
    <row r="814" ht="15.75" customHeight="1">
      <c r="I814" s="9"/>
      <c r="J814" s="9"/>
      <c r="K814" s="10"/>
      <c r="L814" s="10"/>
      <c r="P814" s="10"/>
      <c r="Q814" s="10"/>
      <c r="U814" s="10"/>
      <c r="V814" s="10"/>
    </row>
    <row r="815" ht="15.75" customHeight="1">
      <c r="I815" s="9"/>
      <c r="J815" s="9"/>
      <c r="K815" s="10"/>
      <c r="L815" s="10"/>
      <c r="P815" s="10"/>
      <c r="Q815" s="10"/>
      <c r="U815" s="10"/>
      <c r="V815" s="10"/>
    </row>
    <row r="816" ht="15.75" customHeight="1">
      <c r="I816" s="9"/>
      <c r="J816" s="9"/>
      <c r="K816" s="10"/>
      <c r="L816" s="10"/>
      <c r="P816" s="10"/>
      <c r="Q816" s="10"/>
      <c r="U816" s="10"/>
      <c r="V816" s="10"/>
    </row>
    <row r="817" ht="15.75" customHeight="1">
      <c r="I817" s="9"/>
      <c r="J817" s="9"/>
      <c r="K817" s="10"/>
      <c r="L817" s="10"/>
      <c r="P817" s="10"/>
      <c r="Q817" s="10"/>
      <c r="U817" s="10"/>
      <c r="V817" s="10"/>
    </row>
    <row r="818" ht="15.75" customHeight="1">
      <c r="I818" s="9"/>
      <c r="J818" s="9"/>
      <c r="K818" s="10"/>
      <c r="L818" s="10"/>
      <c r="P818" s="10"/>
      <c r="Q818" s="10"/>
      <c r="U818" s="10"/>
      <c r="V818" s="10"/>
    </row>
    <row r="819" ht="15.75" customHeight="1">
      <c r="I819" s="9"/>
      <c r="J819" s="9"/>
      <c r="K819" s="10"/>
      <c r="L819" s="10"/>
      <c r="P819" s="10"/>
      <c r="Q819" s="10"/>
      <c r="U819" s="10"/>
      <c r="V819" s="10"/>
    </row>
    <row r="820" ht="15.75" customHeight="1">
      <c r="I820" s="9"/>
      <c r="J820" s="9"/>
      <c r="K820" s="10"/>
      <c r="L820" s="10"/>
      <c r="P820" s="10"/>
      <c r="Q820" s="10"/>
      <c r="U820" s="10"/>
      <c r="V820" s="10"/>
    </row>
    <row r="821" ht="15.75" customHeight="1">
      <c r="I821" s="9"/>
      <c r="J821" s="9"/>
      <c r="K821" s="10"/>
      <c r="L821" s="10"/>
      <c r="P821" s="10"/>
      <c r="Q821" s="10"/>
      <c r="U821" s="10"/>
      <c r="V821" s="10"/>
    </row>
    <row r="822" ht="15.75" customHeight="1">
      <c r="I822" s="9"/>
      <c r="J822" s="9"/>
      <c r="K822" s="10"/>
      <c r="L822" s="10"/>
      <c r="P822" s="10"/>
      <c r="Q822" s="10"/>
      <c r="U822" s="10"/>
      <c r="V822" s="10"/>
    </row>
    <row r="823" ht="15.75" customHeight="1">
      <c r="I823" s="9"/>
      <c r="J823" s="9"/>
      <c r="K823" s="10"/>
      <c r="L823" s="10"/>
      <c r="P823" s="10"/>
      <c r="Q823" s="10"/>
      <c r="U823" s="10"/>
      <c r="V823" s="10"/>
    </row>
    <row r="824" ht="15.75" customHeight="1">
      <c r="I824" s="9"/>
      <c r="J824" s="9"/>
      <c r="K824" s="10"/>
      <c r="L824" s="10"/>
      <c r="P824" s="10"/>
      <c r="Q824" s="10"/>
      <c r="U824" s="10"/>
      <c r="V824" s="10"/>
    </row>
    <row r="825" ht="15.75" customHeight="1">
      <c r="I825" s="9"/>
      <c r="J825" s="9"/>
      <c r="K825" s="10"/>
      <c r="L825" s="10"/>
      <c r="P825" s="10"/>
      <c r="Q825" s="10"/>
      <c r="U825" s="10"/>
      <c r="V825" s="10"/>
    </row>
    <row r="826" ht="15.75" customHeight="1">
      <c r="I826" s="9"/>
      <c r="J826" s="9"/>
      <c r="K826" s="10"/>
      <c r="L826" s="10"/>
      <c r="P826" s="10"/>
      <c r="Q826" s="10"/>
      <c r="U826" s="10"/>
      <c r="V826" s="10"/>
    </row>
    <row r="827" ht="15.75" customHeight="1">
      <c r="I827" s="9"/>
      <c r="J827" s="9"/>
      <c r="K827" s="10"/>
      <c r="L827" s="10"/>
      <c r="P827" s="10"/>
      <c r="Q827" s="10"/>
      <c r="U827" s="10"/>
      <c r="V827" s="10"/>
    </row>
    <row r="828" ht="15.75" customHeight="1">
      <c r="I828" s="9"/>
      <c r="J828" s="9"/>
      <c r="K828" s="10"/>
      <c r="L828" s="10"/>
      <c r="P828" s="10"/>
      <c r="Q828" s="10"/>
      <c r="U828" s="10"/>
      <c r="V828" s="10"/>
    </row>
    <row r="829" ht="15.75" customHeight="1">
      <c r="I829" s="9"/>
      <c r="J829" s="9"/>
      <c r="K829" s="10"/>
      <c r="L829" s="10"/>
      <c r="P829" s="10"/>
      <c r="Q829" s="10"/>
      <c r="U829" s="10"/>
      <c r="V829" s="10"/>
    </row>
    <row r="830" ht="15.75" customHeight="1">
      <c r="I830" s="9"/>
      <c r="J830" s="9"/>
      <c r="K830" s="10"/>
      <c r="L830" s="10"/>
      <c r="P830" s="10"/>
      <c r="Q830" s="10"/>
      <c r="U830" s="10"/>
      <c r="V830" s="10"/>
    </row>
    <row r="831" ht="15.75" customHeight="1">
      <c r="I831" s="9"/>
      <c r="J831" s="9"/>
      <c r="K831" s="10"/>
      <c r="L831" s="10"/>
      <c r="P831" s="10"/>
      <c r="Q831" s="10"/>
      <c r="U831" s="10"/>
      <c r="V831" s="10"/>
    </row>
    <row r="832" ht="15.75" customHeight="1">
      <c r="I832" s="9"/>
      <c r="J832" s="9"/>
      <c r="K832" s="10"/>
      <c r="L832" s="10"/>
      <c r="P832" s="10"/>
      <c r="Q832" s="10"/>
      <c r="U832" s="10"/>
      <c r="V832" s="10"/>
    </row>
    <row r="833" ht="15.75" customHeight="1">
      <c r="I833" s="9"/>
      <c r="J833" s="9"/>
      <c r="K833" s="10"/>
      <c r="L833" s="10"/>
      <c r="P833" s="10"/>
      <c r="Q833" s="10"/>
      <c r="U833" s="10"/>
      <c r="V833" s="10"/>
    </row>
    <row r="834" ht="15.75" customHeight="1">
      <c r="I834" s="9"/>
      <c r="J834" s="9"/>
      <c r="K834" s="10"/>
      <c r="L834" s="10"/>
      <c r="P834" s="10"/>
      <c r="Q834" s="10"/>
      <c r="U834" s="10"/>
      <c r="V834" s="10"/>
    </row>
    <row r="835" ht="15.75" customHeight="1">
      <c r="I835" s="9"/>
      <c r="J835" s="9"/>
      <c r="K835" s="10"/>
      <c r="L835" s="10"/>
      <c r="P835" s="10"/>
      <c r="Q835" s="10"/>
      <c r="U835" s="10"/>
      <c r="V835" s="10"/>
    </row>
    <row r="836" ht="15.75" customHeight="1">
      <c r="I836" s="9"/>
      <c r="J836" s="9"/>
      <c r="K836" s="10"/>
      <c r="L836" s="10"/>
      <c r="P836" s="10"/>
      <c r="Q836" s="10"/>
      <c r="U836" s="10"/>
      <c r="V836" s="10"/>
    </row>
    <row r="837" ht="15.75" customHeight="1">
      <c r="I837" s="9"/>
      <c r="J837" s="9"/>
      <c r="K837" s="10"/>
      <c r="L837" s="10"/>
      <c r="P837" s="10"/>
      <c r="Q837" s="10"/>
      <c r="U837" s="10"/>
      <c r="V837" s="10"/>
    </row>
    <row r="838" ht="15.75" customHeight="1">
      <c r="I838" s="9"/>
      <c r="J838" s="9"/>
      <c r="K838" s="10"/>
      <c r="L838" s="10"/>
      <c r="P838" s="10"/>
      <c r="Q838" s="10"/>
      <c r="U838" s="10"/>
      <c r="V838" s="10"/>
    </row>
    <row r="839" ht="15.75" customHeight="1">
      <c r="I839" s="9"/>
      <c r="J839" s="9"/>
      <c r="K839" s="10"/>
      <c r="L839" s="10"/>
      <c r="P839" s="10"/>
      <c r="Q839" s="10"/>
      <c r="U839" s="10"/>
      <c r="V839" s="10"/>
    </row>
    <row r="840" ht="15.75" customHeight="1">
      <c r="I840" s="9"/>
      <c r="J840" s="9"/>
      <c r="K840" s="10"/>
      <c r="L840" s="10"/>
      <c r="P840" s="10"/>
      <c r="Q840" s="10"/>
      <c r="U840" s="10"/>
      <c r="V840" s="10"/>
    </row>
    <row r="841" ht="15.75" customHeight="1">
      <c r="I841" s="9"/>
      <c r="J841" s="9"/>
      <c r="K841" s="10"/>
      <c r="L841" s="10"/>
      <c r="P841" s="10"/>
      <c r="Q841" s="10"/>
      <c r="U841" s="10"/>
      <c r="V841" s="10"/>
    </row>
    <row r="842" ht="15.75" customHeight="1">
      <c r="I842" s="9"/>
      <c r="J842" s="9"/>
      <c r="K842" s="10"/>
      <c r="L842" s="10"/>
      <c r="P842" s="10"/>
      <c r="Q842" s="10"/>
      <c r="U842" s="10"/>
      <c r="V842" s="10"/>
    </row>
    <row r="843" ht="15.75" customHeight="1">
      <c r="I843" s="9"/>
      <c r="J843" s="9"/>
      <c r="K843" s="10"/>
      <c r="L843" s="10"/>
      <c r="P843" s="10"/>
      <c r="Q843" s="10"/>
      <c r="U843" s="10"/>
      <c r="V843" s="10"/>
    </row>
    <row r="844" ht="15.75" customHeight="1">
      <c r="I844" s="9"/>
      <c r="J844" s="9"/>
      <c r="K844" s="10"/>
      <c r="L844" s="10"/>
      <c r="P844" s="10"/>
      <c r="Q844" s="10"/>
      <c r="U844" s="10"/>
      <c r="V844" s="10"/>
    </row>
    <row r="845" ht="15.75" customHeight="1">
      <c r="I845" s="9"/>
      <c r="J845" s="9"/>
      <c r="K845" s="10"/>
      <c r="L845" s="10"/>
      <c r="P845" s="10"/>
      <c r="Q845" s="10"/>
      <c r="U845" s="10"/>
      <c r="V845" s="10"/>
    </row>
    <row r="846" ht="15.75" customHeight="1">
      <c r="I846" s="9"/>
      <c r="J846" s="9"/>
      <c r="K846" s="10"/>
      <c r="L846" s="10"/>
      <c r="P846" s="10"/>
      <c r="Q846" s="10"/>
      <c r="U846" s="10"/>
      <c r="V846" s="10"/>
    </row>
    <row r="847" ht="15.75" customHeight="1">
      <c r="I847" s="9"/>
      <c r="J847" s="9"/>
      <c r="K847" s="10"/>
      <c r="L847" s="10"/>
      <c r="P847" s="10"/>
      <c r="Q847" s="10"/>
      <c r="U847" s="10"/>
      <c r="V847" s="10"/>
    </row>
    <row r="848" ht="15.75" customHeight="1">
      <c r="I848" s="9"/>
      <c r="J848" s="9"/>
      <c r="K848" s="10"/>
      <c r="L848" s="10"/>
      <c r="P848" s="10"/>
      <c r="Q848" s="10"/>
      <c r="U848" s="10"/>
      <c r="V848" s="10"/>
    </row>
    <row r="849" ht="15.75" customHeight="1">
      <c r="I849" s="9"/>
      <c r="J849" s="9"/>
      <c r="K849" s="10"/>
      <c r="L849" s="10"/>
      <c r="P849" s="10"/>
      <c r="Q849" s="10"/>
      <c r="U849" s="10"/>
      <c r="V849" s="10"/>
    </row>
    <row r="850" ht="15.75" customHeight="1">
      <c r="I850" s="9"/>
      <c r="J850" s="9"/>
      <c r="K850" s="10"/>
      <c r="L850" s="10"/>
      <c r="P850" s="10"/>
      <c r="Q850" s="10"/>
      <c r="U850" s="10"/>
      <c r="V850" s="10"/>
    </row>
    <row r="851" ht="15.75" customHeight="1">
      <c r="I851" s="9"/>
      <c r="J851" s="9"/>
      <c r="K851" s="10"/>
      <c r="L851" s="10"/>
      <c r="P851" s="10"/>
      <c r="Q851" s="10"/>
      <c r="U851" s="10"/>
      <c r="V851" s="10"/>
    </row>
    <row r="852" ht="15.75" customHeight="1">
      <c r="I852" s="9"/>
      <c r="J852" s="9"/>
      <c r="K852" s="10"/>
      <c r="L852" s="10"/>
      <c r="P852" s="10"/>
      <c r="Q852" s="10"/>
      <c r="U852" s="10"/>
      <c r="V852" s="10"/>
    </row>
    <row r="853" ht="15.75" customHeight="1">
      <c r="I853" s="9"/>
      <c r="J853" s="9"/>
      <c r="K853" s="10"/>
      <c r="L853" s="10"/>
      <c r="P853" s="10"/>
      <c r="Q853" s="10"/>
      <c r="U853" s="10"/>
      <c r="V853" s="10"/>
    </row>
    <row r="854" ht="15.75" customHeight="1">
      <c r="I854" s="9"/>
      <c r="J854" s="9"/>
      <c r="K854" s="10"/>
      <c r="L854" s="10"/>
      <c r="P854" s="10"/>
      <c r="Q854" s="10"/>
      <c r="U854" s="10"/>
      <c r="V854" s="10"/>
    </row>
    <row r="855" ht="15.75" customHeight="1">
      <c r="I855" s="9"/>
      <c r="J855" s="9"/>
      <c r="K855" s="10"/>
      <c r="L855" s="10"/>
      <c r="P855" s="10"/>
      <c r="Q855" s="10"/>
      <c r="U855" s="10"/>
      <c r="V855" s="10"/>
    </row>
    <row r="856" ht="15.75" customHeight="1">
      <c r="I856" s="9"/>
      <c r="J856" s="9"/>
      <c r="K856" s="10"/>
      <c r="L856" s="10"/>
      <c r="P856" s="10"/>
      <c r="Q856" s="10"/>
      <c r="U856" s="10"/>
      <c r="V856" s="10"/>
    </row>
    <row r="857" ht="15.75" customHeight="1">
      <c r="I857" s="9"/>
      <c r="J857" s="9"/>
      <c r="K857" s="10"/>
      <c r="L857" s="10"/>
      <c r="P857" s="10"/>
      <c r="Q857" s="10"/>
      <c r="U857" s="10"/>
      <c r="V857" s="10"/>
    </row>
    <row r="858" ht="15.75" customHeight="1">
      <c r="I858" s="9"/>
      <c r="J858" s="9"/>
      <c r="K858" s="10"/>
      <c r="L858" s="10"/>
      <c r="P858" s="10"/>
      <c r="Q858" s="10"/>
      <c r="U858" s="10"/>
      <c r="V858" s="10"/>
    </row>
    <row r="859" ht="15.75" customHeight="1">
      <c r="I859" s="9"/>
      <c r="J859" s="9"/>
      <c r="K859" s="10"/>
      <c r="L859" s="10"/>
      <c r="P859" s="10"/>
      <c r="Q859" s="10"/>
      <c r="U859" s="10"/>
      <c r="V859" s="10"/>
    </row>
    <row r="860" ht="15.75" customHeight="1">
      <c r="I860" s="9"/>
      <c r="J860" s="9"/>
      <c r="K860" s="10"/>
      <c r="L860" s="10"/>
      <c r="P860" s="10"/>
      <c r="Q860" s="10"/>
      <c r="U860" s="10"/>
      <c r="V860" s="10"/>
    </row>
    <row r="861" ht="15.75" customHeight="1">
      <c r="I861" s="9"/>
      <c r="J861" s="9"/>
      <c r="K861" s="10"/>
      <c r="L861" s="10"/>
      <c r="P861" s="10"/>
      <c r="Q861" s="10"/>
      <c r="U861" s="10"/>
      <c r="V861" s="10"/>
    </row>
    <row r="862" ht="15.75" customHeight="1">
      <c r="I862" s="9"/>
      <c r="J862" s="9"/>
      <c r="K862" s="10"/>
      <c r="L862" s="10"/>
      <c r="P862" s="10"/>
      <c r="Q862" s="10"/>
      <c r="U862" s="10"/>
      <c r="V862" s="10"/>
    </row>
    <row r="863" ht="15.75" customHeight="1">
      <c r="I863" s="9"/>
      <c r="J863" s="9"/>
      <c r="K863" s="10"/>
      <c r="L863" s="10"/>
      <c r="P863" s="10"/>
      <c r="Q863" s="10"/>
      <c r="U863" s="10"/>
      <c r="V863" s="10"/>
    </row>
    <row r="864" ht="15.75" customHeight="1">
      <c r="I864" s="9"/>
      <c r="J864" s="9"/>
      <c r="K864" s="10"/>
      <c r="L864" s="10"/>
      <c r="P864" s="10"/>
      <c r="Q864" s="10"/>
      <c r="U864" s="10"/>
      <c r="V864" s="10"/>
    </row>
    <row r="865" ht="15.75" customHeight="1">
      <c r="I865" s="9"/>
      <c r="J865" s="9"/>
      <c r="K865" s="10"/>
      <c r="L865" s="10"/>
      <c r="P865" s="10"/>
      <c r="Q865" s="10"/>
      <c r="U865" s="10"/>
      <c r="V865" s="10"/>
    </row>
    <row r="866" ht="15.75" customHeight="1">
      <c r="I866" s="9"/>
      <c r="J866" s="9"/>
      <c r="K866" s="10"/>
      <c r="L866" s="10"/>
      <c r="P866" s="10"/>
      <c r="Q866" s="10"/>
      <c r="U866" s="10"/>
      <c r="V866" s="10"/>
    </row>
    <row r="867" ht="15.75" customHeight="1">
      <c r="I867" s="9"/>
      <c r="J867" s="9"/>
      <c r="K867" s="10"/>
      <c r="L867" s="10"/>
      <c r="P867" s="10"/>
      <c r="Q867" s="10"/>
      <c r="U867" s="10"/>
      <c r="V867" s="10"/>
    </row>
    <row r="868" ht="15.75" customHeight="1">
      <c r="I868" s="9"/>
      <c r="J868" s="9"/>
      <c r="K868" s="10"/>
      <c r="L868" s="10"/>
      <c r="P868" s="10"/>
      <c r="Q868" s="10"/>
      <c r="U868" s="10"/>
      <c r="V868" s="10"/>
    </row>
    <row r="869" ht="15.75" customHeight="1">
      <c r="I869" s="9"/>
      <c r="J869" s="9"/>
      <c r="K869" s="10"/>
      <c r="L869" s="10"/>
      <c r="P869" s="10"/>
      <c r="Q869" s="10"/>
      <c r="U869" s="10"/>
      <c r="V869" s="10"/>
    </row>
    <row r="870" ht="15.75" customHeight="1">
      <c r="I870" s="9"/>
      <c r="J870" s="9"/>
      <c r="K870" s="10"/>
      <c r="L870" s="10"/>
      <c r="P870" s="10"/>
      <c r="Q870" s="10"/>
      <c r="U870" s="10"/>
      <c r="V870" s="10"/>
    </row>
    <row r="871" ht="15.75" customHeight="1">
      <c r="I871" s="9"/>
      <c r="J871" s="9"/>
      <c r="K871" s="10"/>
      <c r="L871" s="10"/>
      <c r="P871" s="10"/>
      <c r="Q871" s="10"/>
      <c r="U871" s="10"/>
      <c r="V871" s="10"/>
    </row>
    <row r="872" ht="15.75" customHeight="1">
      <c r="I872" s="9"/>
      <c r="J872" s="9"/>
      <c r="K872" s="10"/>
      <c r="L872" s="10"/>
      <c r="P872" s="10"/>
      <c r="Q872" s="10"/>
      <c r="U872" s="10"/>
      <c r="V872" s="10"/>
    </row>
    <row r="873" ht="15.75" customHeight="1">
      <c r="I873" s="9"/>
      <c r="J873" s="9"/>
      <c r="K873" s="10"/>
      <c r="L873" s="10"/>
      <c r="P873" s="10"/>
      <c r="Q873" s="10"/>
      <c r="U873" s="10"/>
      <c r="V873" s="10"/>
    </row>
    <row r="874" ht="15.75" customHeight="1">
      <c r="I874" s="9"/>
      <c r="J874" s="9"/>
      <c r="K874" s="10"/>
      <c r="L874" s="10"/>
      <c r="P874" s="10"/>
      <c r="Q874" s="10"/>
      <c r="U874" s="10"/>
      <c r="V874" s="10"/>
    </row>
    <row r="875" ht="15.75" customHeight="1">
      <c r="I875" s="9"/>
      <c r="J875" s="9"/>
      <c r="K875" s="10"/>
      <c r="L875" s="10"/>
      <c r="P875" s="10"/>
      <c r="Q875" s="10"/>
      <c r="U875" s="10"/>
      <c r="V875" s="10"/>
    </row>
    <row r="876" ht="15.75" customHeight="1">
      <c r="I876" s="9"/>
      <c r="J876" s="9"/>
      <c r="K876" s="10"/>
      <c r="L876" s="10"/>
      <c r="P876" s="10"/>
      <c r="Q876" s="10"/>
      <c r="U876" s="10"/>
      <c r="V876" s="10"/>
    </row>
    <row r="877" ht="15.75" customHeight="1">
      <c r="I877" s="9"/>
      <c r="J877" s="9"/>
      <c r="K877" s="10"/>
      <c r="L877" s="10"/>
      <c r="P877" s="10"/>
      <c r="Q877" s="10"/>
      <c r="U877" s="10"/>
      <c r="V877" s="10"/>
    </row>
    <row r="878" ht="15.75" customHeight="1">
      <c r="I878" s="9"/>
      <c r="J878" s="9"/>
      <c r="K878" s="10"/>
      <c r="L878" s="10"/>
      <c r="P878" s="10"/>
      <c r="Q878" s="10"/>
      <c r="U878" s="10"/>
      <c r="V878" s="10"/>
    </row>
    <row r="879" ht="15.75" customHeight="1">
      <c r="I879" s="9"/>
      <c r="J879" s="9"/>
      <c r="K879" s="10"/>
      <c r="L879" s="10"/>
      <c r="P879" s="10"/>
      <c r="Q879" s="10"/>
      <c r="U879" s="10"/>
      <c r="V879" s="10"/>
    </row>
    <row r="880" ht="15.75" customHeight="1">
      <c r="I880" s="9"/>
      <c r="J880" s="9"/>
      <c r="K880" s="10"/>
      <c r="L880" s="10"/>
      <c r="P880" s="10"/>
      <c r="Q880" s="10"/>
      <c r="U880" s="10"/>
      <c r="V880" s="10"/>
    </row>
    <row r="881" ht="15.75" customHeight="1">
      <c r="I881" s="9"/>
      <c r="J881" s="9"/>
      <c r="K881" s="10"/>
      <c r="L881" s="10"/>
      <c r="P881" s="10"/>
      <c r="Q881" s="10"/>
      <c r="U881" s="10"/>
      <c r="V881" s="10"/>
    </row>
    <row r="882" ht="15.75" customHeight="1">
      <c r="I882" s="9"/>
      <c r="J882" s="9"/>
      <c r="K882" s="10"/>
      <c r="L882" s="10"/>
      <c r="P882" s="10"/>
      <c r="Q882" s="10"/>
      <c r="U882" s="10"/>
      <c r="V882" s="10"/>
    </row>
    <row r="883" ht="15.75" customHeight="1">
      <c r="I883" s="9"/>
      <c r="J883" s="9"/>
      <c r="K883" s="10"/>
      <c r="L883" s="10"/>
      <c r="P883" s="10"/>
      <c r="Q883" s="10"/>
      <c r="U883" s="10"/>
      <c r="V883" s="10"/>
    </row>
    <row r="884" ht="15.75" customHeight="1">
      <c r="I884" s="9"/>
      <c r="J884" s="9"/>
      <c r="K884" s="10"/>
      <c r="L884" s="10"/>
      <c r="P884" s="10"/>
      <c r="Q884" s="10"/>
      <c r="U884" s="10"/>
      <c r="V884" s="10"/>
    </row>
    <row r="885" ht="15.75" customHeight="1">
      <c r="I885" s="9"/>
      <c r="J885" s="9"/>
      <c r="K885" s="10"/>
      <c r="L885" s="10"/>
      <c r="P885" s="10"/>
      <c r="Q885" s="10"/>
      <c r="U885" s="10"/>
      <c r="V885" s="10"/>
    </row>
    <row r="886" ht="15.75" customHeight="1">
      <c r="I886" s="9"/>
      <c r="J886" s="9"/>
      <c r="K886" s="10"/>
      <c r="L886" s="10"/>
      <c r="P886" s="10"/>
      <c r="Q886" s="10"/>
      <c r="U886" s="10"/>
      <c r="V886" s="10"/>
    </row>
    <row r="887" ht="15.75" customHeight="1">
      <c r="I887" s="9"/>
      <c r="J887" s="9"/>
      <c r="K887" s="10"/>
      <c r="L887" s="10"/>
      <c r="P887" s="10"/>
      <c r="Q887" s="10"/>
      <c r="U887" s="10"/>
      <c r="V887" s="10"/>
    </row>
    <row r="888" ht="15.75" customHeight="1">
      <c r="I888" s="9"/>
      <c r="J888" s="9"/>
      <c r="K888" s="10"/>
      <c r="L888" s="10"/>
      <c r="P888" s="10"/>
      <c r="Q888" s="10"/>
      <c r="U888" s="10"/>
      <c r="V888" s="10"/>
    </row>
    <row r="889" ht="15.75" customHeight="1">
      <c r="I889" s="9"/>
      <c r="J889" s="9"/>
      <c r="K889" s="10"/>
      <c r="L889" s="10"/>
      <c r="P889" s="10"/>
      <c r="Q889" s="10"/>
      <c r="U889" s="10"/>
      <c r="V889" s="10"/>
    </row>
    <row r="890" ht="15.75" customHeight="1">
      <c r="I890" s="9"/>
      <c r="J890" s="9"/>
      <c r="K890" s="10"/>
      <c r="L890" s="10"/>
      <c r="P890" s="10"/>
      <c r="Q890" s="10"/>
      <c r="U890" s="10"/>
      <c r="V890" s="10"/>
    </row>
    <row r="891" ht="15.75" customHeight="1">
      <c r="I891" s="9"/>
      <c r="J891" s="9"/>
      <c r="K891" s="10"/>
      <c r="L891" s="10"/>
      <c r="P891" s="10"/>
      <c r="Q891" s="10"/>
      <c r="U891" s="10"/>
      <c r="V891" s="10"/>
    </row>
    <row r="892" ht="15.75" customHeight="1">
      <c r="I892" s="9"/>
      <c r="J892" s="9"/>
      <c r="K892" s="10"/>
      <c r="L892" s="10"/>
      <c r="P892" s="10"/>
      <c r="Q892" s="10"/>
      <c r="U892" s="10"/>
      <c r="V892" s="10"/>
    </row>
    <row r="893" ht="15.75" customHeight="1">
      <c r="I893" s="9"/>
      <c r="J893" s="9"/>
      <c r="K893" s="10"/>
      <c r="L893" s="10"/>
      <c r="P893" s="10"/>
      <c r="Q893" s="10"/>
      <c r="U893" s="10"/>
      <c r="V893" s="10"/>
    </row>
    <row r="894" ht="15.75" customHeight="1">
      <c r="I894" s="9"/>
      <c r="J894" s="9"/>
      <c r="K894" s="10"/>
      <c r="L894" s="10"/>
      <c r="P894" s="10"/>
      <c r="Q894" s="10"/>
      <c r="U894" s="10"/>
      <c r="V894" s="10"/>
    </row>
    <row r="895" ht="15.75" customHeight="1">
      <c r="I895" s="9"/>
      <c r="J895" s="9"/>
      <c r="K895" s="10"/>
      <c r="L895" s="10"/>
      <c r="P895" s="10"/>
      <c r="Q895" s="10"/>
      <c r="U895" s="10"/>
      <c r="V895" s="10"/>
    </row>
    <row r="896" ht="15.75" customHeight="1">
      <c r="I896" s="9"/>
      <c r="J896" s="9"/>
      <c r="K896" s="10"/>
      <c r="L896" s="10"/>
      <c r="P896" s="10"/>
      <c r="Q896" s="10"/>
      <c r="U896" s="10"/>
      <c r="V896" s="10"/>
    </row>
    <row r="897" ht="15.75" customHeight="1">
      <c r="I897" s="9"/>
      <c r="J897" s="9"/>
      <c r="K897" s="10"/>
      <c r="L897" s="10"/>
      <c r="P897" s="10"/>
      <c r="Q897" s="10"/>
      <c r="U897" s="10"/>
      <c r="V897" s="10"/>
    </row>
    <row r="898" ht="15.75" customHeight="1">
      <c r="I898" s="9"/>
      <c r="J898" s="9"/>
      <c r="K898" s="10"/>
      <c r="L898" s="10"/>
      <c r="P898" s="10"/>
      <c r="Q898" s="10"/>
      <c r="U898" s="10"/>
      <c r="V898" s="10"/>
    </row>
    <row r="899" ht="15.75" customHeight="1">
      <c r="I899" s="9"/>
      <c r="J899" s="9"/>
      <c r="K899" s="10"/>
      <c r="L899" s="10"/>
      <c r="P899" s="10"/>
      <c r="Q899" s="10"/>
      <c r="U899" s="10"/>
      <c r="V899" s="10"/>
    </row>
    <row r="900" ht="15.75" customHeight="1">
      <c r="I900" s="9"/>
      <c r="J900" s="9"/>
      <c r="K900" s="10"/>
      <c r="L900" s="10"/>
      <c r="P900" s="10"/>
      <c r="Q900" s="10"/>
      <c r="U900" s="10"/>
      <c r="V900" s="10"/>
    </row>
    <row r="901" ht="15.75" customHeight="1">
      <c r="I901" s="9"/>
      <c r="J901" s="9"/>
      <c r="K901" s="10"/>
      <c r="L901" s="10"/>
      <c r="P901" s="10"/>
      <c r="Q901" s="10"/>
      <c r="U901" s="10"/>
      <c r="V901" s="10"/>
    </row>
    <row r="902" ht="15.75" customHeight="1">
      <c r="I902" s="9"/>
      <c r="J902" s="9"/>
      <c r="K902" s="10"/>
      <c r="L902" s="10"/>
      <c r="P902" s="10"/>
      <c r="Q902" s="10"/>
      <c r="U902" s="10"/>
      <c r="V902" s="10"/>
    </row>
    <row r="903" ht="15.75" customHeight="1">
      <c r="I903" s="9"/>
      <c r="J903" s="9"/>
      <c r="K903" s="10"/>
      <c r="L903" s="10"/>
      <c r="P903" s="10"/>
      <c r="Q903" s="10"/>
      <c r="U903" s="10"/>
      <c r="V903" s="10"/>
    </row>
    <row r="904" ht="15.75" customHeight="1">
      <c r="I904" s="9"/>
      <c r="J904" s="9"/>
      <c r="K904" s="10"/>
      <c r="L904" s="10"/>
      <c r="P904" s="10"/>
      <c r="Q904" s="10"/>
      <c r="U904" s="10"/>
      <c r="V904" s="10"/>
    </row>
    <row r="905" ht="15.75" customHeight="1">
      <c r="I905" s="9"/>
      <c r="J905" s="9"/>
      <c r="K905" s="10"/>
      <c r="L905" s="10"/>
      <c r="P905" s="10"/>
      <c r="Q905" s="10"/>
      <c r="U905" s="10"/>
      <c r="V905" s="10"/>
    </row>
    <row r="906" ht="15.75" customHeight="1">
      <c r="I906" s="9"/>
      <c r="J906" s="9"/>
      <c r="K906" s="10"/>
      <c r="L906" s="10"/>
      <c r="P906" s="10"/>
      <c r="Q906" s="10"/>
      <c r="U906" s="10"/>
      <c r="V906" s="10"/>
    </row>
    <row r="907" ht="15.75" customHeight="1">
      <c r="I907" s="9"/>
      <c r="J907" s="9"/>
      <c r="K907" s="10"/>
      <c r="L907" s="10"/>
      <c r="P907" s="10"/>
      <c r="Q907" s="10"/>
      <c r="U907" s="10"/>
      <c r="V907" s="10"/>
    </row>
    <row r="908" ht="15.75" customHeight="1">
      <c r="I908" s="9"/>
      <c r="J908" s="9"/>
      <c r="K908" s="10"/>
      <c r="L908" s="10"/>
      <c r="P908" s="10"/>
      <c r="Q908" s="10"/>
      <c r="U908" s="10"/>
      <c r="V908" s="10"/>
    </row>
    <row r="909" ht="15.75" customHeight="1">
      <c r="I909" s="9"/>
      <c r="J909" s="9"/>
      <c r="K909" s="10"/>
      <c r="L909" s="10"/>
      <c r="P909" s="10"/>
      <c r="Q909" s="10"/>
      <c r="U909" s="10"/>
      <c r="V909" s="10"/>
    </row>
    <row r="910" ht="15.75" customHeight="1">
      <c r="I910" s="9"/>
      <c r="J910" s="9"/>
      <c r="K910" s="10"/>
      <c r="L910" s="10"/>
      <c r="P910" s="10"/>
      <c r="Q910" s="10"/>
      <c r="U910" s="10"/>
      <c r="V910" s="10"/>
    </row>
    <row r="911" ht="15.75" customHeight="1">
      <c r="I911" s="9"/>
      <c r="J911" s="9"/>
      <c r="K911" s="10"/>
      <c r="L911" s="10"/>
      <c r="P911" s="10"/>
      <c r="Q911" s="10"/>
      <c r="U911" s="10"/>
      <c r="V911" s="10"/>
    </row>
    <row r="912" ht="15.75" customHeight="1">
      <c r="I912" s="9"/>
      <c r="J912" s="9"/>
      <c r="K912" s="10"/>
      <c r="L912" s="10"/>
      <c r="P912" s="10"/>
      <c r="Q912" s="10"/>
      <c r="U912" s="10"/>
      <c r="V912" s="10"/>
    </row>
    <row r="913" ht="15.75" customHeight="1">
      <c r="I913" s="9"/>
      <c r="J913" s="9"/>
      <c r="K913" s="10"/>
      <c r="L913" s="10"/>
      <c r="P913" s="10"/>
      <c r="Q913" s="10"/>
      <c r="U913" s="10"/>
      <c r="V913" s="10"/>
    </row>
    <row r="914" ht="15.75" customHeight="1">
      <c r="I914" s="9"/>
      <c r="J914" s="9"/>
      <c r="K914" s="10"/>
      <c r="L914" s="10"/>
      <c r="P914" s="10"/>
      <c r="Q914" s="10"/>
      <c r="U914" s="10"/>
      <c r="V914" s="10"/>
    </row>
    <row r="915" ht="15.75" customHeight="1">
      <c r="I915" s="9"/>
      <c r="J915" s="9"/>
      <c r="K915" s="10"/>
      <c r="L915" s="10"/>
      <c r="P915" s="10"/>
      <c r="Q915" s="10"/>
      <c r="U915" s="10"/>
      <c r="V915" s="10"/>
    </row>
    <row r="916" ht="15.75" customHeight="1">
      <c r="I916" s="9"/>
      <c r="J916" s="9"/>
      <c r="K916" s="10"/>
      <c r="L916" s="10"/>
      <c r="P916" s="10"/>
      <c r="Q916" s="10"/>
      <c r="U916" s="10"/>
      <c r="V916" s="10"/>
    </row>
    <row r="917" ht="15.75" customHeight="1">
      <c r="I917" s="9"/>
      <c r="J917" s="9"/>
      <c r="K917" s="10"/>
      <c r="L917" s="10"/>
      <c r="P917" s="10"/>
      <c r="Q917" s="10"/>
      <c r="U917" s="10"/>
      <c r="V917" s="10"/>
    </row>
    <row r="918" ht="15.75" customHeight="1">
      <c r="I918" s="9"/>
      <c r="J918" s="9"/>
      <c r="K918" s="10"/>
      <c r="L918" s="10"/>
      <c r="P918" s="10"/>
      <c r="Q918" s="10"/>
      <c r="U918" s="10"/>
      <c r="V918" s="10"/>
    </row>
    <row r="919" ht="15.75" customHeight="1">
      <c r="I919" s="9"/>
      <c r="J919" s="9"/>
      <c r="K919" s="10"/>
      <c r="L919" s="10"/>
      <c r="P919" s="10"/>
      <c r="Q919" s="10"/>
      <c r="U919" s="10"/>
      <c r="V919" s="10"/>
    </row>
    <row r="920" ht="15.75" customHeight="1">
      <c r="I920" s="9"/>
      <c r="J920" s="9"/>
      <c r="K920" s="10"/>
      <c r="L920" s="10"/>
      <c r="P920" s="10"/>
      <c r="Q920" s="10"/>
      <c r="U920" s="10"/>
      <c r="V920" s="10"/>
    </row>
    <row r="921" ht="15.75" customHeight="1">
      <c r="I921" s="9"/>
      <c r="J921" s="9"/>
      <c r="K921" s="10"/>
      <c r="L921" s="10"/>
      <c r="P921" s="10"/>
      <c r="Q921" s="10"/>
      <c r="U921" s="10"/>
      <c r="V921" s="10"/>
    </row>
    <row r="922" ht="15.75" customHeight="1">
      <c r="I922" s="9"/>
      <c r="J922" s="9"/>
      <c r="K922" s="10"/>
      <c r="L922" s="10"/>
      <c r="P922" s="10"/>
      <c r="Q922" s="10"/>
      <c r="U922" s="10"/>
      <c r="V922" s="10"/>
    </row>
    <row r="923" ht="15.75" customHeight="1">
      <c r="I923" s="9"/>
      <c r="J923" s="9"/>
      <c r="K923" s="10"/>
      <c r="L923" s="10"/>
      <c r="P923" s="10"/>
      <c r="Q923" s="10"/>
      <c r="U923" s="10"/>
      <c r="V923" s="10"/>
    </row>
    <row r="924" ht="15.75" customHeight="1">
      <c r="I924" s="9"/>
      <c r="J924" s="9"/>
      <c r="K924" s="10"/>
      <c r="L924" s="10"/>
      <c r="P924" s="10"/>
      <c r="Q924" s="10"/>
      <c r="U924" s="10"/>
      <c r="V924" s="10"/>
    </row>
    <row r="925" ht="15.75" customHeight="1">
      <c r="I925" s="9"/>
      <c r="J925" s="9"/>
      <c r="K925" s="10"/>
      <c r="L925" s="10"/>
      <c r="P925" s="10"/>
      <c r="Q925" s="10"/>
      <c r="U925" s="10"/>
      <c r="V925" s="10"/>
    </row>
    <row r="926" ht="15.75" customHeight="1">
      <c r="I926" s="9"/>
      <c r="J926" s="9"/>
      <c r="K926" s="10"/>
      <c r="L926" s="10"/>
      <c r="P926" s="10"/>
      <c r="Q926" s="10"/>
      <c r="U926" s="10"/>
      <c r="V926" s="10"/>
    </row>
    <row r="927" ht="15.75" customHeight="1">
      <c r="I927" s="9"/>
      <c r="J927" s="9"/>
      <c r="K927" s="10"/>
      <c r="L927" s="10"/>
      <c r="P927" s="10"/>
      <c r="Q927" s="10"/>
      <c r="U927" s="10"/>
      <c r="V927" s="10"/>
    </row>
    <row r="928" ht="15.75" customHeight="1">
      <c r="I928" s="9"/>
      <c r="J928" s="9"/>
      <c r="K928" s="10"/>
      <c r="L928" s="10"/>
      <c r="P928" s="10"/>
      <c r="Q928" s="10"/>
      <c r="U928" s="10"/>
      <c r="V928" s="10"/>
    </row>
    <row r="929" ht="15.75" customHeight="1">
      <c r="I929" s="9"/>
      <c r="J929" s="9"/>
      <c r="K929" s="10"/>
      <c r="L929" s="10"/>
      <c r="P929" s="10"/>
      <c r="Q929" s="10"/>
      <c r="U929" s="10"/>
      <c r="V929" s="10"/>
    </row>
    <row r="930" ht="15.75" customHeight="1">
      <c r="I930" s="9"/>
      <c r="J930" s="9"/>
      <c r="K930" s="10"/>
      <c r="L930" s="10"/>
      <c r="P930" s="10"/>
      <c r="Q930" s="10"/>
      <c r="U930" s="10"/>
      <c r="V930" s="10"/>
    </row>
    <row r="931" ht="15.75" customHeight="1">
      <c r="I931" s="9"/>
      <c r="J931" s="9"/>
      <c r="K931" s="10"/>
      <c r="L931" s="10"/>
      <c r="P931" s="10"/>
      <c r="Q931" s="10"/>
      <c r="U931" s="10"/>
      <c r="V931" s="10"/>
    </row>
    <row r="932" ht="15.75" customHeight="1">
      <c r="I932" s="9"/>
      <c r="J932" s="9"/>
      <c r="K932" s="10"/>
      <c r="L932" s="10"/>
      <c r="P932" s="10"/>
      <c r="Q932" s="10"/>
      <c r="U932" s="10"/>
      <c r="V932" s="10"/>
    </row>
    <row r="933" ht="15.75" customHeight="1">
      <c r="I933" s="9"/>
      <c r="J933" s="9"/>
      <c r="K933" s="10"/>
      <c r="L933" s="10"/>
      <c r="P933" s="10"/>
      <c r="Q933" s="10"/>
      <c r="U933" s="10"/>
      <c r="V933" s="10"/>
    </row>
    <row r="934" ht="15.75" customHeight="1">
      <c r="I934" s="9"/>
      <c r="J934" s="9"/>
      <c r="K934" s="10"/>
      <c r="L934" s="10"/>
      <c r="P934" s="10"/>
      <c r="Q934" s="10"/>
      <c r="U934" s="10"/>
      <c r="V934" s="10"/>
    </row>
    <row r="935" ht="15.75" customHeight="1">
      <c r="I935" s="9"/>
      <c r="J935" s="9"/>
      <c r="K935" s="10"/>
      <c r="L935" s="10"/>
      <c r="P935" s="10"/>
      <c r="Q935" s="10"/>
      <c r="U935" s="10"/>
      <c r="V935" s="10"/>
    </row>
    <row r="936" ht="15.75" customHeight="1">
      <c r="I936" s="9"/>
      <c r="J936" s="9"/>
      <c r="K936" s="10"/>
      <c r="L936" s="10"/>
      <c r="P936" s="10"/>
      <c r="Q936" s="10"/>
      <c r="U936" s="10"/>
      <c r="V936" s="10"/>
    </row>
    <row r="937" ht="15.75" customHeight="1">
      <c r="I937" s="9"/>
      <c r="J937" s="9"/>
      <c r="K937" s="10"/>
      <c r="L937" s="10"/>
      <c r="P937" s="10"/>
      <c r="Q937" s="10"/>
      <c r="U937" s="10"/>
      <c r="V937" s="10"/>
    </row>
    <row r="938" ht="15.75" customHeight="1">
      <c r="I938" s="9"/>
      <c r="J938" s="9"/>
      <c r="K938" s="10"/>
      <c r="L938" s="10"/>
      <c r="P938" s="10"/>
      <c r="Q938" s="10"/>
      <c r="U938" s="10"/>
      <c r="V938" s="10"/>
    </row>
    <row r="939" ht="15.75" customHeight="1">
      <c r="I939" s="9"/>
      <c r="J939" s="9"/>
      <c r="K939" s="10"/>
      <c r="L939" s="10"/>
      <c r="P939" s="10"/>
      <c r="Q939" s="10"/>
      <c r="U939" s="10"/>
      <c r="V939" s="10"/>
    </row>
    <row r="940" ht="15.75" customHeight="1">
      <c r="I940" s="9"/>
      <c r="J940" s="9"/>
      <c r="K940" s="10"/>
      <c r="L940" s="10"/>
      <c r="P940" s="10"/>
      <c r="Q940" s="10"/>
      <c r="U940" s="10"/>
      <c r="V940" s="10"/>
    </row>
    <row r="941" ht="15.75" customHeight="1">
      <c r="I941" s="9"/>
      <c r="J941" s="9"/>
      <c r="K941" s="10"/>
      <c r="L941" s="10"/>
      <c r="P941" s="10"/>
      <c r="Q941" s="10"/>
      <c r="U941" s="10"/>
      <c r="V941" s="10"/>
    </row>
    <row r="942" ht="15.75" customHeight="1">
      <c r="I942" s="9"/>
      <c r="J942" s="9"/>
      <c r="K942" s="10"/>
      <c r="L942" s="10"/>
      <c r="P942" s="10"/>
      <c r="Q942" s="10"/>
      <c r="U942" s="10"/>
      <c r="V942" s="10"/>
    </row>
    <row r="943" ht="15.75" customHeight="1">
      <c r="I943" s="9"/>
      <c r="J943" s="9"/>
      <c r="K943" s="10"/>
      <c r="L943" s="10"/>
      <c r="P943" s="10"/>
      <c r="Q943" s="10"/>
      <c r="U943" s="10"/>
      <c r="V943" s="10"/>
    </row>
    <row r="944" ht="15.75" customHeight="1">
      <c r="I944" s="9"/>
      <c r="J944" s="9"/>
      <c r="K944" s="10"/>
      <c r="L944" s="10"/>
      <c r="P944" s="10"/>
      <c r="Q944" s="10"/>
      <c r="U944" s="10"/>
      <c r="V944" s="10"/>
    </row>
    <row r="945" ht="15.75" customHeight="1">
      <c r="I945" s="9"/>
      <c r="J945" s="9"/>
      <c r="K945" s="10"/>
      <c r="L945" s="10"/>
      <c r="P945" s="10"/>
      <c r="Q945" s="10"/>
      <c r="U945" s="10"/>
      <c r="V945" s="10"/>
    </row>
    <row r="946" ht="15.75" customHeight="1">
      <c r="I946" s="9"/>
      <c r="J946" s="9"/>
      <c r="K946" s="10"/>
      <c r="L946" s="10"/>
      <c r="P946" s="10"/>
      <c r="Q946" s="10"/>
      <c r="U946" s="10"/>
      <c r="V946" s="10"/>
    </row>
    <row r="947" ht="15.75" customHeight="1">
      <c r="I947" s="9"/>
      <c r="J947" s="9"/>
      <c r="K947" s="10"/>
      <c r="L947" s="10"/>
      <c r="P947" s="10"/>
      <c r="Q947" s="10"/>
      <c r="U947" s="10"/>
      <c r="V947" s="10"/>
    </row>
    <row r="948" ht="15.75" customHeight="1">
      <c r="I948" s="9"/>
      <c r="J948" s="9"/>
      <c r="K948" s="10"/>
      <c r="L948" s="10"/>
      <c r="P948" s="10"/>
      <c r="Q948" s="10"/>
      <c r="U948" s="10"/>
      <c r="V948" s="10"/>
    </row>
    <row r="949" ht="15.75" customHeight="1">
      <c r="I949" s="9"/>
      <c r="J949" s="9"/>
      <c r="K949" s="10"/>
      <c r="L949" s="10"/>
      <c r="P949" s="10"/>
      <c r="Q949" s="10"/>
      <c r="U949" s="10"/>
      <c r="V949" s="10"/>
    </row>
    <row r="950" ht="15.75" customHeight="1">
      <c r="I950" s="9"/>
      <c r="J950" s="9"/>
      <c r="K950" s="10"/>
      <c r="L950" s="10"/>
      <c r="P950" s="10"/>
      <c r="Q950" s="10"/>
      <c r="U950" s="10"/>
      <c r="V950" s="10"/>
    </row>
    <row r="951" ht="15.75" customHeight="1">
      <c r="I951" s="9"/>
      <c r="J951" s="9"/>
      <c r="K951" s="10"/>
      <c r="L951" s="10"/>
      <c r="P951" s="10"/>
      <c r="Q951" s="10"/>
      <c r="U951" s="10"/>
      <c r="V951" s="10"/>
    </row>
    <row r="952" ht="15.75" customHeight="1">
      <c r="I952" s="9"/>
      <c r="J952" s="9"/>
      <c r="K952" s="10"/>
      <c r="L952" s="10"/>
      <c r="P952" s="10"/>
      <c r="Q952" s="10"/>
      <c r="U952" s="10"/>
      <c r="V952" s="10"/>
    </row>
    <row r="953" ht="15.75" customHeight="1">
      <c r="I953" s="9"/>
      <c r="J953" s="9"/>
      <c r="K953" s="10"/>
      <c r="L953" s="10"/>
      <c r="P953" s="10"/>
      <c r="Q953" s="10"/>
      <c r="U953" s="10"/>
      <c r="V953" s="10"/>
    </row>
    <row r="954" ht="15.75" customHeight="1">
      <c r="I954" s="9"/>
      <c r="J954" s="9"/>
      <c r="K954" s="10"/>
      <c r="L954" s="10"/>
      <c r="P954" s="10"/>
      <c r="Q954" s="10"/>
      <c r="U954" s="10"/>
      <c r="V954" s="10"/>
    </row>
    <row r="955" ht="15.75" customHeight="1">
      <c r="I955" s="9"/>
      <c r="J955" s="9"/>
      <c r="K955" s="10"/>
      <c r="L955" s="10"/>
      <c r="P955" s="10"/>
      <c r="Q955" s="10"/>
      <c r="U955" s="10"/>
      <c r="V955" s="10"/>
    </row>
    <row r="956" ht="15.75" customHeight="1">
      <c r="I956" s="9"/>
      <c r="J956" s="9"/>
      <c r="K956" s="10"/>
      <c r="L956" s="10"/>
      <c r="P956" s="10"/>
      <c r="Q956" s="10"/>
      <c r="U956" s="10"/>
      <c r="V956" s="10"/>
    </row>
    <row r="957" ht="15.75" customHeight="1">
      <c r="I957" s="9"/>
      <c r="J957" s="9"/>
      <c r="K957" s="10"/>
      <c r="L957" s="10"/>
      <c r="P957" s="10"/>
      <c r="Q957" s="10"/>
      <c r="U957" s="10"/>
      <c r="V957" s="10"/>
    </row>
    <row r="958" ht="15.75" customHeight="1">
      <c r="I958" s="9"/>
      <c r="J958" s="9"/>
      <c r="K958" s="10"/>
      <c r="L958" s="10"/>
      <c r="P958" s="10"/>
      <c r="Q958" s="10"/>
      <c r="U958" s="10"/>
      <c r="V958" s="10"/>
    </row>
    <row r="959" ht="15.75" customHeight="1">
      <c r="I959" s="9"/>
      <c r="J959" s="9"/>
      <c r="K959" s="10"/>
      <c r="L959" s="10"/>
      <c r="P959" s="10"/>
      <c r="Q959" s="10"/>
      <c r="U959" s="10"/>
      <c r="V959" s="10"/>
    </row>
    <row r="960" ht="15.75" customHeight="1">
      <c r="I960" s="9"/>
      <c r="J960" s="9"/>
      <c r="K960" s="10"/>
      <c r="L960" s="10"/>
      <c r="P960" s="10"/>
      <c r="Q960" s="10"/>
      <c r="U960" s="10"/>
      <c r="V960" s="10"/>
    </row>
    <row r="961" ht="15.75" customHeight="1">
      <c r="I961" s="9"/>
      <c r="J961" s="9"/>
      <c r="K961" s="10"/>
      <c r="L961" s="10"/>
      <c r="P961" s="10"/>
      <c r="Q961" s="10"/>
      <c r="U961" s="10"/>
      <c r="V961" s="10"/>
    </row>
    <row r="962" ht="15.75" customHeight="1">
      <c r="I962" s="9"/>
      <c r="J962" s="9"/>
      <c r="K962" s="10"/>
      <c r="L962" s="10"/>
      <c r="P962" s="10"/>
      <c r="Q962" s="10"/>
      <c r="U962" s="10"/>
      <c r="V962" s="10"/>
    </row>
    <row r="963" ht="15.75" customHeight="1">
      <c r="I963" s="9"/>
      <c r="J963" s="9"/>
      <c r="K963" s="10"/>
      <c r="L963" s="10"/>
      <c r="P963" s="10"/>
      <c r="Q963" s="10"/>
      <c r="U963" s="10"/>
      <c r="V963" s="10"/>
    </row>
    <row r="964" ht="15.75" customHeight="1">
      <c r="I964" s="9"/>
      <c r="J964" s="9"/>
      <c r="K964" s="10"/>
      <c r="L964" s="10"/>
      <c r="P964" s="10"/>
      <c r="Q964" s="10"/>
      <c r="U964" s="10"/>
      <c r="V964" s="10"/>
    </row>
    <row r="965" ht="15.75" customHeight="1">
      <c r="I965" s="9"/>
      <c r="J965" s="9"/>
      <c r="K965" s="10"/>
      <c r="L965" s="10"/>
      <c r="P965" s="10"/>
      <c r="Q965" s="10"/>
      <c r="U965" s="10"/>
      <c r="V965" s="10"/>
    </row>
    <row r="966" ht="15.75" customHeight="1">
      <c r="I966" s="9"/>
      <c r="J966" s="9"/>
      <c r="K966" s="10"/>
      <c r="L966" s="10"/>
      <c r="P966" s="10"/>
      <c r="Q966" s="10"/>
      <c r="U966" s="10"/>
      <c r="V966" s="10"/>
    </row>
    <row r="967" ht="15.75" customHeight="1">
      <c r="I967" s="9"/>
      <c r="J967" s="9"/>
      <c r="K967" s="10"/>
      <c r="L967" s="10"/>
      <c r="P967" s="10"/>
      <c r="Q967" s="10"/>
      <c r="U967" s="10"/>
      <c r="V967" s="10"/>
    </row>
    <row r="968" ht="15.75" customHeight="1">
      <c r="I968" s="9"/>
      <c r="J968" s="9"/>
      <c r="K968" s="10"/>
      <c r="L968" s="10"/>
      <c r="P968" s="10"/>
      <c r="Q968" s="10"/>
      <c r="U968" s="10"/>
      <c r="V968" s="10"/>
    </row>
    <row r="969" ht="15.75" customHeight="1">
      <c r="I969" s="9"/>
      <c r="J969" s="9"/>
      <c r="K969" s="10"/>
      <c r="L969" s="10"/>
      <c r="P969" s="10"/>
      <c r="Q969" s="10"/>
      <c r="U969" s="10"/>
      <c r="V969" s="10"/>
    </row>
    <row r="970" ht="15.75" customHeight="1">
      <c r="I970" s="9"/>
      <c r="J970" s="9"/>
      <c r="K970" s="10"/>
      <c r="L970" s="10"/>
      <c r="P970" s="10"/>
      <c r="Q970" s="10"/>
      <c r="U970" s="10"/>
      <c r="V970" s="10"/>
    </row>
    <row r="971" ht="15.75" customHeight="1">
      <c r="I971" s="9"/>
      <c r="J971" s="9"/>
      <c r="K971" s="10"/>
      <c r="L971" s="10"/>
      <c r="P971" s="10"/>
      <c r="Q971" s="10"/>
      <c r="U971" s="10"/>
      <c r="V971" s="10"/>
    </row>
    <row r="972" ht="15.75" customHeight="1">
      <c r="I972" s="9"/>
      <c r="J972" s="9"/>
      <c r="K972" s="10"/>
      <c r="L972" s="10"/>
      <c r="P972" s="10"/>
      <c r="Q972" s="10"/>
      <c r="U972" s="10"/>
      <c r="V972" s="10"/>
    </row>
    <row r="973" ht="15.75" customHeight="1">
      <c r="I973" s="9"/>
      <c r="J973" s="9"/>
      <c r="K973" s="10"/>
      <c r="L973" s="10"/>
      <c r="P973" s="10"/>
      <c r="Q973" s="10"/>
      <c r="U973" s="10"/>
      <c r="V973" s="10"/>
    </row>
    <row r="974" ht="15.75" customHeight="1">
      <c r="I974" s="9"/>
      <c r="J974" s="9"/>
      <c r="K974" s="10"/>
      <c r="L974" s="10"/>
      <c r="P974" s="10"/>
      <c r="Q974" s="10"/>
      <c r="U974" s="10"/>
      <c r="V974" s="10"/>
    </row>
    <row r="975" ht="15.75" customHeight="1">
      <c r="I975" s="9"/>
      <c r="J975" s="9"/>
      <c r="K975" s="10"/>
      <c r="L975" s="10"/>
      <c r="P975" s="10"/>
      <c r="Q975" s="10"/>
      <c r="U975" s="10"/>
      <c r="V975" s="10"/>
    </row>
    <row r="976" ht="15.75" customHeight="1">
      <c r="I976" s="9"/>
      <c r="J976" s="9"/>
      <c r="K976" s="10"/>
      <c r="L976" s="10"/>
      <c r="P976" s="10"/>
      <c r="Q976" s="10"/>
      <c r="U976" s="10"/>
      <c r="V976" s="10"/>
    </row>
    <row r="977" ht="15.75" customHeight="1">
      <c r="I977" s="9"/>
      <c r="J977" s="9"/>
      <c r="K977" s="10"/>
      <c r="L977" s="10"/>
      <c r="P977" s="10"/>
      <c r="Q977" s="10"/>
      <c r="U977" s="10"/>
      <c r="V977" s="10"/>
    </row>
    <row r="978" ht="15.75" customHeight="1">
      <c r="I978" s="9"/>
      <c r="J978" s="9"/>
      <c r="K978" s="10"/>
      <c r="L978" s="10"/>
      <c r="P978" s="10"/>
      <c r="Q978" s="10"/>
      <c r="U978" s="10"/>
      <c r="V978" s="10"/>
    </row>
    <row r="979" ht="15.75" customHeight="1">
      <c r="I979" s="9"/>
      <c r="J979" s="9"/>
      <c r="K979" s="10"/>
      <c r="L979" s="10"/>
      <c r="P979" s="10"/>
      <c r="Q979" s="10"/>
      <c r="U979" s="10"/>
      <c r="V979" s="10"/>
    </row>
    <row r="980" ht="15.75" customHeight="1">
      <c r="I980" s="9"/>
      <c r="J980" s="9"/>
      <c r="K980" s="10"/>
      <c r="L980" s="10"/>
      <c r="P980" s="10"/>
      <c r="Q980" s="10"/>
      <c r="U980" s="10"/>
      <c r="V980" s="10"/>
    </row>
    <row r="981" ht="15.75" customHeight="1">
      <c r="I981" s="9"/>
      <c r="J981" s="9"/>
      <c r="K981" s="10"/>
      <c r="L981" s="10"/>
      <c r="P981" s="10"/>
      <c r="Q981" s="10"/>
      <c r="U981" s="10"/>
      <c r="V981" s="10"/>
    </row>
    <row r="982" ht="15.75" customHeight="1">
      <c r="I982" s="9"/>
      <c r="J982" s="9"/>
      <c r="K982" s="10"/>
      <c r="L982" s="10"/>
      <c r="P982" s="10"/>
      <c r="Q982" s="10"/>
      <c r="U982" s="10"/>
      <c r="V982" s="10"/>
    </row>
    <row r="983" ht="15.75" customHeight="1">
      <c r="I983" s="9"/>
      <c r="J983" s="9"/>
      <c r="K983" s="10"/>
      <c r="L983" s="10"/>
      <c r="P983" s="10"/>
      <c r="Q983" s="10"/>
      <c r="U983" s="10"/>
      <c r="V983" s="10"/>
    </row>
    <row r="984" ht="15.75" customHeight="1">
      <c r="I984" s="9"/>
      <c r="J984" s="9"/>
      <c r="K984" s="10"/>
      <c r="L984" s="10"/>
      <c r="P984" s="10"/>
      <c r="Q984" s="10"/>
      <c r="U984" s="10"/>
      <c r="V984" s="10"/>
    </row>
    <row r="985" ht="15.75" customHeight="1">
      <c r="I985" s="9"/>
      <c r="J985" s="9"/>
      <c r="K985" s="10"/>
      <c r="L985" s="10"/>
      <c r="P985" s="10"/>
      <c r="Q985" s="10"/>
      <c r="U985" s="10"/>
      <c r="V985" s="10"/>
    </row>
    <row r="986" ht="15.75" customHeight="1">
      <c r="I986" s="9"/>
      <c r="J986" s="9"/>
      <c r="K986" s="10"/>
      <c r="L986" s="10"/>
      <c r="P986" s="10"/>
      <c r="Q986" s="10"/>
      <c r="U986" s="10"/>
      <c r="V986" s="10"/>
    </row>
    <row r="987" ht="15.75" customHeight="1">
      <c r="I987" s="9"/>
      <c r="J987" s="9"/>
      <c r="K987" s="10"/>
      <c r="L987" s="10"/>
      <c r="P987" s="10"/>
      <c r="Q987" s="10"/>
      <c r="U987" s="10"/>
      <c r="V987" s="10"/>
    </row>
    <row r="988" ht="15.75" customHeight="1">
      <c r="I988" s="9"/>
      <c r="J988" s="9"/>
      <c r="K988" s="10"/>
      <c r="L988" s="10"/>
      <c r="P988" s="10"/>
      <c r="Q988" s="10"/>
      <c r="U988" s="10"/>
      <c r="V988" s="10"/>
    </row>
    <row r="989" ht="15.75" customHeight="1">
      <c r="I989" s="9"/>
      <c r="J989" s="9"/>
      <c r="K989" s="10"/>
      <c r="L989" s="10"/>
      <c r="P989" s="10"/>
      <c r="Q989" s="10"/>
      <c r="U989" s="10"/>
      <c r="V989" s="10"/>
    </row>
    <row r="990" ht="15.75" customHeight="1">
      <c r="I990" s="9"/>
      <c r="J990" s="9"/>
      <c r="K990" s="10"/>
      <c r="L990" s="10"/>
      <c r="P990" s="10"/>
      <c r="Q990" s="10"/>
      <c r="U990" s="10"/>
      <c r="V990" s="10"/>
    </row>
    <row r="991" ht="15.75" customHeight="1">
      <c r="I991" s="9"/>
      <c r="J991" s="9"/>
      <c r="K991" s="10"/>
      <c r="L991" s="10"/>
      <c r="P991" s="10"/>
      <c r="Q991" s="10"/>
      <c r="U991" s="10"/>
      <c r="V991" s="10"/>
    </row>
    <row r="992" ht="15.75" customHeight="1">
      <c r="I992" s="9"/>
      <c r="J992" s="9"/>
      <c r="K992" s="10"/>
      <c r="L992" s="10"/>
      <c r="P992" s="10"/>
      <c r="Q992" s="10"/>
      <c r="U992" s="10"/>
      <c r="V992" s="10"/>
    </row>
    <row r="993" ht="15.75" customHeight="1">
      <c r="I993" s="9"/>
      <c r="J993" s="9"/>
      <c r="K993" s="10"/>
      <c r="L993" s="10"/>
      <c r="P993" s="10"/>
      <c r="Q993" s="10"/>
      <c r="U993" s="10"/>
      <c r="V993" s="10"/>
    </row>
    <row r="994" ht="15.75" customHeight="1">
      <c r="I994" s="9"/>
      <c r="J994" s="9"/>
      <c r="K994" s="10"/>
      <c r="L994" s="10"/>
      <c r="P994" s="10"/>
      <c r="Q994" s="10"/>
      <c r="U994" s="10"/>
      <c r="V994" s="10"/>
    </row>
    <row r="995" ht="15.75" customHeight="1">
      <c r="I995" s="9"/>
      <c r="J995" s="9"/>
      <c r="K995" s="10"/>
      <c r="L995" s="10"/>
      <c r="P995" s="10"/>
      <c r="Q995" s="10"/>
      <c r="U995" s="10"/>
      <c r="V995" s="10"/>
    </row>
    <row r="996" ht="15.75" customHeight="1">
      <c r="I996" s="9"/>
      <c r="J996" s="9"/>
      <c r="K996" s="10"/>
      <c r="L996" s="10"/>
      <c r="P996" s="10"/>
      <c r="Q996" s="10"/>
      <c r="U996" s="10"/>
      <c r="V996" s="10"/>
    </row>
    <row r="997" ht="15.75" customHeight="1">
      <c r="I997" s="9"/>
      <c r="J997" s="9"/>
      <c r="K997" s="10"/>
      <c r="L997" s="10"/>
      <c r="P997" s="10"/>
      <c r="Q997" s="10"/>
      <c r="U997" s="10"/>
      <c r="V997" s="10"/>
    </row>
    <row r="998" ht="15.75" customHeight="1">
      <c r="I998" s="9"/>
      <c r="J998" s="9"/>
      <c r="K998" s="10"/>
      <c r="L998" s="10"/>
      <c r="P998" s="10"/>
      <c r="Q998" s="10"/>
      <c r="U998" s="10"/>
      <c r="V998" s="10"/>
    </row>
    <row r="999" ht="15.75" customHeight="1">
      <c r="I999" s="9"/>
      <c r="J999" s="9"/>
      <c r="K999" s="10"/>
      <c r="L999" s="10"/>
      <c r="P999" s="10"/>
      <c r="Q999" s="10"/>
      <c r="U999" s="10"/>
      <c r="V999" s="10"/>
    </row>
    <row r="1000" ht="15.75" customHeight="1">
      <c r="I1000" s="9"/>
      <c r="J1000" s="9"/>
      <c r="K1000" s="10"/>
      <c r="L1000" s="10"/>
      <c r="P1000" s="10"/>
      <c r="Q1000" s="10"/>
      <c r="U1000" s="10"/>
      <c r="V1000" s="10"/>
    </row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3" width="8.71"/>
    <col customWidth="1" min="4" max="4" width="13.57"/>
    <col customWidth="1" min="5" max="26" width="8.71"/>
  </cols>
  <sheetData>
    <row r="1">
      <c r="A1" s="1" t="s">
        <v>0</v>
      </c>
      <c r="B1" s="2" t="s">
        <v>54</v>
      </c>
      <c r="C1" s="3" t="s">
        <v>55</v>
      </c>
      <c r="D1" s="3" t="s">
        <v>56</v>
      </c>
      <c r="E1" s="3" t="s">
        <v>57</v>
      </c>
      <c r="F1" s="3">
        <v>2.0</v>
      </c>
      <c r="G1" s="3">
        <v>3.0</v>
      </c>
      <c r="H1" s="3">
        <v>4.0</v>
      </c>
      <c r="I1" s="3">
        <v>5.0</v>
      </c>
      <c r="M1" s="6" t="s">
        <v>12</v>
      </c>
      <c r="N1" s="6" t="s">
        <v>54</v>
      </c>
      <c r="O1" s="3">
        <v>1.0</v>
      </c>
      <c r="P1" s="3">
        <v>2.0</v>
      </c>
      <c r="Q1" s="3">
        <v>3.0</v>
      </c>
      <c r="R1" s="25">
        <v>4.0</v>
      </c>
      <c r="S1" s="25">
        <v>5.0</v>
      </c>
      <c r="T1" s="26" t="s">
        <v>58</v>
      </c>
      <c r="U1" s="27" t="s">
        <v>11</v>
      </c>
      <c r="V1" s="28"/>
    </row>
    <row r="2">
      <c r="A2" s="7" t="s">
        <v>13</v>
      </c>
      <c r="B2" s="7">
        <v>21.0</v>
      </c>
      <c r="C2" s="8">
        <v>20.0</v>
      </c>
      <c r="D2" s="7">
        <f t="shared" ref="D2:D33" si="3">AVERAGE(B2:C2)</f>
        <v>20.5</v>
      </c>
      <c r="E2" s="7">
        <f t="shared" ref="E2:I2" si="1">D2+D3</f>
        <v>31</v>
      </c>
      <c r="F2" s="7">
        <f t="shared" si="1"/>
        <v>122</v>
      </c>
      <c r="G2" s="7">
        <f t="shared" si="1"/>
        <v>225.5</v>
      </c>
      <c r="H2" s="7">
        <f t="shared" si="1"/>
        <v>296.5</v>
      </c>
      <c r="I2" s="7">
        <f t="shared" si="1"/>
        <v>824</v>
      </c>
      <c r="J2" s="7">
        <f t="shared" ref="J2:J33" si="5">(I2^2)/(2*2^5)</f>
        <v>10609</v>
      </c>
      <c r="M2" s="7" t="s">
        <v>13</v>
      </c>
      <c r="N2" s="7">
        <v>21.0</v>
      </c>
      <c r="O2" s="7">
        <f t="shared" ref="O2:S2" si="2">N2+N3</f>
        <v>32</v>
      </c>
      <c r="P2" s="7">
        <f t="shared" si="2"/>
        <v>123</v>
      </c>
      <c r="Q2" s="7">
        <f t="shared" si="2"/>
        <v>224</v>
      </c>
      <c r="R2" s="7">
        <f t="shared" si="2"/>
        <v>293</v>
      </c>
      <c r="S2" s="7">
        <f t="shared" si="2"/>
        <v>820</v>
      </c>
      <c r="T2" s="29"/>
      <c r="U2" s="30"/>
      <c r="V2" s="8"/>
    </row>
    <row r="3">
      <c r="A3" s="7" t="s">
        <v>14</v>
      </c>
      <c r="B3" s="7">
        <v>11.0</v>
      </c>
      <c r="C3" s="8">
        <v>10.0</v>
      </c>
      <c r="D3" s="7">
        <f t="shared" si="3"/>
        <v>10.5</v>
      </c>
      <c r="E3" s="7">
        <f t="shared" ref="E3:I3" si="4">D4+D5</f>
        <v>91</v>
      </c>
      <c r="F3" s="7">
        <f t="shared" si="4"/>
        <v>103.5</v>
      </c>
      <c r="G3" s="7">
        <f t="shared" si="4"/>
        <v>71</v>
      </c>
      <c r="H3" s="7">
        <f t="shared" si="4"/>
        <v>527.5</v>
      </c>
      <c r="I3" s="7">
        <f t="shared" si="4"/>
        <v>10</v>
      </c>
      <c r="J3" s="7">
        <f t="shared" si="5"/>
        <v>1.5625</v>
      </c>
      <c r="M3" s="7" t="s">
        <v>14</v>
      </c>
      <c r="N3" s="7">
        <v>11.0</v>
      </c>
      <c r="O3" s="7">
        <f t="shared" ref="O3:S3" si="6">N4+N5</f>
        <v>91</v>
      </c>
      <c r="P3" s="7">
        <f t="shared" si="6"/>
        <v>101</v>
      </c>
      <c r="Q3" s="7">
        <f t="shared" si="6"/>
        <v>69</v>
      </c>
      <c r="R3" s="7">
        <f t="shared" si="6"/>
        <v>527</v>
      </c>
      <c r="S3" s="7">
        <f t="shared" si="6"/>
        <v>14</v>
      </c>
      <c r="T3" s="29">
        <f t="shared" ref="T3:T33" si="9">S3/(32/2)</f>
        <v>0.875</v>
      </c>
      <c r="U3" s="30">
        <f t="shared" ref="U3:U33" si="10">(S3^2)/32</f>
        <v>6.125</v>
      </c>
      <c r="V3" s="8"/>
    </row>
    <row r="4">
      <c r="A4" s="7" t="s">
        <v>15</v>
      </c>
      <c r="B4" s="7">
        <v>60.0</v>
      </c>
      <c r="C4" s="8">
        <v>62.0</v>
      </c>
      <c r="D4" s="7">
        <f t="shared" si="3"/>
        <v>61</v>
      </c>
      <c r="E4" s="7">
        <f t="shared" ref="E4:I4" si="7">D6+D7</f>
        <v>61.5</v>
      </c>
      <c r="F4" s="7">
        <f t="shared" si="7"/>
        <v>28</v>
      </c>
      <c r="G4" s="7">
        <f t="shared" si="7"/>
        <v>437</v>
      </c>
      <c r="H4" s="7">
        <f t="shared" si="7"/>
        <v>-54.5</v>
      </c>
      <c r="I4" s="7">
        <f t="shared" si="7"/>
        <v>126</v>
      </c>
      <c r="J4" s="7">
        <f t="shared" si="5"/>
        <v>248.0625</v>
      </c>
      <c r="M4" s="7" t="s">
        <v>15</v>
      </c>
      <c r="N4" s="7">
        <v>60.0</v>
      </c>
      <c r="O4" s="7">
        <f t="shared" ref="O4:S4" si="8">N6+N7</f>
        <v>61</v>
      </c>
      <c r="P4" s="7">
        <f t="shared" si="8"/>
        <v>27</v>
      </c>
      <c r="Q4" s="7">
        <f t="shared" si="8"/>
        <v>439</v>
      </c>
      <c r="R4" s="7">
        <f t="shared" si="8"/>
        <v>-51</v>
      </c>
      <c r="S4" s="7">
        <f t="shared" si="8"/>
        <v>124</v>
      </c>
      <c r="T4" s="29">
        <f t="shared" si="9"/>
        <v>7.75</v>
      </c>
      <c r="U4" s="30">
        <f t="shared" si="10"/>
        <v>480.5</v>
      </c>
      <c r="V4" s="8"/>
    </row>
    <row r="5">
      <c r="A5" s="7" t="s">
        <v>17</v>
      </c>
      <c r="B5" s="7">
        <v>31.0</v>
      </c>
      <c r="C5" s="8">
        <v>29.0</v>
      </c>
      <c r="D5" s="7">
        <f t="shared" si="3"/>
        <v>30</v>
      </c>
      <c r="E5" s="7">
        <f t="shared" ref="E5:I5" si="11">D8+D9</f>
        <v>42</v>
      </c>
      <c r="F5" s="7">
        <f t="shared" si="11"/>
        <v>43</v>
      </c>
      <c r="G5" s="7">
        <f t="shared" si="11"/>
        <v>90.5</v>
      </c>
      <c r="H5" s="7">
        <f t="shared" si="11"/>
        <v>64.5</v>
      </c>
      <c r="I5" s="7">
        <f t="shared" si="11"/>
        <v>-98</v>
      </c>
      <c r="J5" s="7">
        <f t="shared" si="5"/>
        <v>150.0625</v>
      </c>
      <c r="M5" s="7" t="s">
        <v>17</v>
      </c>
      <c r="N5" s="7">
        <v>31.0</v>
      </c>
      <c r="O5" s="7">
        <f t="shared" ref="O5:S5" si="12">N8+N9</f>
        <v>40</v>
      </c>
      <c r="P5" s="7">
        <f t="shared" si="12"/>
        <v>42</v>
      </c>
      <c r="Q5" s="7">
        <f t="shared" si="12"/>
        <v>88</v>
      </c>
      <c r="R5" s="7">
        <f t="shared" si="12"/>
        <v>65</v>
      </c>
      <c r="S5" s="7">
        <f t="shared" si="12"/>
        <v>-94</v>
      </c>
      <c r="T5" s="29">
        <f t="shared" si="9"/>
        <v>-5.875</v>
      </c>
      <c r="U5" s="30">
        <f t="shared" si="10"/>
        <v>276.125</v>
      </c>
      <c r="V5" s="8"/>
    </row>
    <row r="6">
      <c r="A6" s="7" t="s">
        <v>18</v>
      </c>
      <c r="B6" s="7">
        <v>37.0</v>
      </c>
      <c r="C6" s="8">
        <v>39.0</v>
      </c>
      <c r="D6" s="7">
        <f t="shared" si="3"/>
        <v>38</v>
      </c>
      <c r="E6" s="7">
        <f t="shared" ref="E6:I6" si="13">D10+D11</f>
        <v>20</v>
      </c>
      <c r="F6" s="7">
        <f t="shared" si="13"/>
        <v>301</v>
      </c>
      <c r="G6" s="7">
        <f t="shared" si="13"/>
        <v>-35.5</v>
      </c>
      <c r="H6" s="7">
        <f t="shared" si="13"/>
        <v>15.5</v>
      </c>
      <c r="I6" s="7">
        <f t="shared" si="13"/>
        <v>-111</v>
      </c>
      <c r="J6" s="7">
        <f t="shared" si="5"/>
        <v>192.515625</v>
      </c>
      <c r="M6" s="7" t="s">
        <v>18</v>
      </c>
      <c r="N6" s="7">
        <v>37.0</v>
      </c>
      <c r="O6" s="7">
        <f t="shared" ref="O6:S6" si="14">N10+N11</f>
        <v>19</v>
      </c>
      <c r="P6" s="7">
        <f t="shared" si="14"/>
        <v>302</v>
      </c>
      <c r="Q6" s="7">
        <f t="shared" si="14"/>
        <v>-32</v>
      </c>
      <c r="R6" s="7">
        <f t="shared" si="14"/>
        <v>13</v>
      </c>
      <c r="S6" s="7">
        <f t="shared" si="14"/>
        <v>-114</v>
      </c>
      <c r="T6" s="29">
        <f t="shared" si="9"/>
        <v>-7.125</v>
      </c>
      <c r="U6" s="30">
        <f t="shared" si="10"/>
        <v>406.125</v>
      </c>
      <c r="V6" s="8"/>
    </row>
    <row r="7">
      <c r="A7" s="7" t="s">
        <v>19</v>
      </c>
      <c r="B7" s="7">
        <v>24.0</v>
      </c>
      <c r="C7" s="8">
        <v>23.0</v>
      </c>
      <c r="D7" s="7">
        <f t="shared" si="3"/>
        <v>23.5</v>
      </c>
      <c r="E7" s="7">
        <f t="shared" ref="E7:I7" si="15">D12+D13</f>
        <v>8</v>
      </c>
      <c r="F7" s="7">
        <f t="shared" si="15"/>
        <v>136</v>
      </c>
      <c r="G7" s="7">
        <f t="shared" si="15"/>
        <v>-19</v>
      </c>
      <c r="H7" s="7">
        <f t="shared" si="15"/>
        <v>110.5</v>
      </c>
      <c r="I7" s="7">
        <f t="shared" si="15"/>
        <v>123</v>
      </c>
      <c r="J7" s="7">
        <f t="shared" si="5"/>
        <v>236.390625</v>
      </c>
      <c r="M7" s="7" t="s">
        <v>19</v>
      </c>
      <c r="N7" s="7">
        <v>24.0</v>
      </c>
      <c r="O7" s="7">
        <f t="shared" ref="O7:S7" si="16">N12+N13</f>
        <v>8</v>
      </c>
      <c r="P7" s="7">
        <f t="shared" si="16"/>
        <v>137</v>
      </c>
      <c r="Q7" s="7">
        <f t="shared" si="16"/>
        <v>-19</v>
      </c>
      <c r="R7" s="7">
        <f t="shared" si="16"/>
        <v>111</v>
      </c>
      <c r="S7" s="7">
        <f t="shared" si="16"/>
        <v>116</v>
      </c>
      <c r="T7" s="29">
        <f t="shared" si="9"/>
        <v>7.25</v>
      </c>
      <c r="U7" s="30">
        <f t="shared" si="10"/>
        <v>420.5</v>
      </c>
      <c r="V7" s="8"/>
    </row>
    <row r="8">
      <c r="A8" s="7" t="s">
        <v>20</v>
      </c>
      <c r="B8" s="7">
        <v>10.0</v>
      </c>
      <c r="C8" s="8">
        <v>12.0</v>
      </c>
      <c r="D8" s="7">
        <f t="shared" si="3"/>
        <v>11</v>
      </c>
      <c r="E8" s="7">
        <f t="shared" ref="E8:I8" si="17">D14+D15</f>
        <v>28</v>
      </c>
      <c r="F8" s="7">
        <f t="shared" si="17"/>
        <v>16.5</v>
      </c>
      <c r="G8" s="7">
        <f t="shared" si="17"/>
        <v>54</v>
      </c>
      <c r="H8" s="7">
        <f t="shared" si="17"/>
        <v>26.5</v>
      </c>
      <c r="I8" s="7">
        <f t="shared" si="17"/>
        <v>-93</v>
      </c>
      <c r="J8" s="7">
        <f t="shared" si="5"/>
        <v>135.140625</v>
      </c>
      <c r="M8" s="7" t="s">
        <v>20</v>
      </c>
      <c r="N8" s="7">
        <v>10.0</v>
      </c>
      <c r="O8" s="7">
        <f t="shared" ref="O8:S8" si="18">N14+N15</f>
        <v>28</v>
      </c>
      <c r="P8" s="7">
        <f t="shared" si="18"/>
        <v>15</v>
      </c>
      <c r="Q8" s="7">
        <f t="shared" si="18"/>
        <v>55</v>
      </c>
      <c r="R8" s="7">
        <f t="shared" si="18"/>
        <v>29</v>
      </c>
      <c r="S8" s="7">
        <f t="shared" si="18"/>
        <v>-90</v>
      </c>
      <c r="T8" s="29">
        <f t="shared" si="9"/>
        <v>-5.625</v>
      </c>
      <c r="U8" s="30">
        <f t="shared" si="10"/>
        <v>253.125</v>
      </c>
      <c r="V8" s="8"/>
    </row>
    <row r="9">
      <c r="A9" s="7" t="s">
        <v>21</v>
      </c>
      <c r="B9" s="7">
        <v>30.0</v>
      </c>
      <c r="C9" s="8">
        <v>32.0</v>
      </c>
      <c r="D9" s="7">
        <f t="shared" si="3"/>
        <v>31</v>
      </c>
      <c r="E9" s="7">
        <f t="shared" ref="E9:I9" si="19">D16+D17</f>
        <v>15</v>
      </c>
      <c r="F9" s="7">
        <f t="shared" si="19"/>
        <v>74</v>
      </c>
      <c r="G9" s="7">
        <f t="shared" si="19"/>
        <v>10.5</v>
      </c>
      <c r="H9" s="7">
        <f t="shared" si="19"/>
        <v>-124.5</v>
      </c>
      <c r="I9" s="7">
        <f t="shared" si="19"/>
        <v>191</v>
      </c>
      <c r="J9" s="7">
        <f t="shared" si="5"/>
        <v>570.015625</v>
      </c>
      <c r="M9" s="7" t="s">
        <v>21</v>
      </c>
      <c r="N9" s="7">
        <v>30.0</v>
      </c>
      <c r="O9" s="7">
        <f t="shared" ref="O9:S9" si="20">N16+N17</f>
        <v>14</v>
      </c>
      <c r="P9" s="7">
        <f t="shared" si="20"/>
        <v>73</v>
      </c>
      <c r="Q9" s="7">
        <f t="shared" si="20"/>
        <v>10</v>
      </c>
      <c r="R9" s="7">
        <f t="shared" si="20"/>
        <v>-123</v>
      </c>
      <c r="S9" s="7">
        <f t="shared" si="20"/>
        <v>184</v>
      </c>
      <c r="T9" s="29">
        <f t="shared" si="9"/>
        <v>11.5</v>
      </c>
      <c r="U9" s="30">
        <f t="shared" si="10"/>
        <v>1058</v>
      </c>
      <c r="V9" s="8"/>
    </row>
    <row r="10">
      <c r="A10" s="7" t="s">
        <v>22</v>
      </c>
      <c r="B10" s="7">
        <v>11.0</v>
      </c>
      <c r="C10" s="8">
        <v>12.0</v>
      </c>
      <c r="D10" s="7">
        <f t="shared" si="3"/>
        <v>11.5</v>
      </c>
      <c r="E10" s="7">
        <f t="shared" ref="E10:I10" si="21">D18+D19</f>
        <v>114</v>
      </c>
      <c r="F10" s="7">
        <f t="shared" si="21"/>
        <v>-41</v>
      </c>
      <c r="G10" s="7">
        <f t="shared" si="21"/>
        <v>40.5</v>
      </c>
      <c r="H10" s="7">
        <f t="shared" si="21"/>
        <v>-3.5</v>
      </c>
      <c r="I10" s="7">
        <f t="shared" si="21"/>
        <v>-501</v>
      </c>
      <c r="J10" s="7">
        <f t="shared" si="5"/>
        <v>3921.890625</v>
      </c>
      <c r="M10" s="7" t="s">
        <v>22</v>
      </c>
      <c r="N10" s="7">
        <v>11.0</v>
      </c>
      <c r="O10" s="7">
        <f t="shared" ref="O10:S10" si="22">N18+N19</f>
        <v>116</v>
      </c>
      <c r="P10" s="7">
        <f t="shared" si="22"/>
        <v>-39</v>
      </c>
      <c r="Q10" s="7">
        <f t="shared" si="22"/>
        <v>38</v>
      </c>
      <c r="R10" s="7">
        <f t="shared" si="22"/>
        <v>-7</v>
      </c>
      <c r="S10" s="7">
        <f t="shared" si="22"/>
        <v>-506</v>
      </c>
      <c r="T10" s="29">
        <f t="shared" si="9"/>
        <v>-31.625</v>
      </c>
      <c r="U10" s="30">
        <f t="shared" si="10"/>
        <v>8001.125</v>
      </c>
      <c r="V10" s="8"/>
    </row>
    <row r="11">
      <c r="A11" s="7" t="s">
        <v>23</v>
      </c>
      <c r="B11" s="7">
        <v>8.0</v>
      </c>
      <c r="C11" s="8">
        <v>9.0</v>
      </c>
      <c r="D11" s="7">
        <f t="shared" si="3"/>
        <v>8.5</v>
      </c>
      <c r="E11" s="7">
        <f t="shared" ref="E11:I11" si="23">D20+D21</f>
        <v>187</v>
      </c>
      <c r="F11" s="7">
        <f t="shared" si="23"/>
        <v>5.5</v>
      </c>
      <c r="G11" s="7">
        <f t="shared" si="23"/>
        <v>-25</v>
      </c>
      <c r="H11" s="7">
        <f t="shared" si="23"/>
        <v>-107.5</v>
      </c>
      <c r="I11" s="7">
        <f t="shared" si="23"/>
        <v>-27</v>
      </c>
      <c r="J11" s="7">
        <f t="shared" si="5"/>
        <v>11.390625</v>
      </c>
      <c r="M11" s="7" t="s">
        <v>23</v>
      </c>
      <c r="N11" s="7">
        <v>8.0</v>
      </c>
      <c r="O11" s="7">
        <f t="shared" ref="O11:S11" si="24">N20+N21</f>
        <v>186</v>
      </c>
      <c r="P11" s="7">
        <f t="shared" si="24"/>
        <v>7</v>
      </c>
      <c r="Q11" s="7">
        <f t="shared" si="24"/>
        <v>-25</v>
      </c>
      <c r="R11" s="7">
        <f t="shared" si="24"/>
        <v>-107</v>
      </c>
      <c r="S11" s="7">
        <f t="shared" si="24"/>
        <v>-32</v>
      </c>
      <c r="T11" s="29">
        <f t="shared" si="9"/>
        <v>-2</v>
      </c>
      <c r="U11" s="30">
        <f t="shared" si="10"/>
        <v>32</v>
      </c>
      <c r="V11" s="8"/>
    </row>
    <row r="12">
      <c r="A12" s="7" t="s">
        <v>24</v>
      </c>
      <c r="B12" s="7">
        <v>4.0</v>
      </c>
      <c r="C12" s="8">
        <v>5.0</v>
      </c>
      <c r="D12" s="7">
        <f t="shared" si="3"/>
        <v>4.5</v>
      </c>
      <c r="E12" s="7">
        <f t="shared" ref="E12:I12" si="25">D22+D23</f>
        <v>41.5</v>
      </c>
      <c r="F12" s="7">
        <f t="shared" si="25"/>
        <v>-4</v>
      </c>
      <c r="G12" s="7">
        <f t="shared" si="25"/>
        <v>126</v>
      </c>
      <c r="H12" s="7">
        <f t="shared" si="25"/>
        <v>35.5</v>
      </c>
      <c r="I12" s="7">
        <f t="shared" si="25"/>
        <v>-207</v>
      </c>
      <c r="J12" s="7">
        <f t="shared" si="5"/>
        <v>669.515625</v>
      </c>
      <c r="M12" s="7" t="s">
        <v>24</v>
      </c>
      <c r="N12" s="7">
        <v>4.0</v>
      </c>
      <c r="O12" s="7">
        <f t="shared" ref="O12:S12" si="26">N22+N23</f>
        <v>41</v>
      </c>
      <c r="P12" s="7">
        <f t="shared" si="26"/>
        <v>-3</v>
      </c>
      <c r="Q12" s="7">
        <f t="shared" si="26"/>
        <v>125</v>
      </c>
      <c r="R12" s="7">
        <f t="shared" si="26"/>
        <v>33</v>
      </c>
      <c r="S12" s="7">
        <f t="shared" si="26"/>
        <v>-202</v>
      </c>
      <c r="T12" s="29">
        <f t="shared" si="9"/>
        <v>-12.625</v>
      </c>
      <c r="U12" s="30">
        <f t="shared" si="10"/>
        <v>1275.125</v>
      </c>
      <c r="V12" s="8"/>
    </row>
    <row r="13">
      <c r="A13" s="7" t="s">
        <v>25</v>
      </c>
      <c r="B13" s="7">
        <v>4.0</v>
      </c>
      <c r="C13" s="8">
        <v>3.0</v>
      </c>
      <c r="D13" s="7">
        <f t="shared" si="3"/>
        <v>3.5</v>
      </c>
      <c r="E13" s="7">
        <f t="shared" ref="E13:I13" si="27">D24+D25</f>
        <v>94.5</v>
      </c>
      <c r="F13" s="7">
        <f t="shared" si="27"/>
        <v>-15</v>
      </c>
      <c r="G13" s="7">
        <f t="shared" si="27"/>
        <v>-15.5</v>
      </c>
      <c r="H13" s="7">
        <f t="shared" si="27"/>
        <v>87.5</v>
      </c>
      <c r="I13" s="7">
        <f t="shared" si="27"/>
        <v>157</v>
      </c>
      <c r="J13" s="7">
        <f t="shared" si="5"/>
        <v>385.140625</v>
      </c>
      <c r="M13" s="7" t="s">
        <v>25</v>
      </c>
      <c r="N13" s="7">
        <v>4.0</v>
      </c>
      <c r="O13" s="7">
        <f t="shared" ref="O13:S13" si="28">N24+N25</f>
        <v>96</v>
      </c>
      <c r="P13" s="7">
        <f t="shared" si="28"/>
        <v>-16</v>
      </c>
      <c r="Q13" s="7">
        <f t="shared" si="28"/>
        <v>-14</v>
      </c>
      <c r="R13" s="7">
        <f t="shared" si="28"/>
        <v>83</v>
      </c>
      <c r="S13" s="7">
        <f t="shared" si="28"/>
        <v>156</v>
      </c>
      <c r="T13" s="29">
        <f t="shared" si="9"/>
        <v>9.75</v>
      </c>
      <c r="U13" s="30">
        <f t="shared" si="10"/>
        <v>760.5</v>
      </c>
      <c r="V13" s="8"/>
    </row>
    <row r="14">
      <c r="A14" s="7" t="s">
        <v>26</v>
      </c>
      <c r="B14" s="7">
        <v>21.0</v>
      </c>
      <c r="C14" s="8">
        <v>20.0</v>
      </c>
      <c r="D14" s="7">
        <f t="shared" si="3"/>
        <v>20.5</v>
      </c>
      <c r="E14" s="7">
        <f t="shared" ref="E14:I14" si="29">D26+D27</f>
        <v>14</v>
      </c>
      <c r="F14" s="7">
        <f t="shared" si="29"/>
        <v>-10</v>
      </c>
      <c r="G14" s="7">
        <f t="shared" si="29"/>
        <v>13.5</v>
      </c>
      <c r="H14" s="7">
        <f t="shared" si="29"/>
        <v>-80.5</v>
      </c>
      <c r="I14" s="7">
        <f t="shared" si="29"/>
        <v>256</v>
      </c>
      <c r="J14" s="7">
        <f t="shared" si="5"/>
        <v>1024</v>
      </c>
      <c r="M14" s="7" t="s">
        <v>26</v>
      </c>
      <c r="N14" s="7">
        <v>21.0</v>
      </c>
      <c r="O14" s="7">
        <f t="shared" ref="O14:S14" si="30">N26+N27</f>
        <v>13</v>
      </c>
      <c r="P14" s="7">
        <f t="shared" si="30"/>
        <v>-8</v>
      </c>
      <c r="Q14" s="7">
        <f t="shared" si="30"/>
        <v>14</v>
      </c>
      <c r="R14" s="7">
        <f t="shared" si="30"/>
        <v>-83</v>
      </c>
      <c r="S14" s="7">
        <f t="shared" si="30"/>
        <v>260</v>
      </c>
      <c r="T14" s="29">
        <f t="shared" si="9"/>
        <v>16.25</v>
      </c>
      <c r="U14" s="30">
        <f t="shared" si="10"/>
        <v>2112.5</v>
      </c>
      <c r="V14" s="8"/>
    </row>
    <row r="15">
      <c r="A15" s="7" t="s">
        <v>27</v>
      </c>
      <c r="B15" s="7">
        <v>7.0</v>
      </c>
      <c r="C15" s="8">
        <v>8.0</v>
      </c>
      <c r="D15" s="7">
        <f t="shared" si="3"/>
        <v>7.5</v>
      </c>
      <c r="E15" s="7">
        <f t="shared" ref="E15:I15" si="31">D28+D29</f>
        <v>2.5</v>
      </c>
      <c r="F15" s="7">
        <f t="shared" si="31"/>
        <v>64</v>
      </c>
      <c r="G15" s="7">
        <f t="shared" si="31"/>
        <v>13</v>
      </c>
      <c r="H15" s="7">
        <f t="shared" si="31"/>
        <v>-12.5</v>
      </c>
      <c r="I15" s="7">
        <f t="shared" si="31"/>
        <v>-118</v>
      </c>
      <c r="J15" s="7">
        <f t="shared" si="5"/>
        <v>217.5625</v>
      </c>
      <c r="M15" s="7" t="s">
        <v>27</v>
      </c>
      <c r="N15" s="7">
        <v>7.0</v>
      </c>
      <c r="O15" s="7">
        <f t="shared" ref="O15:S15" si="32">N28+N29</f>
        <v>2</v>
      </c>
      <c r="P15" s="7">
        <f t="shared" si="32"/>
        <v>63</v>
      </c>
      <c r="Q15" s="7">
        <f t="shared" si="32"/>
        <v>15</v>
      </c>
      <c r="R15" s="7">
        <f t="shared" si="32"/>
        <v>-7</v>
      </c>
      <c r="S15" s="7">
        <f t="shared" si="32"/>
        <v>-118</v>
      </c>
      <c r="T15" s="29">
        <f t="shared" si="9"/>
        <v>-7.375</v>
      </c>
      <c r="U15" s="30">
        <f t="shared" si="10"/>
        <v>435.125</v>
      </c>
      <c r="V15" s="8"/>
    </row>
    <row r="16">
      <c r="A16" s="7" t="s">
        <v>28</v>
      </c>
      <c r="B16" s="7">
        <v>8.0</v>
      </c>
      <c r="C16" s="8">
        <v>9.0</v>
      </c>
      <c r="D16" s="7">
        <f t="shared" si="3"/>
        <v>8.5</v>
      </c>
      <c r="E16" s="7">
        <f t="shared" ref="E16:I16" si="33">D30+D31</f>
        <v>39</v>
      </c>
      <c r="F16" s="7">
        <f t="shared" si="33"/>
        <v>-1.5</v>
      </c>
      <c r="G16" s="7">
        <f t="shared" si="33"/>
        <v>-141</v>
      </c>
      <c r="H16" s="7">
        <f t="shared" si="33"/>
        <v>64.5</v>
      </c>
      <c r="I16" s="7">
        <f t="shared" si="33"/>
        <v>106</v>
      </c>
      <c r="J16" s="7">
        <f t="shared" si="5"/>
        <v>175.5625</v>
      </c>
      <c r="M16" s="7" t="s">
        <v>28</v>
      </c>
      <c r="N16" s="7">
        <v>8.0</v>
      </c>
      <c r="O16" s="7">
        <f t="shared" ref="O16:S16" si="34">N30+N31</f>
        <v>38</v>
      </c>
      <c r="P16" s="7">
        <f t="shared" si="34"/>
        <v>-1</v>
      </c>
      <c r="Q16" s="7">
        <f t="shared" si="34"/>
        <v>-139</v>
      </c>
      <c r="R16" s="7">
        <f t="shared" si="34"/>
        <v>61</v>
      </c>
      <c r="S16" s="7">
        <f t="shared" si="34"/>
        <v>100</v>
      </c>
      <c r="T16" s="29">
        <f t="shared" si="9"/>
        <v>6.25</v>
      </c>
      <c r="U16" s="30">
        <f t="shared" si="10"/>
        <v>312.5</v>
      </c>
      <c r="V16" s="8"/>
    </row>
    <row r="17">
      <c r="A17" s="7" t="s">
        <v>29</v>
      </c>
      <c r="B17" s="7">
        <v>6.0</v>
      </c>
      <c r="C17" s="8">
        <v>7.0</v>
      </c>
      <c r="D17" s="7">
        <f t="shared" si="3"/>
        <v>6.5</v>
      </c>
      <c r="E17" s="7">
        <f t="shared" ref="E17:I17" si="35">D32+D33</f>
        <v>35</v>
      </c>
      <c r="F17" s="7">
        <f t="shared" si="35"/>
        <v>12</v>
      </c>
      <c r="G17" s="7">
        <f t="shared" si="35"/>
        <v>16.5</v>
      </c>
      <c r="H17" s="7">
        <f t="shared" si="35"/>
        <v>126.5</v>
      </c>
      <c r="I17" s="7">
        <f t="shared" si="35"/>
        <v>-126</v>
      </c>
      <c r="J17" s="7">
        <f t="shared" si="5"/>
        <v>248.0625</v>
      </c>
      <c r="M17" s="7" t="s">
        <v>29</v>
      </c>
      <c r="N17" s="7">
        <v>6.0</v>
      </c>
      <c r="O17" s="7">
        <f t="shared" ref="O17:S17" si="36">N32+N33</f>
        <v>35</v>
      </c>
      <c r="P17" s="7">
        <f t="shared" si="36"/>
        <v>11</v>
      </c>
      <c r="Q17" s="7">
        <f t="shared" si="36"/>
        <v>16</v>
      </c>
      <c r="R17" s="7">
        <f t="shared" si="36"/>
        <v>123</v>
      </c>
      <c r="S17" s="7">
        <f t="shared" si="36"/>
        <v>-122</v>
      </c>
      <c r="T17" s="29">
        <f t="shared" si="9"/>
        <v>-7.625</v>
      </c>
      <c r="U17" s="30">
        <f t="shared" si="10"/>
        <v>465.125</v>
      </c>
      <c r="V17" s="8"/>
    </row>
    <row r="18">
      <c r="A18" s="7" t="s">
        <v>30</v>
      </c>
      <c r="B18" s="7">
        <v>30.0</v>
      </c>
      <c r="C18" s="8">
        <v>28.0</v>
      </c>
      <c r="D18" s="7">
        <f t="shared" si="3"/>
        <v>29</v>
      </c>
      <c r="E18" s="7">
        <f t="shared" ref="E18:I18" si="37">D3-D2</f>
        <v>-10</v>
      </c>
      <c r="F18" s="7">
        <f t="shared" si="37"/>
        <v>60</v>
      </c>
      <c r="G18" s="7">
        <f t="shared" si="37"/>
        <v>-18.5</v>
      </c>
      <c r="H18" s="7">
        <f t="shared" si="37"/>
        <v>-154.5</v>
      </c>
      <c r="I18" s="7">
        <f t="shared" si="37"/>
        <v>231</v>
      </c>
      <c r="J18" s="7">
        <f t="shared" si="5"/>
        <v>833.765625</v>
      </c>
      <c r="M18" s="7" t="s">
        <v>30</v>
      </c>
      <c r="N18" s="7">
        <v>30.0</v>
      </c>
      <c r="O18" s="7">
        <f t="shared" ref="O18:S18" si="38">N3-N2</f>
        <v>-10</v>
      </c>
      <c r="P18" s="7">
        <f t="shared" si="38"/>
        <v>59</v>
      </c>
      <c r="Q18" s="7">
        <f t="shared" si="38"/>
        <v>-22</v>
      </c>
      <c r="R18" s="7">
        <f t="shared" si="38"/>
        <v>-155</v>
      </c>
      <c r="S18" s="7">
        <f t="shared" si="38"/>
        <v>234</v>
      </c>
      <c r="T18" s="29">
        <f t="shared" si="9"/>
        <v>14.625</v>
      </c>
      <c r="U18" s="30">
        <f t="shared" si="10"/>
        <v>1711.125</v>
      </c>
      <c r="V18" s="8"/>
    </row>
    <row r="19">
      <c r="A19" s="7" t="s">
        <v>31</v>
      </c>
      <c r="B19" s="7">
        <v>86.0</v>
      </c>
      <c r="C19" s="8">
        <v>84.0</v>
      </c>
      <c r="D19" s="7">
        <f t="shared" si="3"/>
        <v>85</v>
      </c>
      <c r="E19" s="7">
        <f t="shared" ref="E19:I19" si="39">D5-D4</f>
        <v>-31</v>
      </c>
      <c r="F19" s="7">
        <f t="shared" si="39"/>
        <v>-19.5</v>
      </c>
      <c r="G19" s="7">
        <f t="shared" si="39"/>
        <v>15</v>
      </c>
      <c r="H19" s="7">
        <f t="shared" si="39"/>
        <v>-346.5</v>
      </c>
      <c r="I19" s="7">
        <f t="shared" si="39"/>
        <v>119</v>
      </c>
      <c r="J19" s="7">
        <f t="shared" si="5"/>
        <v>221.265625</v>
      </c>
      <c r="M19" s="7" t="s">
        <v>31</v>
      </c>
      <c r="N19" s="7">
        <v>86.0</v>
      </c>
      <c r="O19" s="7">
        <f t="shared" ref="O19:S19" si="40">N5-N4</f>
        <v>-29</v>
      </c>
      <c r="P19" s="7">
        <f t="shared" si="40"/>
        <v>-21</v>
      </c>
      <c r="Q19" s="7">
        <f t="shared" si="40"/>
        <v>15</v>
      </c>
      <c r="R19" s="7">
        <f t="shared" si="40"/>
        <v>-351</v>
      </c>
      <c r="S19" s="7">
        <f t="shared" si="40"/>
        <v>116</v>
      </c>
      <c r="T19" s="29">
        <f t="shared" si="9"/>
        <v>7.25</v>
      </c>
      <c r="U19" s="30">
        <f t="shared" si="10"/>
        <v>420.5</v>
      </c>
      <c r="V19" s="8"/>
    </row>
    <row r="20">
      <c r="A20" s="7" t="s">
        <v>32</v>
      </c>
      <c r="B20" s="7">
        <v>125.0</v>
      </c>
      <c r="C20" s="8">
        <v>128.0</v>
      </c>
      <c r="D20" s="7">
        <f t="shared" si="3"/>
        <v>126.5</v>
      </c>
      <c r="E20" s="7">
        <f t="shared" ref="E20:I20" si="41">D7-D6</f>
        <v>-14.5</v>
      </c>
      <c r="F20" s="7">
        <f t="shared" si="41"/>
        <v>-12</v>
      </c>
      <c r="G20" s="7">
        <f t="shared" si="41"/>
        <v>-165</v>
      </c>
      <c r="H20" s="7">
        <f t="shared" si="41"/>
        <v>16.5</v>
      </c>
      <c r="I20" s="7">
        <f t="shared" si="41"/>
        <v>95</v>
      </c>
      <c r="J20" s="7">
        <f t="shared" si="5"/>
        <v>141.015625</v>
      </c>
      <c r="M20" s="7" t="s">
        <v>32</v>
      </c>
      <c r="N20" s="7">
        <v>125.0</v>
      </c>
      <c r="O20" s="7">
        <f t="shared" ref="O20:S20" si="42">N7-N6</f>
        <v>-13</v>
      </c>
      <c r="P20" s="7">
        <f t="shared" si="42"/>
        <v>-11</v>
      </c>
      <c r="Q20" s="7">
        <f t="shared" si="42"/>
        <v>-165</v>
      </c>
      <c r="R20" s="7">
        <f t="shared" si="42"/>
        <v>13</v>
      </c>
      <c r="S20" s="7">
        <f t="shared" si="42"/>
        <v>98</v>
      </c>
      <c r="T20" s="29">
        <f t="shared" si="9"/>
        <v>6.125</v>
      </c>
      <c r="U20" s="30">
        <f t="shared" si="10"/>
        <v>300.125</v>
      </c>
      <c r="V20" s="8"/>
    </row>
    <row r="21" ht="15.75" customHeight="1">
      <c r="A21" s="7" t="s">
        <v>33</v>
      </c>
      <c r="B21" s="7">
        <v>61.0</v>
      </c>
      <c r="C21" s="8">
        <v>60.0</v>
      </c>
      <c r="D21" s="7">
        <f t="shared" si="3"/>
        <v>60.5</v>
      </c>
      <c r="E21" s="7">
        <f t="shared" ref="E21:I21" si="43">D9-D8</f>
        <v>20</v>
      </c>
      <c r="F21" s="7">
        <f t="shared" si="43"/>
        <v>-13</v>
      </c>
      <c r="G21" s="7">
        <f t="shared" si="43"/>
        <v>57.5</v>
      </c>
      <c r="H21" s="7">
        <f t="shared" si="43"/>
        <v>-43.5</v>
      </c>
      <c r="I21" s="7">
        <f t="shared" si="43"/>
        <v>-151</v>
      </c>
      <c r="J21" s="7">
        <f t="shared" si="5"/>
        <v>356.265625</v>
      </c>
      <c r="M21" s="7" t="s">
        <v>33</v>
      </c>
      <c r="N21" s="7">
        <v>61.0</v>
      </c>
      <c r="O21" s="7">
        <f t="shared" ref="O21:S21" si="44">N9-N8</f>
        <v>20</v>
      </c>
      <c r="P21" s="7">
        <f t="shared" si="44"/>
        <v>-14</v>
      </c>
      <c r="Q21" s="7">
        <f t="shared" si="44"/>
        <v>58</v>
      </c>
      <c r="R21" s="7">
        <f t="shared" si="44"/>
        <v>-45</v>
      </c>
      <c r="S21" s="7">
        <f t="shared" si="44"/>
        <v>-152</v>
      </c>
      <c r="T21" s="29">
        <f t="shared" si="9"/>
        <v>-9.5</v>
      </c>
      <c r="U21" s="30">
        <f t="shared" si="10"/>
        <v>722</v>
      </c>
      <c r="V21" s="8"/>
    </row>
    <row r="22" ht="15.75" customHeight="1">
      <c r="A22" s="7" t="s">
        <v>34</v>
      </c>
      <c r="B22" s="7">
        <v>0.0</v>
      </c>
      <c r="C22" s="8">
        <v>0.0</v>
      </c>
      <c r="D22" s="7">
        <f t="shared" si="3"/>
        <v>0</v>
      </c>
      <c r="E22" s="7">
        <f t="shared" ref="E22:I22" si="45">D11-D10</f>
        <v>-3</v>
      </c>
      <c r="F22" s="7">
        <f t="shared" si="45"/>
        <v>73</v>
      </c>
      <c r="G22" s="7">
        <f t="shared" si="45"/>
        <v>46.5</v>
      </c>
      <c r="H22" s="7">
        <f t="shared" si="45"/>
        <v>-65.5</v>
      </c>
      <c r="I22" s="7">
        <f t="shared" si="45"/>
        <v>-104</v>
      </c>
      <c r="J22" s="7">
        <f t="shared" si="5"/>
        <v>169</v>
      </c>
      <c r="M22" s="7" t="s">
        <v>34</v>
      </c>
      <c r="N22" s="7">
        <v>0.0</v>
      </c>
      <c r="O22" s="7">
        <f t="shared" ref="O22:S22" si="46">N11-N10</f>
        <v>-3</v>
      </c>
      <c r="P22" s="7">
        <f t="shared" si="46"/>
        <v>70</v>
      </c>
      <c r="Q22" s="7">
        <f t="shared" si="46"/>
        <v>46</v>
      </c>
      <c r="R22" s="7">
        <f t="shared" si="46"/>
        <v>-63</v>
      </c>
      <c r="S22" s="7">
        <f t="shared" si="46"/>
        <v>-100</v>
      </c>
      <c r="T22" s="29">
        <f t="shared" si="9"/>
        <v>-6.25</v>
      </c>
      <c r="U22" s="30">
        <f t="shared" si="10"/>
        <v>312.5</v>
      </c>
      <c r="V22" s="8"/>
    </row>
    <row r="23" ht="15.75" customHeight="1">
      <c r="A23" s="7" t="s">
        <v>35</v>
      </c>
      <c r="B23" s="7">
        <v>41.0</v>
      </c>
      <c r="C23" s="8">
        <v>42.0</v>
      </c>
      <c r="D23" s="7">
        <f t="shared" si="3"/>
        <v>41.5</v>
      </c>
      <c r="E23" s="7">
        <f t="shared" ref="E23:I23" si="47">D13-D12</f>
        <v>-1</v>
      </c>
      <c r="F23" s="7">
        <f t="shared" si="47"/>
        <v>53</v>
      </c>
      <c r="G23" s="7">
        <f t="shared" si="47"/>
        <v>-11</v>
      </c>
      <c r="H23" s="7">
        <f t="shared" si="47"/>
        <v>-141.5</v>
      </c>
      <c r="I23" s="7">
        <f t="shared" si="47"/>
        <v>52</v>
      </c>
      <c r="J23" s="7">
        <f t="shared" si="5"/>
        <v>42.25</v>
      </c>
      <c r="M23" s="7" t="s">
        <v>35</v>
      </c>
      <c r="N23" s="7">
        <v>41.0</v>
      </c>
      <c r="O23" s="7">
        <f t="shared" ref="O23:S23" si="48">N13-N12</f>
        <v>0</v>
      </c>
      <c r="P23" s="7">
        <f t="shared" si="48"/>
        <v>55</v>
      </c>
      <c r="Q23" s="7">
        <f t="shared" si="48"/>
        <v>-13</v>
      </c>
      <c r="R23" s="7">
        <f t="shared" si="48"/>
        <v>-139</v>
      </c>
      <c r="S23" s="7">
        <f t="shared" si="48"/>
        <v>50</v>
      </c>
      <c r="T23" s="29">
        <f t="shared" si="9"/>
        <v>3.125</v>
      </c>
      <c r="U23" s="30">
        <f t="shared" si="10"/>
        <v>78.125</v>
      </c>
      <c r="V23" s="8"/>
    </row>
    <row r="24" ht="15.75" customHeight="1">
      <c r="A24" s="7" t="s">
        <v>36</v>
      </c>
      <c r="B24" s="7">
        <v>37.0</v>
      </c>
      <c r="C24" s="8">
        <v>35.0</v>
      </c>
      <c r="D24" s="7">
        <f t="shared" si="3"/>
        <v>36</v>
      </c>
      <c r="E24" s="7">
        <f t="shared" ref="E24:I24" si="49">D15-D14</f>
        <v>-13</v>
      </c>
      <c r="F24" s="7">
        <f t="shared" si="49"/>
        <v>-11.5</v>
      </c>
      <c r="G24" s="7">
        <f t="shared" si="49"/>
        <v>74</v>
      </c>
      <c r="H24" s="7">
        <f t="shared" si="49"/>
        <v>-0.5</v>
      </c>
      <c r="I24" s="7">
        <f t="shared" si="49"/>
        <v>68</v>
      </c>
      <c r="J24" s="7">
        <f t="shared" si="5"/>
        <v>72.25</v>
      </c>
      <c r="M24" s="7" t="s">
        <v>36</v>
      </c>
      <c r="N24" s="7">
        <v>37.0</v>
      </c>
      <c r="O24" s="7">
        <f t="shared" ref="O24:S24" si="50">N15-N14</f>
        <v>-14</v>
      </c>
      <c r="P24" s="7">
        <f t="shared" si="50"/>
        <v>-11</v>
      </c>
      <c r="Q24" s="7">
        <f t="shared" si="50"/>
        <v>71</v>
      </c>
      <c r="R24" s="7">
        <f t="shared" si="50"/>
        <v>1</v>
      </c>
      <c r="S24" s="7">
        <f t="shared" si="50"/>
        <v>76</v>
      </c>
      <c r="T24" s="29">
        <f t="shared" si="9"/>
        <v>4.75</v>
      </c>
      <c r="U24" s="30">
        <f t="shared" si="10"/>
        <v>180.5</v>
      </c>
      <c r="V24" s="8"/>
    </row>
    <row r="25" ht="15.75" customHeight="1">
      <c r="A25" s="7" t="s">
        <v>37</v>
      </c>
      <c r="B25" s="7">
        <v>59.0</v>
      </c>
      <c r="C25" s="8">
        <v>58.0</v>
      </c>
      <c r="D25" s="7">
        <f t="shared" si="3"/>
        <v>58.5</v>
      </c>
      <c r="E25" s="7">
        <f t="shared" ref="E25:I25" si="51">D17-D16</f>
        <v>-2</v>
      </c>
      <c r="F25" s="7">
        <f t="shared" si="51"/>
        <v>-4</v>
      </c>
      <c r="G25" s="7">
        <f t="shared" si="51"/>
        <v>13.5</v>
      </c>
      <c r="H25" s="7">
        <f t="shared" si="51"/>
        <v>157.5</v>
      </c>
      <c r="I25" s="7">
        <f t="shared" si="51"/>
        <v>62</v>
      </c>
      <c r="J25" s="7">
        <f t="shared" si="5"/>
        <v>60.0625</v>
      </c>
      <c r="M25" s="7" t="s">
        <v>37</v>
      </c>
      <c r="N25" s="7">
        <v>59.0</v>
      </c>
      <c r="O25" s="7">
        <f t="shared" ref="O25:S25" si="52">N17-N16</f>
        <v>-2</v>
      </c>
      <c r="P25" s="7">
        <f t="shared" si="52"/>
        <v>-3</v>
      </c>
      <c r="Q25" s="7">
        <f t="shared" si="52"/>
        <v>12</v>
      </c>
      <c r="R25" s="7">
        <f t="shared" si="52"/>
        <v>155</v>
      </c>
      <c r="S25" s="7">
        <f t="shared" si="52"/>
        <v>62</v>
      </c>
      <c r="T25" s="29">
        <f t="shared" si="9"/>
        <v>3.875</v>
      </c>
      <c r="U25" s="30">
        <f t="shared" si="10"/>
        <v>120.125</v>
      </c>
      <c r="V25" s="8"/>
    </row>
    <row r="26" ht="15.75" customHeight="1">
      <c r="A26" s="7" t="s">
        <v>38</v>
      </c>
      <c r="B26" s="7">
        <v>6.0</v>
      </c>
      <c r="C26" s="8">
        <v>7.0</v>
      </c>
      <c r="D26" s="7">
        <f t="shared" si="3"/>
        <v>6.5</v>
      </c>
      <c r="E26" s="7">
        <f t="shared" ref="E26:I26" si="53">D19-D18</f>
        <v>56</v>
      </c>
      <c r="F26" s="7">
        <f t="shared" si="53"/>
        <v>-21</v>
      </c>
      <c r="G26" s="7">
        <f t="shared" si="53"/>
        <v>-79.5</v>
      </c>
      <c r="H26" s="7">
        <f t="shared" si="53"/>
        <v>33.5</v>
      </c>
      <c r="I26" s="7">
        <f t="shared" si="53"/>
        <v>-192</v>
      </c>
      <c r="J26" s="7">
        <f t="shared" si="5"/>
        <v>576</v>
      </c>
      <c r="M26" s="7" t="s">
        <v>38</v>
      </c>
      <c r="N26" s="7">
        <v>6.0</v>
      </c>
      <c r="O26" s="7">
        <f t="shared" ref="O26:S26" si="54">N19-N18</f>
        <v>56</v>
      </c>
      <c r="P26" s="7">
        <f t="shared" si="54"/>
        <v>-19</v>
      </c>
      <c r="Q26" s="7">
        <f t="shared" si="54"/>
        <v>-80</v>
      </c>
      <c r="R26" s="7">
        <f t="shared" si="54"/>
        <v>37</v>
      </c>
      <c r="S26" s="7">
        <f t="shared" si="54"/>
        <v>-196</v>
      </c>
      <c r="T26" s="29">
        <f t="shared" si="9"/>
        <v>-12.25</v>
      </c>
      <c r="U26" s="30">
        <f t="shared" si="10"/>
        <v>1200.5</v>
      </c>
      <c r="V26" s="8"/>
    </row>
    <row r="27" ht="15.75" customHeight="1">
      <c r="A27" s="7" t="s">
        <v>39</v>
      </c>
      <c r="B27" s="7">
        <v>7.0</v>
      </c>
      <c r="C27" s="8">
        <v>8.0</v>
      </c>
      <c r="D27" s="7">
        <f t="shared" si="3"/>
        <v>7.5</v>
      </c>
      <c r="E27" s="7">
        <f t="shared" ref="E27:I27" si="55">D21-D20</f>
        <v>-66</v>
      </c>
      <c r="F27" s="7">
        <f t="shared" si="55"/>
        <v>34.5</v>
      </c>
      <c r="G27" s="7">
        <f t="shared" si="55"/>
        <v>-1</v>
      </c>
      <c r="H27" s="7">
        <f t="shared" si="55"/>
        <v>222.5</v>
      </c>
      <c r="I27" s="7">
        <f t="shared" si="55"/>
        <v>-60</v>
      </c>
      <c r="J27" s="7">
        <f t="shared" si="5"/>
        <v>56.25</v>
      </c>
      <c r="M27" s="7" t="s">
        <v>39</v>
      </c>
      <c r="N27" s="7">
        <v>7.0</v>
      </c>
      <c r="O27" s="7">
        <f t="shared" ref="O27:S27" si="56">N21-N20</f>
        <v>-64</v>
      </c>
      <c r="P27" s="7">
        <f t="shared" si="56"/>
        <v>33</v>
      </c>
      <c r="Q27" s="7">
        <f t="shared" si="56"/>
        <v>-3</v>
      </c>
      <c r="R27" s="7">
        <f t="shared" si="56"/>
        <v>223</v>
      </c>
      <c r="S27" s="7">
        <f t="shared" si="56"/>
        <v>-58</v>
      </c>
      <c r="T27" s="29">
        <f t="shared" si="9"/>
        <v>-3.625</v>
      </c>
      <c r="U27" s="30">
        <f t="shared" si="10"/>
        <v>105.125</v>
      </c>
      <c r="V27" s="8"/>
    </row>
    <row r="28" ht="15.75" customHeight="1">
      <c r="A28" s="7" t="s">
        <v>40</v>
      </c>
      <c r="B28" s="7">
        <v>2.0</v>
      </c>
      <c r="C28" s="8">
        <v>3.0</v>
      </c>
      <c r="D28" s="7">
        <f t="shared" si="3"/>
        <v>2.5</v>
      </c>
      <c r="E28" s="7">
        <f t="shared" ref="E28:I28" si="57">D23-D22</f>
        <v>41.5</v>
      </c>
      <c r="F28" s="7">
        <f t="shared" si="57"/>
        <v>2</v>
      </c>
      <c r="G28" s="7">
        <f t="shared" si="57"/>
        <v>-20</v>
      </c>
      <c r="H28" s="7">
        <f t="shared" si="57"/>
        <v>-57.5</v>
      </c>
      <c r="I28" s="7">
        <f t="shared" si="57"/>
        <v>-76</v>
      </c>
      <c r="J28" s="7">
        <f t="shared" si="5"/>
        <v>90.25</v>
      </c>
      <c r="M28" s="7" t="s">
        <v>40</v>
      </c>
      <c r="N28" s="7">
        <v>2.0</v>
      </c>
      <c r="O28" s="7">
        <f t="shared" ref="O28:S28" si="58">N23-N22</f>
        <v>41</v>
      </c>
      <c r="P28" s="7">
        <f t="shared" si="58"/>
        <v>3</v>
      </c>
      <c r="Q28" s="7">
        <f t="shared" si="58"/>
        <v>-15</v>
      </c>
      <c r="R28" s="7">
        <f t="shared" si="58"/>
        <v>-59</v>
      </c>
      <c r="S28" s="7">
        <f t="shared" si="58"/>
        <v>-76</v>
      </c>
      <c r="T28" s="29">
        <f t="shared" si="9"/>
        <v>-4.75</v>
      </c>
      <c r="U28" s="30">
        <f t="shared" si="10"/>
        <v>180.5</v>
      </c>
      <c r="V28" s="8"/>
    </row>
    <row r="29" ht="15.75" customHeight="1">
      <c r="A29" s="7" t="s">
        <v>41</v>
      </c>
      <c r="B29" s="7">
        <v>0.0</v>
      </c>
      <c r="C29" s="8">
        <v>0.0</v>
      </c>
      <c r="D29" s="7">
        <f t="shared" si="3"/>
        <v>0</v>
      </c>
      <c r="E29" s="7">
        <f t="shared" ref="E29:I29" si="59">D25-D24</f>
        <v>22.5</v>
      </c>
      <c r="F29" s="7">
        <f t="shared" si="59"/>
        <v>11</v>
      </c>
      <c r="G29" s="7">
        <f t="shared" si="59"/>
        <v>7.5</v>
      </c>
      <c r="H29" s="7">
        <f t="shared" si="59"/>
        <v>-60.5</v>
      </c>
      <c r="I29" s="7">
        <f t="shared" si="59"/>
        <v>158</v>
      </c>
      <c r="J29" s="7">
        <f t="shared" si="5"/>
        <v>390.0625</v>
      </c>
      <c r="M29" s="7" t="s">
        <v>41</v>
      </c>
      <c r="N29" s="7">
        <v>0.0</v>
      </c>
      <c r="O29" s="7">
        <f t="shared" ref="O29:S29" si="60">N25-N24</f>
        <v>22</v>
      </c>
      <c r="P29" s="7">
        <f t="shared" si="60"/>
        <v>12</v>
      </c>
      <c r="Q29" s="7">
        <f t="shared" si="60"/>
        <v>8</v>
      </c>
      <c r="R29" s="7">
        <f t="shared" si="60"/>
        <v>-59</v>
      </c>
      <c r="S29" s="7">
        <f t="shared" si="60"/>
        <v>154</v>
      </c>
      <c r="T29" s="29">
        <f t="shared" si="9"/>
        <v>9.625</v>
      </c>
      <c r="U29" s="30">
        <f t="shared" si="10"/>
        <v>741.125</v>
      </c>
      <c r="V29" s="8"/>
    </row>
    <row r="30" ht="15.75" customHeight="1">
      <c r="A30" s="7" t="s">
        <v>42</v>
      </c>
      <c r="B30" s="7">
        <v>21.0</v>
      </c>
      <c r="C30" s="8">
        <v>22.0</v>
      </c>
      <c r="D30" s="7">
        <f t="shared" si="3"/>
        <v>21.5</v>
      </c>
      <c r="E30" s="7">
        <f t="shared" ref="E30:I30" si="61">D27-D26</f>
        <v>1</v>
      </c>
      <c r="F30" s="7">
        <f t="shared" si="61"/>
        <v>-122</v>
      </c>
      <c r="G30" s="7">
        <f t="shared" si="61"/>
        <v>55.5</v>
      </c>
      <c r="H30" s="7">
        <f t="shared" si="61"/>
        <v>78.5</v>
      </c>
      <c r="I30" s="7">
        <f t="shared" si="61"/>
        <v>189</v>
      </c>
      <c r="J30" s="7">
        <f t="shared" si="5"/>
        <v>558.140625</v>
      </c>
      <c r="M30" s="7" t="s">
        <v>42</v>
      </c>
      <c r="N30" s="7">
        <v>21.0</v>
      </c>
      <c r="O30" s="7">
        <f t="shared" ref="O30:S30" si="62">N27-N26</f>
        <v>1</v>
      </c>
      <c r="P30" s="7">
        <f t="shared" si="62"/>
        <v>-120</v>
      </c>
      <c r="Q30" s="7">
        <f t="shared" si="62"/>
        <v>52</v>
      </c>
      <c r="R30" s="7">
        <f t="shared" si="62"/>
        <v>77</v>
      </c>
      <c r="S30" s="7">
        <f t="shared" si="62"/>
        <v>186</v>
      </c>
      <c r="T30" s="29">
        <f t="shared" si="9"/>
        <v>11.625</v>
      </c>
      <c r="U30" s="30">
        <f t="shared" si="10"/>
        <v>1081.125</v>
      </c>
      <c r="V30" s="8"/>
    </row>
    <row r="31" ht="15.75" customHeight="1">
      <c r="A31" s="7" t="s">
        <v>43</v>
      </c>
      <c r="B31" s="7">
        <v>17.0</v>
      </c>
      <c r="C31" s="8">
        <v>18.0</v>
      </c>
      <c r="D31" s="7">
        <f t="shared" si="3"/>
        <v>17.5</v>
      </c>
      <c r="E31" s="7">
        <f t="shared" ref="E31:I31" si="63">D29-D28</f>
        <v>-2.5</v>
      </c>
      <c r="F31" s="7">
        <f t="shared" si="63"/>
        <v>-19</v>
      </c>
      <c r="G31" s="7">
        <f t="shared" si="63"/>
        <v>9</v>
      </c>
      <c r="H31" s="7">
        <f t="shared" si="63"/>
        <v>27.5</v>
      </c>
      <c r="I31" s="7">
        <f t="shared" si="63"/>
        <v>-3</v>
      </c>
      <c r="J31" s="7">
        <f t="shared" si="5"/>
        <v>0.140625</v>
      </c>
      <c r="M31" s="7" t="s">
        <v>43</v>
      </c>
      <c r="N31" s="7">
        <v>17.0</v>
      </c>
      <c r="O31" s="7">
        <f t="shared" ref="O31:S31" si="64">N29-N28</f>
        <v>-2</v>
      </c>
      <c r="P31" s="7">
        <f t="shared" si="64"/>
        <v>-19</v>
      </c>
      <c r="Q31" s="7">
        <f t="shared" si="64"/>
        <v>9</v>
      </c>
      <c r="R31" s="7">
        <f t="shared" si="64"/>
        <v>23</v>
      </c>
      <c r="S31" s="7">
        <f t="shared" si="64"/>
        <v>0</v>
      </c>
      <c r="T31" s="29">
        <f t="shared" si="9"/>
        <v>0</v>
      </c>
      <c r="U31" s="30">
        <f t="shared" si="10"/>
        <v>0</v>
      </c>
      <c r="V31" s="8"/>
    </row>
    <row r="32" ht="15.75" customHeight="1">
      <c r="A32" s="7" t="s">
        <v>44</v>
      </c>
      <c r="B32" s="7">
        <v>10.0</v>
      </c>
      <c r="C32" s="8">
        <v>9.0</v>
      </c>
      <c r="D32" s="7">
        <f t="shared" si="3"/>
        <v>9.5</v>
      </c>
      <c r="E32" s="7">
        <f t="shared" ref="E32:I32" si="65">D31-D30</f>
        <v>-4</v>
      </c>
      <c r="F32" s="7">
        <f t="shared" si="65"/>
        <v>-3.5</v>
      </c>
      <c r="G32" s="7">
        <f t="shared" si="65"/>
        <v>103</v>
      </c>
      <c r="H32" s="7">
        <f t="shared" si="65"/>
        <v>-46.5</v>
      </c>
      <c r="I32" s="7">
        <f t="shared" si="65"/>
        <v>-51</v>
      </c>
      <c r="J32" s="7">
        <f t="shared" si="5"/>
        <v>40.640625</v>
      </c>
      <c r="M32" s="7" t="s">
        <v>44</v>
      </c>
      <c r="N32" s="7">
        <v>10.0</v>
      </c>
      <c r="O32" s="7">
        <f t="shared" ref="O32:S32" si="66">N31-N30</f>
        <v>-4</v>
      </c>
      <c r="P32" s="7">
        <f t="shared" si="66"/>
        <v>-3</v>
      </c>
      <c r="Q32" s="7">
        <f t="shared" si="66"/>
        <v>101</v>
      </c>
      <c r="R32" s="7">
        <f t="shared" si="66"/>
        <v>-43</v>
      </c>
      <c r="S32" s="7">
        <f t="shared" si="66"/>
        <v>-54</v>
      </c>
      <c r="T32" s="29">
        <f t="shared" si="9"/>
        <v>-3.375</v>
      </c>
      <c r="U32" s="30">
        <f t="shared" si="10"/>
        <v>91.125</v>
      </c>
      <c r="V32" s="8"/>
    </row>
    <row r="33" ht="15.75" customHeight="1">
      <c r="A33" s="7" t="s">
        <v>45</v>
      </c>
      <c r="B33" s="7">
        <v>25.0</v>
      </c>
      <c r="C33" s="8">
        <v>26.0</v>
      </c>
      <c r="D33" s="7">
        <f t="shared" si="3"/>
        <v>25.5</v>
      </c>
      <c r="E33" s="7">
        <f t="shared" ref="E33:I33" si="67">D33-D32</f>
        <v>16</v>
      </c>
      <c r="F33" s="7">
        <f t="shared" si="67"/>
        <v>20</v>
      </c>
      <c r="G33" s="7">
        <f t="shared" si="67"/>
        <v>23.5</v>
      </c>
      <c r="H33" s="7">
        <f t="shared" si="67"/>
        <v>-79.5</v>
      </c>
      <c r="I33" s="7">
        <f t="shared" si="67"/>
        <v>-33</v>
      </c>
      <c r="J33" s="7">
        <f t="shared" si="5"/>
        <v>17.015625</v>
      </c>
      <c r="M33" s="7" t="s">
        <v>45</v>
      </c>
      <c r="N33" s="7">
        <v>25.0</v>
      </c>
      <c r="O33" s="7">
        <f t="shared" ref="O33:S33" si="68">N33-N32</f>
        <v>15</v>
      </c>
      <c r="P33" s="7">
        <f t="shared" si="68"/>
        <v>19</v>
      </c>
      <c r="Q33" s="7">
        <f t="shared" si="68"/>
        <v>22</v>
      </c>
      <c r="R33" s="7">
        <f t="shared" si="68"/>
        <v>-79</v>
      </c>
      <c r="S33" s="7">
        <f t="shared" si="68"/>
        <v>-36</v>
      </c>
      <c r="T33" s="29">
        <f t="shared" si="9"/>
        <v>-2.25</v>
      </c>
      <c r="U33" s="30">
        <f t="shared" si="10"/>
        <v>40.5</v>
      </c>
      <c r="V33" s="8"/>
    </row>
    <row r="34" ht="15.75" customHeight="1">
      <c r="T34" s="10"/>
      <c r="U34" s="31"/>
    </row>
    <row r="35" ht="15.75" customHeight="1">
      <c r="B35" s="3" t="s">
        <v>59</v>
      </c>
      <c r="C35" s="3" t="s">
        <v>46</v>
      </c>
      <c r="D35" s="3" t="s">
        <v>60</v>
      </c>
      <c r="E35" s="5" t="s">
        <v>48</v>
      </c>
      <c r="I35" s="3" t="s">
        <v>11</v>
      </c>
      <c r="J35" s="3" t="s">
        <v>46</v>
      </c>
      <c r="K35" s="3" t="s">
        <v>47</v>
      </c>
      <c r="L35" s="3" t="s">
        <v>48</v>
      </c>
      <c r="M35" s="3" t="s">
        <v>49</v>
      </c>
      <c r="T35" s="10"/>
      <c r="U35" s="31"/>
    </row>
    <row r="36" ht="15.75" customHeight="1">
      <c r="A36" s="7" t="s">
        <v>14</v>
      </c>
      <c r="B36" s="7">
        <v>6.25</v>
      </c>
      <c r="C36" s="3">
        <v>1.0</v>
      </c>
      <c r="D36" s="7">
        <f t="shared" ref="D36:D67" si="69">B36/C36</f>
        <v>6.25</v>
      </c>
      <c r="E36" s="10">
        <f t="shared" ref="E36:E66" si="70">D36/D$67</f>
        <v>6.451612903</v>
      </c>
      <c r="H36" s="17" t="s">
        <v>21</v>
      </c>
      <c r="I36" s="31">
        <f t="shared" ref="I36:I37" si="71">U9</f>
        <v>1058</v>
      </c>
      <c r="J36" s="3">
        <v>1.0</v>
      </c>
      <c r="K36" s="7">
        <f t="shared" ref="K36:K43" si="72">I36/J36</f>
        <v>1058</v>
      </c>
      <c r="L36" s="10">
        <f t="shared" ref="L36:L42" si="73">K36/K$43</f>
        <v>3.556302521</v>
      </c>
      <c r="M36" s="3">
        <v>4.26</v>
      </c>
      <c r="T36" s="10"/>
      <c r="U36" s="31"/>
    </row>
    <row r="37" ht="15.75" customHeight="1">
      <c r="A37" s="7" t="s">
        <v>15</v>
      </c>
      <c r="B37" s="7">
        <v>992.25</v>
      </c>
      <c r="C37" s="3">
        <v>1.0</v>
      </c>
      <c r="D37" s="7">
        <f t="shared" si="69"/>
        <v>992.25</v>
      </c>
      <c r="E37" s="10">
        <f t="shared" si="70"/>
        <v>1024.258065</v>
      </c>
      <c r="H37" s="17" t="s">
        <v>22</v>
      </c>
      <c r="I37" s="31">
        <f t="shared" si="71"/>
        <v>8001.125</v>
      </c>
      <c r="J37" s="3">
        <v>1.0</v>
      </c>
      <c r="K37" s="7">
        <f t="shared" si="72"/>
        <v>8001.125</v>
      </c>
      <c r="L37" s="10">
        <f t="shared" si="73"/>
        <v>26.89453782</v>
      </c>
      <c r="N37" s="3" t="s">
        <v>16</v>
      </c>
      <c r="T37" s="10"/>
      <c r="U37" s="31"/>
    </row>
    <row r="38" ht="15.75" customHeight="1">
      <c r="A38" s="7" t="s">
        <v>17</v>
      </c>
      <c r="B38" s="7">
        <v>600.25</v>
      </c>
      <c r="C38" s="3">
        <v>1.0</v>
      </c>
      <c r="D38" s="7">
        <f t="shared" si="69"/>
        <v>600.25</v>
      </c>
      <c r="E38" s="10">
        <f t="shared" si="70"/>
        <v>619.6129032</v>
      </c>
      <c r="H38" s="21" t="s">
        <v>24</v>
      </c>
      <c r="I38" s="31">
        <f>U12</f>
        <v>1275.125</v>
      </c>
      <c r="J38" s="3">
        <v>1.0</v>
      </c>
      <c r="K38" s="7">
        <f t="shared" si="72"/>
        <v>1275.125</v>
      </c>
      <c r="L38" s="10">
        <f t="shared" si="73"/>
        <v>4.286134454</v>
      </c>
      <c r="N38" s="3" t="s">
        <v>16</v>
      </c>
      <c r="T38" s="10"/>
      <c r="U38" s="31"/>
    </row>
    <row r="39" ht="15.75" customHeight="1">
      <c r="A39" s="7" t="s">
        <v>18</v>
      </c>
      <c r="B39" s="7">
        <v>770.0625</v>
      </c>
      <c r="C39" s="3">
        <v>1.0</v>
      </c>
      <c r="D39" s="7">
        <f t="shared" si="69"/>
        <v>770.0625</v>
      </c>
      <c r="E39" s="10">
        <f t="shared" si="70"/>
        <v>794.9032258</v>
      </c>
      <c r="H39" s="17" t="s">
        <v>26</v>
      </c>
      <c r="I39" s="31">
        <f>U14</f>
        <v>2112.5</v>
      </c>
      <c r="J39" s="3">
        <v>1.0</v>
      </c>
      <c r="K39" s="7">
        <f t="shared" si="72"/>
        <v>2112.5</v>
      </c>
      <c r="L39" s="10">
        <f t="shared" si="73"/>
        <v>7.100840336</v>
      </c>
      <c r="N39" s="3" t="s">
        <v>16</v>
      </c>
      <c r="T39" s="10"/>
      <c r="U39" s="31"/>
    </row>
    <row r="40" ht="15.75" customHeight="1">
      <c r="A40" s="7" t="s">
        <v>19</v>
      </c>
      <c r="B40" s="7">
        <v>945.5625</v>
      </c>
      <c r="C40" s="3">
        <v>1.0</v>
      </c>
      <c r="D40" s="7">
        <f t="shared" si="69"/>
        <v>945.5625</v>
      </c>
      <c r="E40" s="10">
        <f t="shared" si="70"/>
        <v>976.0645161</v>
      </c>
      <c r="H40" s="17" t="s">
        <v>30</v>
      </c>
      <c r="I40" s="31">
        <f>U18</f>
        <v>1711.125</v>
      </c>
      <c r="J40" s="3">
        <v>1.0</v>
      </c>
      <c r="K40" s="7">
        <f t="shared" si="72"/>
        <v>1711.125</v>
      </c>
      <c r="L40" s="10">
        <f t="shared" si="73"/>
        <v>5.751680672</v>
      </c>
      <c r="N40" s="3" t="s">
        <v>16</v>
      </c>
      <c r="T40" s="10"/>
      <c r="U40" s="31"/>
    </row>
    <row r="41" ht="15.75" customHeight="1">
      <c r="A41" s="7" t="s">
        <v>20</v>
      </c>
      <c r="B41" s="7">
        <v>540.5625</v>
      </c>
      <c r="C41" s="3">
        <v>1.0</v>
      </c>
      <c r="D41" s="7">
        <f t="shared" si="69"/>
        <v>540.5625</v>
      </c>
      <c r="E41" s="10">
        <f t="shared" si="70"/>
        <v>558</v>
      </c>
      <c r="H41" s="17" t="s">
        <v>38</v>
      </c>
      <c r="I41" s="31">
        <f>U26</f>
        <v>1200.5</v>
      </c>
      <c r="J41" s="3">
        <v>1.0</v>
      </c>
      <c r="K41" s="7">
        <f t="shared" si="72"/>
        <v>1200.5</v>
      </c>
      <c r="L41" s="10">
        <f t="shared" si="73"/>
        <v>4.035294118</v>
      </c>
      <c r="T41" s="10"/>
      <c r="U41" s="31"/>
    </row>
    <row r="42" ht="15.75" customHeight="1">
      <c r="A42" s="7" t="s">
        <v>21</v>
      </c>
      <c r="B42" s="7">
        <v>2280.0625</v>
      </c>
      <c r="C42" s="3">
        <v>1.0</v>
      </c>
      <c r="D42" s="7">
        <f t="shared" si="69"/>
        <v>2280.0625</v>
      </c>
      <c r="E42" s="10">
        <f t="shared" si="70"/>
        <v>2353.612903</v>
      </c>
      <c r="H42" s="17" t="s">
        <v>42</v>
      </c>
      <c r="I42" s="31">
        <f>U30</f>
        <v>1081.125</v>
      </c>
      <c r="J42" s="3">
        <v>1.0</v>
      </c>
      <c r="K42" s="7">
        <f t="shared" si="72"/>
        <v>1081.125</v>
      </c>
      <c r="L42" s="10">
        <f t="shared" si="73"/>
        <v>3.634033613</v>
      </c>
      <c r="T42" s="10"/>
      <c r="U42" s="31"/>
    </row>
    <row r="43" ht="15.75" customHeight="1">
      <c r="A43" s="7" t="s">
        <v>22</v>
      </c>
      <c r="B43" s="7">
        <v>15687.5625</v>
      </c>
      <c r="C43" s="3">
        <v>1.0</v>
      </c>
      <c r="D43" s="7">
        <f t="shared" si="69"/>
        <v>15687.5625</v>
      </c>
      <c r="E43" s="10">
        <f t="shared" si="70"/>
        <v>16193.6129</v>
      </c>
      <c r="H43" s="3" t="s">
        <v>50</v>
      </c>
      <c r="I43" s="31">
        <f t="shared" ref="I43:J43" si="74">I44-SUM(I36:I42)</f>
        <v>7140</v>
      </c>
      <c r="J43" s="7">
        <f t="shared" si="74"/>
        <v>24</v>
      </c>
      <c r="K43" s="7">
        <f t="shared" si="72"/>
        <v>297.5</v>
      </c>
      <c r="T43" s="10"/>
      <c r="U43" s="31"/>
    </row>
    <row r="44" ht="15.75" customHeight="1">
      <c r="A44" s="7" t="s">
        <v>23</v>
      </c>
      <c r="B44" s="7">
        <v>45.5625</v>
      </c>
      <c r="C44" s="3">
        <v>1.0</v>
      </c>
      <c r="D44" s="7">
        <f t="shared" si="69"/>
        <v>45.5625</v>
      </c>
      <c r="E44" s="10">
        <f t="shared" si="70"/>
        <v>47.03225806</v>
      </c>
      <c r="H44" s="3" t="s">
        <v>51</v>
      </c>
      <c r="I44" s="31">
        <f>sum(U3:U33)</f>
        <v>23579.5</v>
      </c>
      <c r="J44" s="7">
        <f>32-1</f>
        <v>31</v>
      </c>
      <c r="T44" s="10"/>
      <c r="U44" s="31"/>
    </row>
    <row r="45" ht="15.75" customHeight="1">
      <c r="A45" s="7" t="s">
        <v>24</v>
      </c>
      <c r="B45" s="7">
        <v>2678.0625</v>
      </c>
      <c r="C45" s="3">
        <v>1.0</v>
      </c>
      <c r="D45" s="7">
        <f t="shared" si="69"/>
        <v>2678.0625</v>
      </c>
      <c r="E45" s="10">
        <f t="shared" si="70"/>
        <v>2764.451613</v>
      </c>
      <c r="T45" s="10"/>
      <c r="U45" s="31"/>
    </row>
    <row r="46" ht="15.75" customHeight="1">
      <c r="A46" s="7" t="s">
        <v>25</v>
      </c>
      <c r="B46" s="7">
        <v>1540.5625</v>
      </c>
      <c r="C46" s="3">
        <v>1.0</v>
      </c>
      <c r="D46" s="7">
        <f t="shared" si="69"/>
        <v>1540.5625</v>
      </c>
      <c r="E46" s="10">
        <f t="shared" si="70"/>
        <v>1590.258065</v>
      </c>
      <c r="I46" s="3" t="s">
        <v>11</v>
      </c>
      <c r="J46" s="3" t="s">
        <v>46</v>
      </c>
      <c r="K46" s="3" t="s">
        <v>47</v>
      </c>
      <c r="L46" s="3" t="s">
        <v>48</v>
      </c>
      <c r="M46" s="3" t="s">
        <v>49</v>
      </c>
      <c r="T46" s="10"/>
      <c r="U46" s="31"/>
    </row>
    <row r="47" ht="15.75" customHeight="1">
      <c r="A47" s="7" t="s">
        <v>26</v>
      </c>
      <c r="B47" s="7">
        <v>4096.0</v>
      </c>
      <c r="C47" s="3">
        <v>1.0</v>
      </c>
      <c r="D47" s="7">
        <f t="shared" si="69"/>
        <v>4096</v>
      </c>
      <c r="E47" s="10">
        <f t="shared" si="70"/>
        <v>4228.129032</v>
      </c>
      <c r="H47" s="3" t="s">
        <v>61</v>
      </c>
      <c r="I47" s="31">
        <f>I37</f>
        <v>8001.125</v>
      </c>
      <c r="J47" s="3">
        <v>1.0</v>
      </c>
      <c r="K47" s="10">
        <f t="shared" ref="K47:K49" si="75">I47/J47</f>
        <v>8001.125</v>
      </c>
      <c r="L47" s="10">
        <f>K47/K49</f>
        <v>17.23115839</v>
      </c>
      <c r="M47" s="3">
        <v>4.18</v>
      </c>
      <c r="T47" s="10"/>
      <c r="U47" s="31"/>
    </row>
    <row r="48" ht="15.75" customHeight="1">
      <c r="A48" s="7" t="s">
        <v>27</v>
      </c>
      <c r="B48" s="7">
        <v>870.25</v>
      </c>
      <c r="C48" s="3">
        <v>1.0</v>
      </c>
      <c r="D48" s="7">
        <f t="shared" si="69"/>
        <v>870.25</v>
      </c>
      <c r="E48" s="10">
        <f t="shared" si="70"/>
        <v>898.3225806</v>
      </c>
      <c r="H48" s="3" t="s">
        <v>62</v>
      </c>
      <c r="I48" s="31">
        <f>I39</f>
        <v>2112.5</v>
      </c>
      <c r="J48" s="3">
        <v>1.0</v>
      </c>
      <c r="K48" s="10">
        <f t="shared" si="75"/>
        <v>2112.5</v>
      </c>
      <c r="L48" s="10">
        <f>K48/K49</f>
        <v>4.549462994</v>
      </c>
      <c r="T48" s="10"/>
      <c r="U48" s="31"/>
    </row>
    <row r="49" ht="15.75" customHeight="1">
      <c r="A49" s="7" t="s">
        <v>28</v>
      </c>
      <c r="B49" s="7">
        <v>702.25</v>
      </c>
      <c r="C49" s="3">
        <v>1.0</v>
      </c>
      <c r="D49" s="7">
        <f t="shared" si="69"/>
        <v>702.25</v>
      </c>
      <c r="E49" s="10">
        <f t="shared" si="70"/>
        <v>724.9032258</v>
      </c>
      <c r="H49" s="3" t="s">
        <v>50</v>
      </c>
      <c r="I49" s="31">
        <f>I50-sum(I47,I48)</f>
        <v>13465.875</v>
      </c>
      <c r="J49" s="7">
        <f>J50-J48-J47</f>
        <v>29</v>
      </c>
      <c r="K49" s="10">
        <f t="shared" si="75"/>
        <v>464.3405172</v>
      </c>
      <c r="T49" s="10"/>
      <c r="U49" s="31"/>
    </row>
    <row r="50" ht="15.75" customHeight="1">
      <c r="A50" s="7" t="s">
        <v>29</v>
      </c>
      <c r="B50" s="7">
        <v>992.25</v>
      </c>
      <c r="C50" s="3">
        <v>1.0</v>
      </c>
      <c r="D50" s="7">
        <f t="shared" si="69"/>
        <v>992.25</v>
      </c>
      <c r="E50" s="10">
        <f t="shared" si="70"/>
        <v>1024.258065</v>
      </c>
      <c r="H50" s="3" t="s">
        <v>51</v>
      </c>
      <c r="I50" s="31">
        <f>I44</f>
        <v>23579.5</v>
      </c>
      <c r="J50" s="3">
        <v>31.0</v>
      </c>
      <c r="T50" s="10"/>
      <c r="U50" s="31"/>
    </row>
    <row r="51" ht="15.75" customHeight="1">
      <c r="A51" s="7" t="s">
        <v>30</v>
      </c>
      <c r="B51" s="7">
        <v>3335.0625</v>
      </c>
      <c r="C51" s="3">
        <v>1.0</v>
      </c>
      <c r="D51" s="7">
        <f t="shared" si="69"/>
        <v>3335.0625</v>
      </c>
      <c r="E51" s="10">
        <f t="shared" si="70"/>
        <v>3442.645161</v>
      </c>
      <c r="T51" s="10"/>
      <c r="U51" s="31"/>
    </row>
    <row r="52" ht="15.75" customHeight="1">
      <c r="A52" s="7" t="s">
        <v>31</v>
      </c>
      <c r="B52" s="7">
        <v>885.0625</v>
      </c>
      <c r="C52" s="3">
        <v>1.0</v>
      </c>
      <c r="D52" s="7">
        <f t="shared" si="69"/>
        <v>885.0625</v>
      </c>
      <c r="E52" s="10">
        <f t="shared" si="70"/>
        <v>913.6129032</v>
      </c>
      <c r="T52" s="10"/>
      <c r="U52" s="31"/>
    </row>
    <row r="53" ht="15.75" customHeight="1">
      <c r="A53" s="7" t="s">
        <v>32</v>
      </c>
      <c r="B53" s="7">
        <v>564.0625</v>
      </c>
      <c r="C53" s="3">
        <v>1.0</v>
      </c>
      <c r="D53" s="7">
        <f t="shared" si="69"/>
        <v>564.0625</v>
      </c>
      <c r="E53" s="10">
        <f t="shared" si="70"/>
        <v>582.2580645</v>
      </c>
      <c r="T53" s="10"/>
      <c r="U53" s="31"/>
    </row>
    <row r="54" ht="15.75" customHeight="1">
      <c r="A54" s="7" t="s">
        <v>33</v>
      </c>
      <c r="B54" s="7">
        <v>1425.0625</v>
      </c>
      <c r="C54" s="3">
        <v>1.0</v>
      </c>
      <c r="D54" s="7">
        <f t="shared" si="69"/>
        <v>1425.0625</v>
      </c>
      <c r="E54" s="10">
        <f t="shared" si="70"/>
        <v>1471.032258</v>
      </c>
      <c r="T54" s="10"/>
      <c r="U54" s="31"/>
    </row>
    <row r="55" ht="15.75" customHeight="1">
      <c r="A55" s="7" t="s">
        <v>34</v>
      </c>
      <c r="B55" s="7">
        <v>676.0</v>
      </c>
      <c r="C55" s="3">
        <v>1.0</v>
      </c>
      <c r="D55" s="7">
        <f t="shared" si="69"/>
        <v>676</v>
      </c>
      <c r="E55" s="10">
        <f t="shared" si="70"/>
        <v>697.8064516</v>
      </c>
      <c r="T55" s="10"/>
      <c r="U55" s="31"/>
    </row>
    <row r="56" ht="15.75" customHeight="1">
      <c r="A56" s="7" t="s">
        <v>35</v>
      </c>
      <c r="B56" s="7">
        <v>169.0</v>
      </c>
      <c r="C56" s="3">
        <v>1.0</v>
      </c>
      <c r="D56" s="7">
        <f t="shared" si="69"/>
        <v>169</v>
      </c>
      <c r="E56" s="10">
        <f t="shared" si="70"/>
        <v>174.4516129</v>
      </c>
      <c r="T56" s="10"/>
      <c r="U56" s="31"/>
    </row>
    <row r="57" ht="15.75" customHeight="1">
      <c r="A57" s="7" t="s">
        <v>36</v>
      </c>
      <c r="B57" s="7">
        <v>289.0</v>
      </c>
      <c r="C57" s="3">
        <v>1.0</v>
      </c>
      <c r="D57" s="7">
        <f t="shared" si="69"/>
        <v>289</v>
      </c>
      <c r="E57" s="10">
        <f t="shared" si="70"/>
        <v>298.3225806</v>
      </c>
      <c r="T57" s="10"/>
      <c r="U57" s="31"/>
    </row>
    <row r="58" ht="15.75" customHeight="1">
      <c r="A58" s="7" t="s">
        <v>37</v>
      </c>
      <c r="B58" s="7">
        <v>240.25</v>
      </c>
      <c r="C58" s="3">
        <v>1.0</v>
      </c>
      <c r="D58" s="7">
        <f t="shared" si="69"/>
        <v>240.25</v>
      </c>
      <c r="E58" s="10">
        <f t="shared" si="70"/>
        <v>248</v>
      </c>
      <c r="T58" s="10"/>
      <c r="U58" s="31"/>
    </row>
    <row r="59" ht="15.75" customHeight="1">
      <c r="A59" s="7" t="s">
        <v>38</v>
      </c>
      <c r="B59" s="7">
        <v>2304.0</v>
      </c>
      <c r="C59" s="3">
        <v>1.0</v>
      </c>
      <c r="D59" s="7">
        <f t="shared" si="69"/>
        <v>2304</v>
      </c>
      <c r="E59" s="10">
        <f t="shared" si="70"/>
        <v>2378.322581</v>
      </c>
      <c r="T59" s="10"/>
      <c r="U59" s="31"/>
    </row>
    <row r="60" ht="15.75" customHeight="1">
      <c r="A60" s="7" t="s">
        <v>39</v>
      </c>
      <c r="B60" s="7">
        <v>225.0</v>
      </c>
      <c r="C60" s="3">
        <v>1.0</v>
      </c>
      <c r="D60" s="7">
        <f t="shared" si="69"/>
        <v>225</v>
      </c>
      <c r="E60" s="10">
        <f t="shared" si="70"/>
        <v>232.2580645</v>
      </c>
      <c r="T60" s="10"/>
      <c r="U60" s="31"/>
    </row>
    <row r="61" ht="15.75" customHeight="1">
      <c r="A61" s="7" t="s">
        <v>40</v>
      </c>
      <c r="B61" s="7">
        <v>361.0</v>
      </c>
      <c r="C61" s="3">
        <v>1.0</v>
      </c>
      <c r="D61" s="7">
        <f t="shared" si="69"/>
        <v>361</v>
      </c>
      <c r="E61" s="10">
        <f t="shared" si="70"/>
        <v>372.6451613</v>
      </c>
      <c r="T61" s="10"/>
      <c r="U61" s="31"/>
    </row>
    <row r="62" ht="15.75" customHeight="1">
      <c r="A62" s="7" t="s">
        <v>41</v>
      </c>
      <c r="B62" s="7">
        <v>1560.25</v>
      </c>
      <c r="C62" s="3">
        <v>1.0</v>
      </c>
      <c r="D62" s="7">
        <f t="shared" si="69"/>
        <v>1560.25</v>
      </c>
      <c r="E62" s="10">
        <f t="shared" si="70"/>
        <v>1610.580645</v>
      </c>
      <c r="T62" s="10"/>
      <c r="U62" s="31"/>
    </row>
    <row r="63" ht="15.75" customHeight="1">
      <c r="A63" s="7" t="s">
        <v>42</v>
      </c>
      <c r="B63" s="7">
        <v>2232.5625</v>
      </c>
      <c r="C63" s="3">
        <v>1.0</v>
      </c>
      <c r="D63" s="7">
        <f t="shared" si="69"/>
        <v>2232.5625</v>
      </c>
      <c r="E63" s="10">
        <f t="shared" si="70"/>
        <v>2304.580645</v>
      </c>
      <c r="T63" s="10"/>
      <c r="U63" s="31"/>
    </row>
    <row r="64" ht="15.75" customHeight="1">
      <c r="A64" s="7" t="s">
        <v>43</v>
      </c>
      <c r="B64" s="7">
        <v>0.5625</v>
      </c>
      <c r="C64" s="3">
        <v>1.0</v>
      </c>
      <c r="D64" s="7">
        <f t="shared" si="69"/>
        <v>0.5625</v>
      </c>
      <c r="E64" s="10">
        <f t="shared" si="70"/>
        <v>0.5806451613</v>
      </c>
      <c r="T64" s="10"/>
      <c r="U64" s="31"/>
    </row>
    <row r="65" ht="15.75" customHeight="1">
      <c r="A65" s="7" t="s">
        <v>44</v>
      </c>
      <c r="B65" s="7">
        <v>162.5625</v>
      </c>
      <c r="C65" s="3">
        <v>1.0</v>
      </c>
      <c r="D65" s="7">
        <f t="shared" si="69"/>
        <v>162.5625</v>
      </c>
      <c r="E65" s="10">
        <f t="shared" si="70"/>
        <v>167.8064516</v>
      </c>
      <c r="T65" s="10"/>
      <c r="U65" s="31"/>
    </row>
    <row r="66" ht="15.75" customHeight="1">
      <c r="A66" s="7" t="s">
        <v>45</v>
      </c>
      <c r="B66" s="7">
        <v>68.0625</v>
      </c>
      <c r="C66" s="3">
        <v>1.0</v>
      </c>
      <c r="D66" s="7">
        <f t="shared" si="69"/>
        <v>68.0625</v>
      </c>
      <c r="E66" s="10">
        <f t="shared" si="70"/>
        <v>70.25806452</v>
      </c>
      <c r="T66" s="10"/>
      <c r="U66" s="31"/>
    </row>
    <row r="67" ht="15.75" customHeight="1">
      <c r="A67" s="3" t="s">
        <v>50</v>
      </c>
      <c r="B67" s="7">
        <f t="shared" ref="B67:C67" si="76">B68-SUM(B36:B66)</f>
        <v>31</v>
      </c>
      <c r="C67" s="7">
        <f t="shared" si="76"/>
        <v>32</v>
      </c>
      <c r="D67" s="7">
        <f t="shared" si="69"/>
        <v>0.96875</v>
      </c>
      <c r="T67" s="10"/>
      <c r="U67" s="31"/>
    </row>
    <row r="68" ht="15.75" customHeight="1">
      <c r="A68" s="3" t="s">
        <v>51</v>
      </c>
      <c r="B68" s="7">
        <f>SUMSQ(B2:C33)-(SUM(B2:C33)^2)/COUNTA(B2:C33)</f>
        <v>47276</v>
      </c>
      <c r="C68" s="3">
        <v>63.0</v>
      </c>
      <c r="T68" s="10"/>
      <c r="U68" s="31"/>
    </row>
    <row r="69" ht="15.75" customHeight="1">
      <c r="T69" s="10"/>
      <c r="U69" s="31"/>
    </row>
    <row r="70" ht="15.75" customHeight="1">
      <c r="T70" s="10"/>
      <c r="U70" s="31"/>
    </row>
    <row r="71" ht="15.75" customHeight="1">
      <c r="T71" s="10"/>
      <c r="U71" s="31"/>
    </row>
    <row r="72" ht="15.75" customHeight="1">
      <c r="T72" s="10"/>
      <c r="U72" s="31"/>
    </row>
    <row r="73" ht="15.75" customHeight="1">
      <c r="T73" s="10"/>
      <c r="U73" s="31"/>
    </row>
    <row r="74" ht="15.75" customHeight="1">
      <c r="T74" s="10"/>
      <c r="U74" s="31"/>
    </row>
    <row r="75" ht="15.75" customHeight="1">
      <c r="T75" s="10"/>
      <c r="U75" s="31"/>
    </row>
    <row r="76" ht="15.75" customHeight="1">
      <c r="T76" s="10"/>
      <c r="U76" s="31"/>
    </row>
    <row r="77" ht="15.75" customHeight="1">
      <c r="T77" s="10"/>
      <c r="U77" s="31"/>
    </row>
    <row r="78" ht="15.75" customHeight="1">
      <c r="T78" s="10"/>
      <c r="U78" s="31"/>
    </row>
    <row r="79" ht="15.75" customHeight="1">
      <c r="T79" s="10"/>
      <c r="U79" s="31"/>
    </row>
    <row r="80" ht="15.75" customHeight="1">
      <c r="T80" s="10"/>
      <c r="U80" s="31"/>
    </row>
    <row r="81" ht="15.75" customHeight="1">
      <c r="T81" s="10"/>
      <c r="U81" s="31"/>
    </row>
    <row r="82" ht="15.75" customHeight="1">
      <c r="T82" s="10"/>
      <c r="U82" s="31"/>
    </row>
    <row r="83" ht="15.75" customHeight="1">
      <c r="T83" s="10"/>
      <c r="U83" s="31"/>
    </row>
    <row r="84" ht="15.75" customHeight="1">
      <c r="T84" s="10"/>
      <c r="U84" s="31"/>
    </row>
    <row r="85" ht="15.75" customHeight="1">
      <c r="T85" s="10"/>
      <c r="U85" s="31"/>
    </row>
    <row r="86" ht="15.75" customHeight="1">
      <c r="T86" s="10"/>
      <c r="U86" s="31"/>
    </row>
    <row r="87" ht="15.75" customHeight="1">
      <c r="T87" s="10"/>
      <c r="U87" s="31"/>
    </row>
    <row r="88" ht="15.75" customHeight="1">
      <c r="T88" s="10"/>
      <c r="U88" s="31"/>
    </row>
    <row r="89" ht="15.75" customHeight="1">
      <c r="T89" s="10"/>
      <c r="U89" s="31"/>
    </row>
    <row r="90" ht="15.75" customHeight="1">
      <c r="T90" s="10"/>
      <c r="U90" s="31"/>
    </row>
    <row r="91" ht="15.75" customHeight="1">
      <c r="T91" s="10"/>
      <c r="U91" s="31"/>
    </row>
    <row r="92" ht="15.75" customHeight="1">
      <c r="T92" s="10"/>
      <c r="U92" s="31"/>
    </row>
    <row r="93" ht="15.75" customHeight="1">
      <c r="T93" s="10"/>
      <c r="U93" s="31"/>
    </row>
    <row r="94" ht="15.75" customHeight="1">
      <c r="T94" s="10"/>
      <c r="U94" s="31"/>
    </row>
    <row r="95" ht="15.75" customHeight="1">
      <c r="T95" s="10"/>
      <c r="U95" s="31"/>
    </row>
    <row r="96" ht="15.75" customHeight="1">
      <c r="T96" s="10"/>
      <c r="U96" s="31"/>
    </row>
    <row r="97" ht="15.75" customHeight="1">
      <c r="T97" s="10"/>
      <c r="U97" s="31"/>
    </row>
    <row r="98" ht="15.75" customHeight="1">
      <c r="T98" s="10"/>
      <c r="U98" s="31"/>
    </row>
    <row r="99" ht="15.75" customHeight="1">
      <c r="T99" s="10"/>
      <c r="U99" s="31"/>
    </row>
    <row r="100" ht="15.75" customHeight="1">
      <c r="T100" s="10"/>
      <c r="U100" s="31"/>
    </row>
    <row r="101" ht="15.75" customHeight="1">
      <c r="T101" s="10"/>
      <c r="U101" s="31"/>
    </row>
    <row r="102" ht="15.75" customHeight="1">
      <c r="T102" s="10"/>
      <c r="U102" s="31"/>
    </row>
    <row r="103" ht="15.75" customHeight="1">
      <c r="T103" s="10"/>
      <c r="U103" s="31"/>
    </row>
    <row r="104" ht="15.75" customHeight="1">
      <c r="T104" s="10"/>
      <c r="U104" s="31"/>
    </row>
    <row r="105" ht="15.75" customHeight="1">
      <c r="T105" s="10"/>
      <c r="U105" s="31"/>
    </row>
    <row r="106" ht="15.75" customHeight="1">
      <c r="T106" s="10"/>
      <c r="U106" s="31"/>
    </row>
    <row r="107" ht="15.75" customHeight="1">
      <c r="T107" s="10"/>
      <c r="U107" s="31"/>
    </row>
    <row r="108" ht="15.75" customHeight="1">
      <c r="T108" s="10"/>
      <c r="U108" s="31"/>
    </row>
    <row r="109" ht="15.75" customHeight="1">
      <c r="T109" s="10"/>
      <c r="U109" s="31"/>
    </row>
    <row r="110" ht="15.75" customHeight="1">
      <c r="T110" s="10"/>
      <c r="U110" s="31"/>
    </row>
    <row r="111" ht="15.75" customHeight="1">
      <c r="T111" s="10"/>
      <c r="U111" s="31"/>
    </row>
    <row r="112" ht="15.75" customHeight="1">
      <c r="T112" s="10"/>
      <c r="U112" s="31"/>
    </row>
    <row r="113" ht="15.75" customHeight="1">
      <c r="T113" s="10"/>
      <c r="U113" s="31"/>
    </row>
    <row r="114" ht="15.75" customHeight="1">
      <c r="T114" s="10"/>
      <c r="U114" s="31"/>
    </row>
    <row r="115" ht="15.75" customHeight="1">
      <c r="T115" s="10"/>
      <c r="U115" s="31"/>
    </row>
    <row r="116" ht="15.75" customHeight="1">
      <c r="T116" s="10"/>
      <c r="U116" s="31"/>
    </row>
    <row r="117" ht="15.75" customHeight="1">
      <c r="T117" s="10"/>
      <c r="U117" s="31"/>
    </row>
    <row r="118" ht="15.75" customHeight="1">
      <c r="T118" s="10"/>
      <c r="U118" s="31"/>
    </row>
    <row r="119" ht="15.75" customHeight="1">
      <c r="T119" s="10"/>
      <c r="U119" s="31"/>
    </row>
    <row r="120" ht="15.75" customHeight="1">
      <c r="T120" s="10"/>
      <c r="U120" s="31"/>
    </row>
    <row r="121" ht="15.75" customHeight="1">
      <c r="T121" s="10"/>
      <c r="U121" s="31"/>
    </row>
    <row r="122" ht="15.75" customHeight="1">
      <c r="T122" s="10"/>
      <c r="U122" s="31"/>
    </row>
    <row r="123" ht="15.75" customHeight="1">
      <c r="T123" s="10"/>
      <c r="U123" s="31"/>
    </row>
    <row r="124" ht="15.75" customHeight="1">
      <c r="T124" s="10"/>
      <c r="U124" s="31"/>
    </row>
    <row r="125" ht="15.75" customHeight="1">
      <c r="T125" s="10"/>
      <c r="U125" s="31"/>
    </row>
    <row r="126" ht="15.75" customHeight="1">
      <c r="T126" s="10"/>
      <c r="U126" s="31"/>
    </row>
    <row r="127" ht="15.75" customHeight="1">
      <c r="T127" s="10"/>
      <c r="U127" s="31"/>
    </row>
    <row r="128" ht="15.75" customHeight="1">
      <c r="T128" s="10"/>
      <c r="U128" s="31"/>
    </row>
    <row r="129" ht="15.75" customHeight="1">
      <c r="T129" s="10"/>
      <c r="U129" s="31"/>
    </row>
    <row r="130" ht="15.75" customHeight="1">
      <c r="T130" s="10"/>
      <c r="U130" s="31"/>
    </row>
    <row r="131" ht="15.75" customHeight="1">
      <c r="T131" s="10"/>
      <c r="U131" s="31"/>
    </row>
    <row r="132" ht="15.75" customHeight="1">
      <c r="T132" s="10"/>
      <c r="U132" s="31"/>
    </row>
    <row r="133" ht="15.75" customHeight="1">
      <c r="T133" s="10"/>
      <c r="U133" s="31"/>
    </row>
    <row r="134" ht="15.75" customHeight="1">
      <c r="T134" s="10"/>
      <c r="U134" s="31"/>
    </row>
    <row r="135" ht="15.75" customHeight="1">
      <c r="T135" s="10"/>
      <c r="U135" s="31"/>
    </row>
    <row r="136" ht="15.75" customHeight="1">
      <c r="T136" s="10"/>
      <c r="U136" s="31"/>
    </row>
    <row r="137" ht="15.75" customHeight="1">
      <c r="T137" s="10"/>
      <c r="U137" s="31"/>
    </row>
    <row r="138" ht="15.75" customHeight="1">
      <c r="T138" s="10"/>
      <c r="U138" s="31"/>
    </row>
    <row r="139" ht="15.75" customHeight="1">
      <c r="T139" s="10"/>
      <c r="U139" s="31"/>
    </row>
    <row r="140" ht="15.75" customHeight="1">
      <c r="T140" s="10"/>
      <c r="U140" s="31"/>
    </row>
    <row r="141" ht="15.75" customHeight="1">
      <c r="T141" s="10"/>
      <c r="U141" s="31"/>
    </row>
    <row r="142" ht="15.75" customHeight="1">
      <c r="T142" s="10"/>
      <c r="U142" s="31"/>
    </row>
    <row r="143" ht="15.75" customHeight="1">
      <c r="T143" s="10"/>
      <c r="U143" s="31"/>
    </row>
    <row r="144" ht="15.75" customHeight="1">
      <c r="T144" s="10"/>
      <c r="U144" s="31"/>
    </row>
    <row r="145" ht="15.75" customHeight="1">
      <c r="T145" s="10"/>
      <c r="U145" s="31"/>
    </row>
    <row r="146" ht="15.75" customHeight="1">
      <c r="T146" s="10"/>
      <c r="U146" s="31"/>
    </row>
    <row r="147" ht="15.75" customHeight="1">
      <c r="T147" s="10"/>
      <c r="U147" s="31"/>
    </row>
    <row r="148" ht="15.75" customHeight="1">
      <c r="T148" s="10"/>
      <c r="U148" s="31"/>
    </row>
    <row r="149" ht="15.75" customHeight="1">
      <c r="T149" s="10"/>
      <c r="U149" s="31"/>
    </row>
    <row r="150" ht="15.75" customHeight="1">
      <c r="T150" s="10"/>
      <c r="U150" s="31"/>
    </row>
    <row r="151" ht="15.75" customHeight="1">
      <c r="T151" s="10"/>
      <c r="U151" s="31"/>
    </row>
    <row r="152" ht="15.75" customHeight="1">
      <c r="T152" s="10"/>
      <c r="U152" s="31"/>
    </row>
    <row r="153" ht="15.75" customHeight="1">
      <c r="T153" s="10"/>
      <c r="U153" s="31"/>
    </row>
    <row r="154" ht="15.75" customHeight="1">
      <c r="T154" s="10"/>
      <c r="U154" s="31"/>
    </row>
    <row r="155" ht="15.75" customHeight="1">
      <c r="T155" s="10"/>
      <c r="U155" s="31"/>
    </row>
    <row r="156" ht="15.75" customHeight="1">
      <c r="T156" s="10"/>
      <c r="U156" s="31"/>
    </row>
    <row r="157" ht="15.75" customHeight="1">
      <c r="T157" s="10"/>
      <c r="U157" s="31"/>
    </row>
    <row r="158" ht="15.75" customHeight="1">
      <c r="T158" s="10"/>
      <c r="U158" s="31"/>
    </row>
    <row r="159" ht="15.75" customHeight="1">
      <c r="T159" s="10"/>
      <c r="U159" s="31"/>
    </row>
    <row r="160" ht="15.75" customHeight="1">
      <c r="T160" s="10"/>
      <c r="U160" s="31"/>
    </row>
    <row r="161" ht="15.75" customHeight="1">
      <c r="T161" s="10"/>
      <c r="U161" s="31"/>
    </row>
    <row r="162" ht="15.75" customHeight="1">
      <c r="T162" s="10"/>
      <c r="U162" s="31"/>
    </row>
    <row r="163" ht="15.75" customHeight="1">
      <c r="T163" s="10"/>
      <c r="U163" s="31"/>
    </row>
    <row r="164" ht="15.75" customHeight="1">
      <c r="T164" s="10"/>
      <c r="U164" s="31"/>
    </row>
    <row r="165" ht="15.75" customHeight="1">
      <c r="T165" s="10"/>
      <c r="U165" s="31"/>
    </row>
    <row r="166" ht="15.75" customHeight="1">
      <c r="T166" s="10"/>
      <c r="U166" s="31"/>
    </row>
    <row r="167" ht="15.75" customHeight="1">
      <c r="T167" s="10"/>
      <c r="U167" s="31"/>
    </row>
    <row r="168" ht="15.75" customHeight="1">
      <c r="T168" s="10"/>
      <c r="U168" s="31"/>
    </row>
    <row r="169" ht="15.75" customHeight="1">
      <c r="T169" s="10"/>
      <c r="U169" s="31"/>
    </row>
    <row r="170" ht="15.75" customHeight="1">
      <c r="T170" s="10"/>
      <c r="U170" s="31"/>
    </row>
    <row r="171" ht="15.75" customHeight="1">
      <c r="T171" s="10"/>
      <c r="U171" s="31"/>
    </row>
    <row r="172" ht="15.75" customHeight="1">
      <c r="T172" s="10"/>
      <c r="U172" s="31"/>
    </row>
    <row r="173" ht="15.75" customHeight="1">
      <c r="T173" s="10"/>
      <c r="U173" s="31"/>
    </row>
    <row r="174" ht="15.75" customHeight="1">
      <c r="T174" s="10"/>
      <c r="U174" s="31"/>
    </row>
    <row r="175" ht="15.75" customHeight="1">
      <c r="T175" s="10"/>
      <c r="U175" s="31"/>
    </row>
    <row r="176" ht="15.75" customHeight="1">
      <c r="T176" s="10"/>
      <c r="U176" s="31"/>
    </row>
    <row r="177" ht="15.75" customHeight="1">
      <c r="T177" s="10"/>
      <c r="U177" s="31"/>
    </row>
    <row r="178" ht="15.75" customHeight="1">
      <c r="T178" s="10"/>
      <c r="U178" s="31"/>
    </row>
    <row r="179" ht="15.75" customHeight="1">
      <c r="T179" s="10"/>
      <c r="U179" s="31"/>
    </row>
    <row r="180" ht="15.75" customHeight="1">
      <c r="T180" s="10"/>
      <c r="U180" s="31"/>
    </row>
    <row r="181" ht="15.75" customHeight="1">
      <c r="T181" s="10"/>
      <c r="U181" s="31"/>
    </row>
    <row r="182" ht="15.75" customHeight="1">
      <c r="T182" s="10"/>
      <c r="U182" s="31"/>
    </row>
    <row r="183" ht="15.75" customHeight="1">
      <c r="T183" s="10"/>
      <c r="U183" s="31"/>
    </row>
    <row r="184" ht="15.75" customHeight="1">
      <c r="T184" s="10"/>
      <c r="U184" s="31"/>
    </row>
    <row r="185" ht="15.75" customHeight="1">
      <c r="T185" s="10"/>
      <c r="U185" s="31"/>
    </row>
    <row r="186" ht="15.75" customHeight="1">
      <c r="T186" s="10"/>
      <c r="U186" s="31"/>
    </row>
    <row r="187" ht="15.75" customHeight="1">
      <c r="T187" s="10"/>
      <c r="U187" s="31"/>
    </row>
    <row r="188" ht="15.75" customHeight="1">
      <c r="T188" s="10"/>
      <c r="U188" s="31"/>
    </row>
    <row r="189" ht="15.75" customHeight="1">
      <c r="T189" s="10"/>
      <c r="U189" s="31"/>
    </row>
    <row r="190" ht="15.75" customHeight="1">
      <c r="T190" s="10"/>
      <c r="U190" s="31"/>
    </row>
    <row r="191" ht="15.75" customHeight="1">
      <c r="T191" s="10"/>
      <c r="U191" s="31"/>
    </row>
    <row r="192" ht="15.75" customHeight="1">
      <c r="T192" s="10"/>
      <c r="U192" s="31"/>
    </row>
    <row r="193" ht="15.75" customHeight="1">
      <c r="T193" s="10"/>
      <c r="U193" s="31"/>
    </row>
    <row r="194" ht="15.75" customHeight="1">
      <c r="T194" s="10"/>
      <c r="U194" s="31"/>
    </row>
    <row r="195" ht="15.75" customHeight="1">
      <c r="T195" s="10"/>
      <c r="U195" s="31"/>
    </row>
    <row r="196" ht="15.75" customHeight="1">
      <c r="T196" s="10"/>
      <c r="U196" s="31"/>
    </row>
    <row r="197" ht="15.75" customHeight="1">
      <c r="T197" s="10"/>
      <c r="U197" s="31"/>
    </row>
    <row r="198" ht="15.75" customHeight="1">
      <c r="T198" s="10"/>
      <c r="U198" s="31"/>
    </row>
    <row r="199" ht="15.75" customHeight="1">
      <c r="T199" s="10"/>
      <c r="U199" s="31"/>
    </row>
    <row r="200" ht="15.75" customHeight="1">
      <c r="T200" s="10"/>
      <c r="U200" s="31"/>
    </row>
    <row r="201" ht="15.75" customHeight="1">
      <c r="T201" s="10"/>
      <c r="U201" s="31"/>
    </row>
    <row r="202" ht="15.75" customHeight="1">
      <c r="T202" s="10"/>
      <c r="U202" s="31"/>
    </row>
    <row r="203" ht="15.75" customHeight="1">
      <c r="T203" s="10"/>
      <c r="U203" s="31"/>
    </row>
    <row r="204" ht="15.75" customHeight="1">
      <c r="T204" s="10"/>
      <c r="U204" s="31"/>
    </row>
    <row r="205" ht="15.75" customHeight="1">
      <c r="T205" s="10"/>
      <c r="U205" s="31"/>
    </row>
    <row r="206" ht="15.75" customHeight="1">
      <c r="T206" s="10"/>
      <c r="U206" s="31"/>
    </row>
    <row r="207" ht="15.75" customHeight="1">
      <c r="T207" s="10"/>
      <c r="U207" s="31"/>
    </row>
    <row r="208" ht="15.75" customHeight="1">
      <c r="T208" s="10"/>
      <c r="U208" s="31"/>
    </row>
    <row r="209" ht="15.75" customHeight="1">
      <c r="T209" s="10"/>
      <c r="U209" s="31"/>
    </row>
    <row r="210" ht="15.75" customHeight="1">
      <c r="T210" s="10"/>
      <c r="U210" s="31"/>
    </row>
    <row r="211" ht="15.75" customHeight="1">
      <c r="T211" s="10"/>
      <c r="U211" s="31"/>
    </row>
    <row r="212" ht="15.75" customHeight="1">
      <c r="T212" s="10"/>
      <c r="U212" s="31"/>
    </row>
    <row r="213" ht="15.75" customHeight="1">
      <c r="T213" s="10"/>
      <c r="U213" s="31"/>
    </row>
    <row r="214" ht="15.75" customHeight="1">
      <c r="T214" s="10"/>
      <c r="U214" s="31"/>
    </row>
    <row r="215" ht="15.75" customHeight="1">
      <c r="T215" s="10"/>
      <c r="U215" s="31"/>
    </row>
    <row r="216" ht="15.75" customHeight="1">
      <c r="T216" s="10"/>
      <c r="U216" s="31"/>
    </row>
    <row r="217" ht="15.75" customHeight="1">
      <c r="T217" s="10"/>
      <c r="U217" s="31"/>
    </row>
    <row r="218" ht="15.75" customHeight="1">
      <c r="T218" s="10"/>
      <c r="U218" s="31"/>
    </row>
    <row r="219" ht="15.75" customHeight="1">
      <c r="T219" s="10"/>
      <c r="U219" s="31"/>
    </row>
    <row r="220" ht="15.75" customHeight="1">
      <c r="T220" s="10"/>
      <c r="U220" s="31"/>
    </row>
    <row r="221" ht="15.75" customHeight="1">
      <c r="T221" s="10"/>
      <c r="U221" s="31"/>
    </row>
    <row r="222" ht="15.75" customHeight="1">
      <c r="T222" s="10"/>
      <c r="U222" s="31"/>
    </row>
    <row r="223" ht="15.75" customHeight="1">
      <c r="T223" s="10"/>
      <c r="U223" s="31"/>
    </row>
    <row r="224" ht="15.75" customHeight="1">
      <c r="T224" s="10"/>
      <c r="U224" s="31"/>
    </row>
    <row r="225" ht="15.75" customHeight="1">
      <c r="T225" s="10"/>
      <c r="U225" s="31"/>
    </row>
    <row r="226" ht="15.75" customHeight="1">
      <c r="T226" s="10"/>
      <c r="U226" s="31"/>
    </row>
    <row r="227" ht="15.75" customHeight="1">
      <c r="T227" s="10"/>
      <c r="U227" s="31"/>
    </row>
    <row r="228" ht="15.75" customHeight="1">
      <c r="T228" s="10"/>
      <c r="U228" s="31"/>
    </row>
    <row r="229" ht="15.75" customHeight="1">
      <c r="T229" s="10"/>
      <c r="U229" s="31"/>
    </row>
    <row r="230" ht="15.75" customHeight="1">
      <c r="T230" s="10"/>
      <c r="U230" s="31"/>
    </row>
    <row r="231" ht="15.75" customHeight="1">
      <c r="T231" s="10"/>
      <c r="U231" s="31"/>
    </row>
    <row r="232" ht="15.75" customHeight="1">
      <c r="T232" s="10"/>
      <c r="U232" s="31"/>
    </row>
    <row r="233" ht="15.75" customHeight="1">
      <c r="T233" s="10"/>
      <c r="U233" s="31"/>
    </row>
    <row r="234" ht="15.75" customHeight="1">
      <c r="T234" s="10"/>
      <c r="U234" s="31"/>
    </row>
    <row r="235" ht="15.75" customHeight="1">
      <c r="T235" s="10"/>
      <c r="U235" s="31"/>
    </row>
    <row r="236" ht="15.75" customHeight="1">
      <c r="T236" s="10"/>
      <c r="U236" s="31"/>
    </row>
    <row r="237" ht="15.75" customHeight="1">
      <c r="T237" s="10"/>
      <c r="U237" s="31"/>
    </row>
    <row r="238" ht="15.75" customHeight="1">
      <c r="T238" s="10"/>
      <c r="U238" s="31"/>
    </row>
    <row r="239" ht="15.75" customHeight="1">
      <c r="T239" s="10"/>
      <c r="U239" s="31"/>
    </row>
    <row r="240" ht="15.75" customHeight="1">
      <c r="T240" s="10"/>
      <c r="U240" s="31"/>
    </row>
    <row r="241" ht="15.75" customHeight="1">
      <c r="T241" s="10"/>
      <c r="U241" s="31"/>
    </row>
    <row r="242" ht="15.75" customHeight="1">
      <c r="T242" s="10"/>
      <c r="U242" s="31"/>
    </row>
    <row r="243" ht="15.75" customHeight="1">
      <c r="T243" s="10"/>
      <c r="U243" s="31"/>
    </row>
    <row r="244" ht="15.75" customHeight="1">
      <c r="T244" s="10"/>
      <c r="U244" s="31"/>
    </row>
    <row r="245" ht="15.75" customHeight="1">
      <c r="T245" s="10"/>
      <c r="U245" s="31"/>
    </row>
    <row r="246" ht="15.75" customHeight="1">
      <c r="T246" s="10"/>
      <c r="U246" s="31"/>
    </row>
    <row r="247" ht="15.75" customHeight="1">
      <c r="T247" s="10"/>
      <c r="U247" s="31"/>
    </row>
    <row r="248" ht="15.75" customHeight="1">
      <c r="T248" s="10"/>
      <c r="U248" s="31"/>
    </row>
    <row r="249" ht="15.75" customHeight="1">
      <c r="T249" s="10"/>
      <c r="U249" s="31"/>
    </row>
    <row r="250" ht="15.75" customHeight="1">
      <c r="T250" s="10"/>
      <c r="U250" s="31"/>
    </row>
    <row r="251" ht="15.75" customHeight="1">
      <c r="T251" s="10"/>
      <c r="U251" s="31"/>
    </row>
    <row r="252" ht="15.75" customHeight="1">
      <c r="T252" s="10"/>
      <c r="U252" s="31"/>
    </row>
    <row r="253" ht="15.75" customHeight="1">
      <c r="T253" s="10"/>
      <c r="U253" s="31"/>
    </row>
    <row r="254" ht="15.75" customHeight="1">
      <c r="T254" s="10"/>
      <c r="U254" s="31"/>
    </row>
    <row r="255" ht="15.75" customHeight="1">
      <c r="T255" s="10"/>
      <c r="U255" s="31"/>
    </row>
    <row r="256" ht="15.75" customHeight="1">
      <c r="T256" s="10"/>
      <c r="U256" s="31"/>
    </row>
    <row r="257" ht="15.75" customHeight="1">
      <c r="T257" s="10"/>
      <c r="U257" s="31"/>
    </row>
    <row r="258" ht="15.75" customHeight="1">
      <c r="T258" s="10"/>
      <c r="U258" s="31"/>
    </row>
    <row r="259" ht="15.75" customHeight="1">
      <c r="T259" s="10"/>
      <c r="U259" s="31"/>
    </row>
    <row r="260" ht="15.75" customHeight="1">
      <c r="T260" s="10"/>
      <c r="U260" s="31"/>
    </row>
    <row r="261" ht="15.75" customHeight="1">
      <c r="T261" s="10"/>
      <c r="U261" s="31"/>
    </row>
    <row r="262" ht="15.75" customHeight="1">
      <c r="T262" s="10"/>
      <c r="U262" s="31"/>
    </row>
    <row r="263" ht="15.75" customHeight="1">
      <c r="T263" s="10"/>
      <c r="U263" s="31"/>
    </row>
    <row r="264" ht="15.75" customHeight="1">
      <c r="T264" s="10"/>
      <c r="U264" s="31"/>
    </row>
    <row r="265" ht="15.75" customHeight="1">
      <c r="T265" s="10"/>
      <c r="U265" s="31"/>
    </row>
    <row r="266" ht="15.75" customHeight="1">
      <c r="T266" s="10"/>
      <c r="U266" s="31"/>
    </row>
    <row r="267" ht="15.75" customHeight="1">
      <c r="T267" s="10"/>
      <c r="U267" s="31"/>
    </row>
    <row r="268" ht="15.75" customHeight="1">
      <c r="T268" s="10"/>
      <c r="U268" s="31"/>
    </row>
    <row r="269" ht="15.75" customHeight="1">
      <c r="T269" s="10"/>
      <c r="U269" s="31"/>
    </row>
    <row r="270" ht="15.75" customHeight="1">
      <c r="T270" s="10"/>
      <c r="U270" s="31"/>
    </row>
    <row r="271" ht="15.75" customHeight="1">
      <c r="T271" s="10"/>
      <c r="U271" s="31"/>
    </row>
    <row r="272" ht="15.75" customHeight="1">
      <c r="T272" s="10"/>
      <c r="U272" s="31"/>
    </row>
    <row r="273" ht="15.75" customHeight="1">
      <c r="T273" s="10"/>
      <c r="U273" s="31"/>
    </row>
    <row r="274" ht="15.75" customHeight="1">
      <c r="T274" s="10"/>
      <c r="U274" s="31"/>
    </row>
    <row r="275" ht="15.75" customHeight="1">
      <c r="T275" s="10"/>
      <c r="U275" s="31"/>
    </row>
    <row r="276" ht="15.75" customHeight="1">
      <c r="T276" s="10"/>
      <c r="U276" s="31"/>
    </row>
    <row r="277" ht="15.75" customHeight="1">
      <c r="T277" s="10"/>
      <c r="U277" s="31"/>
    </row>
    <row r="278" ht="15.75" customHeight="1">
      <c r="T278" s="10"/>
      <c r="U278" s="31"/>
    </row>
    <row r="279" ht="15.75" customHeight="1">
      <c r="T279" s="10"/>
      <c r="U279" s="31"/>
    </row>
    <row r="280" ht="15.75" customHeight="1">
      <c r="T280" s="10"/>
      <c r="U280" s="31"/>
    </row>
    <row r="281" ht="15.75" customHeight="1">
      <c r="T281" s="10"/>
      <c r="U281" s="31"/>
    </row>
    <row r="282" ht="15.75" customHeight="1">
      <c r="T282" s="10"/>
      <c r="U282" s="31"/>
    </row>
    <row r="283" ht="15.75" customHeight="1">
      <c r="T283" s="10"/>
      <c r="U283" s="31"/>
    </row>
    <row r="284" ht="15.75" customHeight="1">
      <c r="T284" s="10"/>
      <c r="U284" s="31"/>
    </row>
    <row r="285" ht="15.75" customHeight="1">
      <c r="T285" s="10"/>
      <c r="U285" s="31"/>
    </row>
    <row r="286" ht="15.75" customHeight="1">
      <c r="T286" s="10"/>
      <c r="U286" s="31"/>
    </row>
    <row r="287" ht="15.75" customHeight="1">
      <c r="T287" s="10"/>
      <c r="U287" s="31"/>
    </row>
    <row r="288" ht="15.75" customHeight="1">
      <c r="T288" s="10"/>
      <c r="U288" s="31"/>
    </row>
    <row r="289" ht="15.75" customHeight="1">
      <c r="T289" s="10"/>
      <c r="U289" s="31"/>
    </row>
    <row r="290" ht="15.75" customHeight="1">
      <c r="T290" s="10"/>
      <c r="U290" s="31"/>
    </row>
    <row r="291" ht="15.75" customHeight="1">
      <c r="T291" s="10"/>
      <c r="U291" s="31"/>
    </row>
    <row r="292" ht="15.75" customHeight="1">
      <c r="T292" s="10"/>
      <c r="U292" s="31"/>
    </row>
    <row r="293" ht="15.75" customHeight="1">
      <c r="T293" s="10"/>
      <c r="U293" s="31"/>
    </row>
    <row r="294" ht="15.75" customHeight="1">
      <c r="T294" s="10"/>
      <c r="U294" s="31"/>
    </row>
    <row r="295" ht="15.75" customHeight="1">
      <c r="T295" s="10"/>
      <c r="U295" s="31"/>
    </row>
    <row r="296" ht="15.75" customHeight="1">
      <c r="T296" s="10"/>
      <c r="U296" s="31"/>
    </row>
    <row r="297" ht="15.75" customHeight="1">
      <c r="T297" s="10"/>
      <c r="U297" s="31"/>
    </row>
    <row r="298" ht="15.75" customHeight="1">
      <c r="T298" s="10"/>
      <c r="U298" s="31"/>
    </row>
    <row r="299" ht="15.75" customHeight="1">
      <c r="T299" s="10"/>
      <c r="U299" s="31"/>
    </row>
    <row r="300" ht="15.75" customHeight="1">
      <c r="T300" s="10"/>
      <c r="U300" s="31"/>
    </row>
    <row r="301" ht="15.75" customHeight="1">
      <c r="T301" s="10"/>
      <c r="U301" s="31"/>
    </row>
    <row r="302" ht="15.75" customHeight="1">
      <c r="T302" s="10"/>
      <c r="U302" s="31"/>
    </row>
    <row r="303" ht="15.75" customHeight="1">
      <c r="T303" s="10"/>
      <c r="U303" s="31"/>
    </row>
    <row r="304" ht="15.75" customHeight="1">
      <c r="T304" s="10"/>
      <c r="U304" s="31"/>
    </row>
    <row r="305" ht="15.75" customHeight="1">
      <c r="T305" s="10"/>
      <c r="U305" s="31"/>
    </row>
    <row r="306" ht="15.75" customHeight="1">
      <c r="T306" s="10"/>
      <c r="U306" s="31"/>
    </row>
    <row r="307" ht="15.75" customHeight="1">
      <c r="T307" s="10"/>
      <c r="U307" s="31"/>
    </row>
    <row r="308" ht="15.75" customHeight="1">
      <c r="T308" s="10"/>
      <c r="U308" s="31"/>
    </row>
    <row r="309" ht="15.75" customHeight="1">
      <c r="T309" s="10"/>
      <c r="U309" s="31"/>
    </row>
    <row r="310" ht="15.75" customHeight="1">
      <c r="T310" s="10"/>
      <c r="U310" s="31"/>
    </row>
    <row r="311" ht="15.75" customHeight="1">
      <c r="T311" s="10"/>
      <c r="U311" s="31"/>
    </row>
    <row r="312" ht="15.75" customHeight="1">
      <c r="T312" s="10"/>
      <c r="U312" s="31"/>
    </row>
    <row r="313" ht="15.75" customHeight="1">
      <c r="T313" s="10"/>
      <c r="U313" s="31"/>
    </row>
    <row r="314" ht="15.75" customHeight="1">
      <c r="T314" s="10"/>
      <c r="U314" s="31"/>
    </row>
    <row r="315" ht="15.75" customHeight="1">
      <c r="T315" s="10"/>
      <c r="U315" s="31"/>
    </row>
    <row r="316" ht="15.75" customHeight="1">
      <c r="T316" s="10"/>
      <c r="U316" s="31"/>
    </row>
    <row r="317" ht="15.75" customHeight="1">
      <c r="T317" s="10"/>
      <c r="U317" s="31"/>
    </row>
    <row r="318" ht="15.75" customHeight="1">
      <c r="T318" s="10"/>
      <c r="U318" s="31"/>
    </row>
    <row r="319" ht="15.75" customHeight="1">
      <c r="T319" s="10"/>
      <c r="U319" s="31"/>
    </row>
    <row r="320" ht="15.75" customHeight="1">
      <c r="T320" s="10"/>
      <c r="U320" s="31"/>
    </row>
    <row r="321" ht="15.75" customHeight="1">
      <c r="T321" s="10"/>
      <c r="U321" s="31"/>
    </row>
    <row r="322" ht="15.75" customHeight="1">
      <c r="T322" s="10"/>
      <c r="U322" s="31"/>
    </row>
    <row r="323" ht="15.75" customHeight="1">
      <c r="T323" s="10"/>
      <c r="U323" s="31"/>
    </row>
    <row r="324" ht="15.75" customHeight="1">
      <c r="T324" s="10"/>
      <c r="U324" s="31"/>
    </row>
    <row r="325" ht="15.75" customHeight="1">
      <c r="T325" s="10"/>
      <c r="U325" s="31"/>
    </row>
    <row r="326" ht="15.75" customHeight="1">
      <c r="T326" s="10"/>
      <c r="U326" s="31"/>
    </row>
    <row r="327" ht="15.75" customHeight="1">
      <c r="T327" s="10"/>
      <c r="U327" s="31"/>
    </row>
    <row r="328" ht="15.75" customHeight="1">
      <c r="T328" s="10"/>
      <c r="U328" s="31"/>
    </row>
    <row r="329" ht="15.75" customHeight="1">
      <c r="T329" s="10"/>
      <c r="U329" s="31"/>
    </row>
    <row r="330" ht="15.75" customHeight="1">
      <c r="T330" s="10"/>
      <c r="U330" s="31"/>
    </row>
    <row r="331" ht="15.75" customHeight="1">
      <c r="T331" s="10"/>
      <c r="U331" s="31"/>
    </row>
    <row r="332" ht="15.75" customHeight="1">
      <c r="T332" s="10"/>
      <c r="U332" s="31"/>
    </row>
    <row r="333" ht="15.75" customHeight="1">
      <c r="T333" s="10"/>
      <c r="U333" s="31"/>
    </row>
    <row r="334" ht="15.75" customHeight="1">
      <c r="T334" s="10"/>
      <c r="U334" s="31"/>
    </row>
    <row r="335" ht="15.75" customHeight="1">
      <c r="T335" s="10"/>
      <c r="U335" s="31"/>
    </row>
    <row r="336" ht="15.75" customHeight="1">
      <c r="T336" s="10"/>
      <c r="U336" s="31"/>
    </row>
    <row r="337" ht="15.75" customHeight="1">
      <c r="T337" s="10"/>
      <c r="U337" s="31"/>
    </row>
    <row r="338" ht="15.75" customHeight="1">
      <c r="T338" s="10"/>
      <c r="U338" s="31"/>
    </row>
    <row r="339" ht="15.75" customHeight="1">
      <c r="T339" s="10"/>
      <c r="U339" s="31"/>
    </row>
    <row r="340" ht="15.75" customHeight="1">
      <c r="T340" s="10"/>
      <c r="U340" s="31"/>
    </row>
    <row r="341" ht="15.75" customHeight="1">
      <c r="T341" s="10"/>
      <c r="U341" s="31"/>
    </row>
    <row r="342" ht="15.75" customHeight="1">
      <c r="T342" s="10"/>
      <c r="U342" s="31"/>
    </row>
    <row r="343" ht="15.75" customHeight="1">
      <c r="T343" s="10"/>
      <c r="U343" s="31"/>
    </row>
    <row r="344" ht="15.75" customHeight="1">
      <c r="T344" s="10"/>
      <c r="U344" s="31"/>
    </row>
    <row r="345" ht="15.75" customHeight="1">
      <c r="T345" s="10"/>
      <c r="U345" s="31"/>
    </row>
    <row r="346" ht="15.75" customHeight="1">
      <c r="T346" s="10"/>
      <c r="U346" s="31"/>
    </row>
    <row r="347" ht="15.75" customHeight="1">
      <c r="T347" s="10"/>
      <c r="U347" s="31"/>
    </row>
    <row r="348" ht="15.75" customHeight="1">
      <c r="T348" s="10"/>
      <c r="U348" s="31"/>
    </row>
    <row r="349" ht="15.75" customHeight="1">
      <c r="T349" s="10"/>
      <c r="U349" s="31"/>
    </row>
    <row r="350" ht="15.75" customHeight="1">
      <c r="T350" s="10"/>
      <c r="U350" s="31"/>
    </row>
    <row r="351" ht="15.75" customHeight="1">
      <c r="T351" s="10"/>
      <c r="U351" s="31"/>
    </row>
    <row r="352" ht="15.75" customHeight="1">
      <c r="T352" s="10"/>
      <c r="U352" s="31"/>
    </row>
    <row r="353" ht="15.75" customHeight="1">
      <c r="T353" s="10"/>
      <c r="U353" s="31"/>
    </row>
    <row r="354" ht="15.75" customHeight="1">
      <c r="T354" s="10"/>
      <c r="U354" s="31"/>
    </row>
    <row r="355" ht="15.75" customHeight="1">
      <c r="T355" s="10"/>
      <c r="U355" s="31"/>
    </row>
    <row r="356" ht="15.75" customHeight="1">
      <c r="T356" s="10"/>
      <c r="U356" s="31"/>
    </row>
    <row r="357" ht="15.75" customHeight="1">
      <c r="T357" s="10"/>
      <c r="U357" s="31"/>
    </row>
    <row r="358" ht="15.75" customHeight="1">
      <c r="T358" s="10"/>
      <c r="U358" s="31"/>
    </row>
    <row r="359" ht="15.75" customHeight="1">
      <c r="T359" s="10"/>
      <c r="U359" s="31"/>
    </row>
    <row r="360" ht="15.75" customHeight="1">
      <c r="T360" s="10"/>
      <c r="U360" s="31"/>
    </row>
    <row r="361" ht="15.75" customHeight="1">
      <c r="T361" s="10"/>
      <c r="U361" s="31"/>
    </row>
    <row r="362" ht="15.75" customHeight="1">
      <c r="T362" s="10"/>
      <c r="U362" s="31"/>
    </row>
    <row r="363" ht="15.75" customHeight="1">
      <c r="T363" s="10"/>
      <c r="U363" s="31"/>
    </row>
    <row r="364" ht="15.75" customHeight="1">
      <c r="T364" s="10"/>
      <c r="U364" s="31"/>
    </row>
    <row r="365" ht="15.75" customHeight="1">
      <c r="T365" s="10"/>
      <c r="U365" s="31"/>
    </row>
    <row r="366" ht="15.75" customHeight="1">
      <c r="T366" s="10"/>
      <c r="U366" s="31"/>
    </row>
    <row r="367" ht="15.75" customHeight="1">
      <c r="T367" s="10"/>
      <c r="U367" s="31"/>
    </row>
    <row r="368" ht="15.75" customHeight="1">
      <c r="T368" s="10"/>
      <c r="U368" s="31"/>
    </row>
    <row r="369" ht="15.75" customHeight="1">
      <c r="T369" s="10"/>
      <c r="U369" s="31"/>
    </row>
    <row r="370" ht="15.75" customHeight="1">
      <c r="T370" s="10"/>
      <c r="U370" s="31"/>
    </row>
    <row r="371" ht="15.75" customHeight="1">
      <c r="T371" s="10"/>
      <c r="U371" s="31"/>
    </row>
    <row r="372" ht="15.75" customHeight="1">
      <c r="T372" s="10"/>
      <c r="U372" s="31"/>
    </row>
    <row r="373" ht="15.75" customHeight="1">
      <c r="T373" s="10"/>
      <c r="U373" s="31"/>
    </row>
    <row r="374" ht="15.75" customHeight="1">
      <c r="T374" s="10"/>
      <c r="U374" s="31"/>
    </row>
    <row r="375" ht="15.75" customHeight="1">
      <c r="T375" s="10"/>
      <c r="U375" s="31"/>
    </row>
    <row r="376" ht="15.75" customHeight="1">
      <c r="T376" s="10"/>
      <c r="U376" s="31"/>
    </row>
    <row r="377" ht="15.75" customHeight="1">
      <c r="T377" s="10"/>
      <c r="U377" s="31"/>
    </row>
    <row r="378" ht="15.75" customHeight="1">
      <c r="T378" s="10"/>
      <c r="U378" s="31"/>
    </row>
    <row r="379" ht="15.75" customHeight="1">
      <c r="T379" s="10"/>
      <c r="U379" s="31"/>
    </row>
    <row r="380" ht="15.75" customHeight="1">
      <c r="T380" s="10"/>
      <c r="U380" s="31"/>
    </row>
    <row r="381" ht="15.75" customHeight="1">
      <c r="T381" s="10"/>
      <c r="U381" s="31"/>
    </row>
    <row r="382" ht="15.75" customHeight="1">
      <c r="T382" s="10"/>
      <c r="U382" s="31"/>
    </row>
    <row r="383" ht="15.75" customHeight="1">
      <c r="T383" s="10"/>
      <c r="U383" s="31"/>
    </row>
    <row r="384" ht="15.75" customHeight="1">
      <c r="T384" s="10"/>
      <c r="U384" s="31"/>
    </row>
    <row r="385" ht="15.75" customHeight="1">
      <c r="T385" s="10"/>
      <c r="U385" s="31"/>
    </row>
    <row r="386" ht="15.75" customHeight="1">
      <c r="T386" s="10"/>
      <c r="U386" s="31"/>
    </row>
    <row r="387" ht="15.75" customHeight="1">
      <c r="T387" s="10"/>
      <c r="U387" s="31"/>
    </row>
    <row r="388" ht="15.75" customHeight="1">
      <c r="T388" s="10"/>
      <c r="U388" s="31"/>
    </row>
    <row r="389" ht="15.75" customHeight="1">
      <c r="T389" s="10"/>
      <c r="U389" s="31"/>
    </row>
    <row r="390" ht="15.75" customHeight="1">
      <c r="T390" s="10"/>
      <c r="U390" s="31"/>
    </row>
    <row r="391" ht="15.75" customHeight="1">
      <c r="T391" s="10"/>
      <c r="U391" s="31"/>
    </row>
    <row r="392" ht="15.75" customHeight="1">
      <c r="T392" s="10"/>
      <c r="U392" s="31"/>
    </row>
    <row r="393" ht="15.75" customHeight="1">
      <c r="T393" s="10"/>
      <c r="U393" s="31"/>
    </row>
    <row r="394" ht="15.75" customHeight="1">
      <c r="T394" s="10"/>
      <c r="U394" s="31"/>
    </row>
    <row r="395" ht="15.75" customHeight="1">
      <c r="T395" s="10"/>
      <c r="U395" s="31"/>
    </row>
    <row r="396" ht="15.75" customHeight="1">
      <c r="T396" s="10"/>
      <c r="U396" s="31"/>
    </row>
    <row r="397" ht="15.75" customHeight="1">
      <c r="T397" s="10"/>
      <c r="U397" s="31"/>
    </row>
    <row r="398" ht="15.75" customHeight="1">
      <c r="T398" s="10"/>
      <c r="U398" s="31"/>
    </row>
    <row r="399" ht="15.75" customHeight="1">
      <c r="T399" s="10"/>
      <c r="U399" s="31"/>
    </row>
    <row r="400" ht="15.75" customHeight="1">
      <c r="T400" s="10"/>
      <c r="U400" s="31"/>
    </row>
    <row r="401" ht="15.75" customHeight="1">
      <c r="T401" s="10"/>
      <c r="U401" s="31"/>
    </row>
    <row r="402" ht="15.75" customHeight="1">
      <c r="T402" s="10"/>
      <c r="U402" s="31"/>
    </row>
    <row r="403" ht="15.75" customHeight="1">
      <c r="T403" s="10"/>
      <c r="U403" s="31"/>
    </row>
    <row r="404" ht="15.75" customHeight="1">
      <c r="T404" s="10"/>
      <c r="U404" s="31"/>
    </row>
    <row r="405" ht="15.75" customHeight="1">
      <c r="T405" s="10"/>
      <c r="U405" s="31"/>
    </row>
    <row r="406" ht="15.75" customHeight="1">
      <c r="T406" s="10"/>
      <c r="U406" s="31"/>
    </row>
    <row r="407" ht="15.75" customHeight="1">
      <c r="T407" s="10"/>
      <c r="U407" s="31"/>
    </row>
    <row r="408" ht="15.75" customHeight="1">
      <c r="T408" s="10"/>
      <c r="U408" s="31"/>
    </row>
    <row r="409" ht="15.75" customHeight="1">
      <c r="T409" s="10"/>
      <c r="U409" s="31"/>
    </row>
    <row r="410" ht="15.75" customHeight="1">
      <c r="T410" s="10"/>
      <c r="U410" s="31"/>
    </row>
    <row r="411" ht="15.75" customHeight="1">
      <c r="T411" s="10"/>
      <c r="U411" s="31"/>
    </row>
    <row r="412" ht="15.75" customHeight="1">
      <c r="T412" s="10"/>
      <c r="U412" s="31"/>
    </row>
    <row r="413" ht="15.75" customHeight="1">
      <c r="T413" s="10"/>
      <c r="U413" s="31"/>
    </row>
    <row r="414" ht="15.75" customHeight="1">
      <c r="T414" s="10"/>
      <c r="U414" s="31"/>
    </row>
    <row r="415" ht="15.75" customHeight="1">
      <c r="T415" s="10"/>
      <c r="U415" s="31"/>
    </row>
    <row r="416" ht="15.75" customHeight="1">
      <c r="T416" s="10"/>
      <c r="U416" s="31"/>
    </row>
    <row r="417" ht="15.75" customHeight="1">
      <c r="T417" s="10"/>
      <c r="U417" s="31"/>
    </row>
    <row r="418" ht="15.75" customHeight="1">
      <c r="T418" s="10"/>
      <c r="U418" s="31"/>
    </row>
    <row r="419" ht="15.75" customHeight="1">
      <c r="T419" s="10"/>
      <c r="U419" s="31"/>
    </row>
    <row r="420" ht="15.75" customHeight="1">
      <c r="T420" s="10"/>
      <c r="U420" s="31"/>
    </row>
    <row r="421" ht="15.75" customHeight="1">
      <c r="T421" s="10"/>
      <c r="U421" s="31"/>
    </row>
    <row r="422" ht="15.75" customHeight="1">
      <c r="T422" s="10"/>
      <c r="U422" s="31"/>
    </row>
    <row r="423" ht="15.75" customHeight="1">
      <c r="T423" s="10"/>
      <c r="U423" s="31"/>
    </row>
    <row r="424" ht="15.75" customHeight="1">
      <c r="T424" s="10"/>
      <c r="U424" s="31"/>
    </row>
    <row r="425" ht="15.75" customHeight="1">
      <c r="T425" s="10"/>
      <c r="U425" s="31"/>
    </row>
    <row r="426" ht="15.75" customHeight="1">
      <c r="T426" s="10"/>
      <c r="U426" s="31"/>
    </row>
    <row r="427" ht="15.75" customHeight="1">
      <c r="T427" s="10"/>
      <c r="U427" s="31"/>
    </row>
    <row r="428" ht="15.75" customHeight="1">
      <c r="T428" s="10"/>
      <c r="U428" s="31"/>
    </row>
    <row r="429" ht="15.75" customHeight="1">
      <c r="T429" s="10"/>
      <c r="U429" s="31"/>
    </row>
    <row r="430" ht="15.75" customHeight="1">
      <c r="T430" s="10"/>
      <c r="U430" s="31"/>
    </row>
    <row r="431" ht="15.75" customHeight="1">
      <c r="T431" s="10"/>
      <c r="U431" s="31"/>
    </row>
    <row r="432" ht="15.75" customHeight="1">
      <c r="T432" s="10"/>
      <c r="U432" s="31"/>
    </row>
    <row r="433" ht="15.75" customHeight="1">
      <c r="T433" s="10"/>
      <c r="U433" s="31"/>
    </row>
    <row r="434" ht="15.75" customHeight="1">
      <c r="T434" s="10"/>
      <c r="U434" s="31"/>
    </row>
    <row r="435" ht="15.75" customHeight="1">
      <c r="T435" s="10"/>
      <c r="U435" s="31"/>
    </row>
    <row r="436" ht="15.75" customHeight="1">
      <c r="T436" s="10"/>
      <c r="U436" s="31"/>
    </row>
    <row r="437" ht="15.75" customHeight="1">
      <c r="T437" s="10"/>
      <c r="U437" s="31"/>
    </row>
    <row r="438" ht="15.75" customHeight="1">
      <c r="T438" s="10"/>
      <c r="U438" s="31"/>
    </row>
    <row r="439" ht="15.75" customHeight="1">
      <c r="T439" s="10"/>
      <c r="U439" s="31"/>
    </row>
    <row r="440" ht="15.75" customHeight="1">
      <c r="T440" s="10"/>
      <c r="U440" s="31"/>
    </row>
    <row r="441" ht="15.75" customHeight="1">
      <c r="T441" s="10"/>
      <c r="U441" s="31"/>
    </row>
    <row r="442" ht="15.75" customHeight="1">
      <c r="T442" s="10"/>
      <c r="U442" s="31"/>
    </row>
    <row r="443" ht="15.75" customHeight="1">
      <c r="T443" s="10"/>
      <c r="U443" s="31"/>
    </row>
    <row r="444" ht="15.75" customHeight="1">
      <c r="T444" s="10"/>
      <c r="U444" s="31"/>
    </row>
    <row r="445" ht="15.75" customHeight="1">
      <c r="T445" s="10"/>
      <c r="U445" s="31"/>
    </row>
    <row r="446" ht="15.75" customHeight="1">
      <c r="T446" s="10"/>
      <c r="U446" s="31"/>
    </row>
    <row r="447" ht="15.75" customHeight="1">
      <c r="T447" s="10"/>
      <c r="U447" s="31"/>
    </row>
    <row r="448" ht="15.75" customHeight="1">
      <c r="T448" s="10"/>
      <c r="U448" s="31"/>
    </row>
    <row r="449" ht="15.75" customHeight="1">
      <c r="T449" s="10"/>
      <c r="U449" s="31"/>
    </row>
    <row r="450" ht="15.75" customHeight="1">
      <c r="T450" s="10"/>
      <c r="U450" s="31"/>
    </row>
    <row r="451" ht="15.75" customHeight="1">
      <c r="T451" s="10"/>
      <c r="U451" s="31"/>
    </row>
    <row r="452" ht="15.75" customHeight="1">
      <c r="T452" s="10"/>
      <c r="U452" s="31"/>
    </row>
    <row r="453" ht="15.75" customHeight="1">
      <c r="T453" s="10"/>
      <c r="U453" s="31"/>
    </row>
    <row r="454" ht="15.75" customHeight="1">
      <c r="T454" s="10"/>
      <c r="U454" s="31"/>
    </row>
    <row r="455" ht="15.75" customHeight="1">
      <c r="T455" s="10"/>
      <c r="U455" s="31"/>
    </row>
    <row r="456" ht="15.75" customHeight="1">
      <c r="T456" s="10"/>
      <c r="U456" s="31"/>
    </row>
    <row r="457" ht="15.75" customHeight="1">
      <c r="T457" s="10"/>
      <c r="U457" s="31"/>
    </row>
    <row r="458" ht="15.75" customHeight="1">
      <c r="T458" s="10"/>
      <c r="U458" s="31"/>
    </row>
    <row r="459" ht="15.75" customHeight="1">
      <c r="T459" s="10"/>
      <c r="U459" s="31"/>
    </row>
    <row r="460" ht="15.75" customHeight="1">
      <c r="T460" s="10"/>
      <c r="U460" s="31"/>
    </row>
    <row r="461" ht="15.75" customHeight="1">
      <c r="T461" s="10"/>
      <c r="U461" s="31"/>
    </row>
    <row r="462" ht="15.75" customHeight="1">
      <c r="T462" s="10"/>
      <c r="U462" s="31"/>
    </row>
    <row r="463" ht="15.75" customHeight="1">
      <c r="T463" s="10"/>
      <c r="U463" s="31"/>
    </row>
    <row r="464" ht="15.75" customHeight="1">
      <c r="T464" s="10"/>
      <c r="U464" s="31"/>
    </row>
    <row r="465" ht="15.75" customHeight="1">
      <c r="T465" s="10"/>
      <c r="U465" s="31"/>
    </row>
    <row r="466" ht="15.75" customHeight="1">
      <c r="T466" s="10"/>
      <c r="U466" s="31"/>
    </row>
    <row r="467" ht="15.75" customHeight="1">
      <c r="T467" s="10"/>
      <c r="U467" s="31"/>
    </row>
    <row r="468" ht="15.75" customHeight="1">
      <c r="T468" s="10"/>
      <c r="U468" s="31"/>
    </row>
    <row r="469" ht="15.75" customHeight="1">
      <c r="T469" s="10"/>
      <c r="U469" s="31"/>
    </row>
    <row r="470" ht="15.75" customHeight="1">
      <c r="T470" s="10"/>
      <c r="U470" s="31"/>
    </row>
    <row r="471" ht="15.75" customHeight="1">
      <c r="T471" s="10"/>
      <c r="U471" s="31"/>
    </row>
    <row r="472" ht="15.75" customHeight="1">
      <c r="T472" s="10"/>
      <c r="U472" s="31"/>
    </row>
    <row r="473" ht="15.75" customHeight="1">
      <c r="T473" s="10"/>
      <c r="U473" s="31"/>
    </row>
    <row r="474" ht="15.75" customHeight="1">
      <c r="T474" s="10"/>
      <c r="U474" s="31"/>
    </row>
    <row r="475" ht="15.75" customHeight="1">
      <c r="T475" s="10"/>
      <c r="U475" s="31"/>
    </row>
    <row r="476" ht="15.75" customHeight="1">
      <c r="T476" s="10"/>
      <c r="U476" s="31"/>
    </row>
    <row r="477" ht="15.75" customHeight="1">
      <c r="T477" s="10"/>
      <c r="U477" s="31"/>
    </row>
    <row r="478" ht="15.75" customHeight="1">
      <c r="T478" s="10"/>
      <c r="U478" s="31"/>
    </row>
    <row r="479" ht="15.75" customHeight="1">
      <c r="T479" s="10"/>
      <c r="U479" s="31"/>
    </row>
    <row r="480" ht="15.75" customHeight="1">
      <c r="T480" s="10"/>
      <c r="U480" s="31"/>
    </row>
    <row r="481" ht="15.75" customHeight="1">
      <c r="T481" s="10"/>
      <c r="U481" s="31"/>
    </row>
    <row r="482" ht="15.75" customHeight="1">
      <c r="T482" s="10"/>
      <c r="U482" s="31"/>
    </row>
    <row r="483" ht="15.75" customHeight="1">
      <c r="T483" s="10"/>
      <c r="U483" s="31"/>
    </row>
    <row r="484" ht="15.75" customHeight="1">
      <c r="T484" s="10"/>
      <c r="U484" s="31"/>
    </row>
    <row r="485" ht="15.75" customHeight="1">
      <c r="T485" s="10"/>
      <c r="U485" s="31"/>
    </row>
    <row r="486" ht="15.75" customHeight="1">
      <c r="T486" s="10"/>
      <c r="U486" s="31"/>
    </row>
    <row r="487" ht="15.75" customHeight="1">
      <c r="T487" s="10"/>
      <c r="U487" s="31"/>
    </row>
    <row r="488" ht="15.75" customHeight="1">
      <c r="T488" s="10"/>
      <c r="U488" s="31"/>
    </row>
    <row r="489" ht="15.75" customHeight="1">
      <c r="T489" s="10"/>
      <c r="U489" s="31"/>
    </row>
    <row r="490" ht="15.75" customHeight="1">
      <c r="T490" s="10"/>
      <c r="U490" s="31"/>
    </row>
    <row r="491" ht="15.75" customHeight="1">
      <c r="T491" s="10"/>
      <c r="U491" s="31"/>
    </row>
    <row r="492" ht="15.75" customHeight="1">
      <c r="T492" s="10"/>
      <c r="U492" s="31"/>
    </row>
    <row r="493" ht="15.75" customHeight="1">
      <c r="T493" s="10"/>
      <c r="U493" s="31"/>
    </row>
    <row r="494" ht="15.75" customHeight="1">
      <c r="T494" s="10"/>
      <c r="U494" s="31"/>
    </row>
    <row r="495" ht="15.75" customHeight="1">
      <c r="T495" s="10"/>
      <c r="U495" s="31"/>
    </row>
    <row r="496" ht="15.75" customHeight="1">
      <c r="T496" s="10"/>
      <c r="U496" s="31"/>
    </row>
    <row r="497" ht="15.75" customHeight="1">
      <c r="T497" s="10"/>
      <c r="U497" s="31"/>
    </row>
    <row r="498" ht="15.75" customHeight="1">
      <c r="T498" s="10"/>
      <c r="U498" s="31"/>
    </row>
    <row r="499" ht="15.75" customHeight="1">
      <c r="T499" s="10"/>
      <c r="U499" s="31"/>
    </row>
    <row r="500" ht="15.75" customHeight="1">
      <c r="T500" s="10"/>
      <c r="U500" s="31"/>
    </row>
    <row r="501" ht="15.75" customHeight="1">
      <c r="T501" s="10"/>
      <c r="U501" s="31"/>
    </row>
    <row r="502" ht="15.75" customHeight="1">
      <c r="T502" s="10"/>
      <c r="U502" s="31"/>
    </row>
    <row r="503" ht="15.75" customHeight="1">
      <c r="T503" s="10"/>
      <c r="U503" s="31"/>
    </row>
    <row r="504" ht="15.75" customHeight="1">
      <c r="T504" s="10"/>
      <c r="U504" s="31"/>
    </row>
    <row r="505" ht="15.75" customHeight="1">
      <c r="T505" s="10"/>
      <c r="U505" s="31"/>
    </row>
    <row r="506" ht="15.75" customHeight="1">
      <c r="T506" s="10"/>
      <c r="U506" s="31"/>
    </row>
    <row r="507" ht="15.75" customHeight="1">
      <c r="T507" s="10"/>
      <c r="U507" s="31"/>
    </row>
    <row r="508" ht="15.75" customHeight="1">
      <c r="T508" s="10"/>
      <c r="U508" s="31"/>
    </row>
    <row r="509" ht="15.75" customHeight="1">
      <c r="T509" s="10"/>
      <c r="U509" s="31"/>
    </row>
    <row r="510" ht="15.75" customHeight="1">
      <c r="T510" s="10"/>
      <c r="U510" s="31"/>
    </row>
    <row r="511" ht="15.75" customHeight="1">
      <c r="T511" s="10"/>
      <c r="U511" s="31"/>
    </row>
    <row r="512" ht="15.75" customHeight="1">
      <c r="T512" s="10"/>
      <c r="U512" s="31"/>
    </row>
    <row r="513" ht="15.75" customHeight="1">
      <c r="T513" s="10"/>
      <c r="U513" s="31"/>
    </row>
    <row r="514" ht="15.75" customHeight="1">
      <c r="T514" s="10"/>
      <c r="U514" s="31"/>
    </row>
    <row r="515" ht="15.75" customHeight="1">
      <c r="T515" s="10"/>
      <c r="U515" s="31"/>
    </row>
    <row r="516" ht="15.75" customHeight="1">
      <c r="T516" s="10"/>
      <c r="U516" s="31"/>
    </row>
    <row r="517" ht="15.75" customHeight="1">
      <c r="T517" s="10"/>
      <c r="U517" s="31"/>
    </row>
    <row r="518" ht="15.75" customHeight="1">
      <c r="T518" s="10"/>
      <c r="U518" s="31"/>
    </row>
    <row r="519" ht="15.75" customHeight="1">
      <c r="T519" s="10"/>
      <c r="U519" s="31"/>
    </row>
    <row r="520" ht="15.75" customHeight="1">
      <c r="T520" s="10"/>
      <c r="U520" s="31"/>
    </row>
    <row r="521" ht="15.75" customHeight="1">
      <c r="T521" s="10"/>
      <c r="U521" s="31"/>
    </row>
    <row r="522" ht="15.75" customHeight="1">
      <c r="T522" s="10"/>
      <c r="U522" s="31"/>
    </row>
    <row r="523" ht="15.75" customHeight="1">
      <c r="T523" s="10"/>
      <c r="U523" s="31"/>
    </row>
    <row r="524" ht="15.75" customHeight="1">
      <c r="T524" s="10"/>
      <c r="U524" s="31"/>
    </row>
    <row r="525" ht="15.75" customHeight="1">
      <c r="T525" s="10"/>
      <c r="U525" s="31"/>
    </row>
    <row r="526" ht="15.75" customHeight="1">
      <c r="T526" s="10"/>
      <c r="U526" s="31"/>
    </row>
    <row r="527" ht="15.75" customHeight="1">
      <c r="T527" s="10"/>
      <c r="U527" s="31"/>
    </row>
    <row r="528" ht="15.75" customHeight="1">
      <c r="T528" s="10"/>
      <c r="U528" s="31"/>
    </row>
    <row r="529" ht="15.75" customHeight="1">
      <c r="T529" s="10"/>
      <c r="U529" s="31"/>
    </row>
    <row r="530" ht="15.75" customHeight="1">
      <c r="T530" s="10"/>
      <c r="U530" s="31"/>
    </row>
    <row r="531" ht="15.75" customHeight="1">
      <c r="T531" s="10"/>
      <c r="U531" s="31"/>
    </row>
    <row r="532" ht="15.75" customHeight="1">
      <c r="T532" s="10"/>
      <c r="U532" s="31"/>
    </row>
    <row r="533" ht="15.75" customHeight="1">
      <c r="T533" s="10"/>
      <c r="U533" s="31"/>
    </row>
    <row r="534" ht="15.75" customHeight="1">
      <c r="T534" s="10"/>
      <c r="U534" s="31"/>
    </row>
    <row r="535" ht="15.75" customHeight="1">
      <c r="T535" s="10"/>
      <c r="U535" s="31"/>
    </row>
    <row r="536" ht="15.75" customHeight="1">
      <c r="T536" s="10"/>
      <c r="U536" s="31"/>
    </row>
    <row r="537" ht="15.75" customHeight="1">
      <c r="T537" s="10"/>
      <c r="U537" s="31"/>
    </row>
    <row r="538" ht="15.75" customHeight="1">
      <c r="T538" s="10"/>
      <c r="U538" s="31"/>
    </row>
    <row r="539" ht="15.75" customHeight="1">
      <c r="T539" s="10"/>
      <c r="U539" s="31"/>
    </row>
    <row r="540" ht="15.75" customHeight="1">
      <c r="T540" s="10"/>
      <c r="U540" s="31"/>
    </row>
    <row r="541" ht="15.75" customHeight="1">
      <c r="T541" s="10"/>
      <c r="U541" s="31"/>
    </row>
    <row r="542" ht="15.75" customHeight="1">
      <c r="T542" s="10"/>
      <c r="U542" s="31"/>
    </row>
    <row r="543" ht="15.75" customHeight="1">
      <c r="T543" s="10"/>
      <c r="U543" s="31"/>
    </row>
    <row r="544" ht="15.75" customHeight="1">
      <c r="T544" s="10"/>
      <c r="U544" s="31"/>
    </row>
    <row r="545" ht="15.75" customHeight="1">
      <c r="T545" s="10"/>
      <c r="U545" s="31"/>
    </row>
    <row r="546" ht="15.75" customHeight="1">
      <c r="T546" s="10"/>
      <c r="U546" s="31"/>
    </row>
    <row r="547" ht="15.75" customHeight="1">
      <c r="T547" s="10"/>
      <c r="U547" s="31"/>
    </row>
    <row r="548" ht="15.75" customHeight="1">
      <c r="T548" s="10"/>
      <c r="U548" s="31"/>
    </row>
    <row r="549" ht="15.75" customHeight="1">
      <c r="T549" s="10"/>
      <c r="U549" s="31"/>
    </row>
    <row r="550" ht="15.75" customHeight="1">
      <c r="T550" s="10"/>
      <c r="U550" s="31"/>
    </row>
    <row r="551" ht="15.75" customHeight="1">
      <c r="T551" s="10"/>
      <c r="U551" s="31"/>
    </row>
    <row r="552" ht="15.75" customHeight="1">
      <c r="T552" s="10"/>
      <c r="U552" s="31"/>
    </row>
    <row r="553" ht="15.75" customHeight="1">
      <c r="T553" s="10"/>
      <c r="U553" s="31"/>
    </row>
    <row r="554" ht="15.75" customHeight="1">
      <c r="T554" s="10"/>
      <c r="U554" s="31"/>
    </row>
    <row r="555" ht="15.75" customHeight="1">
      <c r="T555" s="10"/>
      <c r="U555" s="31"/>
    </row>
    <row r="556" ht="15.75" customHeight="1">
      <c r="T556" s="10"/>
      <c r="U556" s="31"/>
    </row>
    <row r="557" ht="15.75" customHeight="1">
      <c r="T557" s="10"/>
      <c r="U557" s="31"/>
    </row>
    <row r="558" ht="15.75" customHeight="1">
      <c r="T558" s="10"/>
      <c r="U558" s="31"/>
    </row>
    <row r="559" ht="15.75" customHeight="1">
      <c r="T559" s="10"/>
      <c r="U559" s="31"/>
    </row>
    <row r="560" ht="15.75" customHeight="1">
      <c r="T560" s="10"/>
      <c r="U560" s="31"/>
    </row>
    <row r="561" ht="15.75" customHeight="1">
      <c r="T561" s="10"/>
      <c r="U561" s="31"/>
    </row>
    <row r="562" ht="15.75" customHeight="1">
      <c r="T562" s="10"/>
      <c r="U562" s="31"/>
    </row>
    <row r="563" ht="15.75" customHeight="1">
      <c r="T563" s="10"/>
      <c r="U563" s="31"/>
    </row>
    <row r="564" ht="15.75" customHeight="1">
      <c r="T564" s="10"/>
      <c r="U564" s="31"/>
    </row>
    <row r="565" ht="15.75" customHeight="1">
      <c r="T565" s="10"/>
      <c r="U565" s="31"/>
    </row>
    <row r="566" ht="15.75" customHeight="1">
      <c r="T566" s="10"/>
      <c r="U566" s="31"/>
    </row>
    <row r="567" ht="15.75" customHeight="1">
      <c r="T567" s="10"/>
      <c r="U567" s="31"/>
    </row>
    <row r="568" ht="15.75" customHeight="1">
      <c r="T568" s="10"/>
      <c r="U568" s="31"/>
    </row>
    <row r="569" ht="15.75" customHeight="1">
      <c r="T569" s="10"/>
      <c r="U569" s="31"/>
    </row>
    <row r="570" ht="15.75" customHeight="1">
      <c r="T570" s="10"/>
      <c r="U570" s="31"/>
    </row>
    <row r="571" ht="15.75" customHeight="1">
      <c r="T571" s="10"/>
      <c r="U571" s="31"/>
    </row>
    <row r="572" ht="15.75" customHeight="1">
      <c r="T572" s="10"/>
      <c r="U572" s="31"/>
    </row>
    <row r="573" ht="15.75" customHeight="1">
      <c r="T573" s="10"/>
      <c r="U573" s="31"/>
    </row>
    <row r="574" ht="15.75" customHeight="1">
      <c r="T574" s="10"/>
      <c r="U574" s="31"/>
    </row>
    <row r="575" ht="15.75" customHeight="1">
      <c r="T575" s="10"/>
      <c r="U575" s="31"/>
    </row>
    <row r="576" ht="15.75" customHeight="1">
      <c r="T576" s="10"/>
      <c r="U576" s="31"/>
    </row>
    <row r="577" ht="15.75" customHeight="1">
      <c r="T577" s="10"/>
      <c r="U577" s="31"/>
    </row>
    <row r="578" ht="15.75" customHeight="1">
      <c r="T578" s="10"/>
      <c r="U578" s="31"/>
    </row>
    <row r="579" ht="15.75" customHeight="1">
      <c r="T579" s="10"/>
      <c r="U579" s="31"/>
    </row>
    <row r="580" ht="15.75" customHeight="1">
      <c r="T580" s="10"/>
      <c r="U580" s="31"/>
    </row>
    <row r="581" ht="15.75" customHeight="1">
      <c r="T581" s="10"/>
      <c r="U581" s="31"/>
    </row>
    <row r="582" ht="15.75" customHeight="1">
      <c r="T582" s="10"/>
      <c r="U582" s="31"/>
    </row>
    <row r="583" ht="15.75" customHeight="1">
      <c r="T583" s="10"/>
      <c r="U583" s="31"/>
    </row>
    <row r="584" ht="15.75" customHeight="1">
      <c r="T584" s="10"/>
      <c r="U584" s="31"/>
    </row>
    <row r="585" ht="15.75" customHeight="1">
      <c r="T585" s="10"/>
      <c r="U585" s="31"/>
    </row>
    <row r="586" ht="15.75" customHeight="1">
      <c r="T586" s="10"/>
      <c r="U586" s="31"/>
    </row>
    <row r="587" ht="15.75" customHeight="1">
      <c r="T587" s="10"/>
      <c r="U587" s="31"/>
    </row>
    <row r="588" ht="15.75" customHeight="1">
      <c r="T588" s="10"/>
      <c r="U588" s="31"/>
    </row>
    <row r="589" ht="15.75" customHeight="1">
      <c r="T589" s="10"/>
      <c r="U589" s="31"/>
    </row>
    <row r="590" ht="15.75" customHeight="1">
      <c r="T590" s="10"/>
      <c r="U590" s="31"/>
    </row>
    <row r="591" ht="15.75" customHeight="1">
      <c r="T591" s="10"/>
      <c r="U591" s="31"/>
    </row>
    <row r="592" ht="15.75" customHeight="1">
      <c r="T592" s="10"/>
      <c r="U592" s="31"/>
    </row>
    <row r="593" ht="15.75" customHeight="1">
      <c r="T593" s="10"/>
      <c r="U593" s="31"/>
    </row>
    <row r="594" ht="15.75" customHeight="1">
      <c r="T594" s="10"/>
      <c r="U594" s="31"/>
    </row>
    <row r="595" ht="15.75" customHeight="1">
      <c r="T595" s="10"/>
      <c r="U595" s="31"/>
    </row>
    <row r="596" ht="15.75" customHeight="1">
      <c r="T596" s="10"/>
      <c r="U596" s="31"/>
    </row>
    <row r="597" ht="15.75" customHeight="1">
      <c r="T597" s="10"/>
      <c r="U597" s="31"/>
    </row>
    <row r="598" ht="15.75" customHeight="1">
      <c r="T598" s="10"/>
      <c r="U598" s="31"/>
    </row>
    <row r="599" ht="15.75" customHeight="1">
      <c r="T599" s="10"/>
      <c r="U599" s="31"/>
    </row>
    <row r="600" ht="15.75" customHeight="1">
      <c r="T600" s="10"/>
      <c r="U600" s="31"/>
    </row>
    <row r="601" ht="15.75" customHeight="1">
      <c r="T601" s="10"/>
      <c r="U601" s="31"/>
    </row>
    <row r="602" ht="15.75" customHeight="1">
      <c r="T602" s="10"/>
      <c r="U602" s="31"/>
    </row>
    <row r="603" ht="15.75" customHeight="1">
      <c r="T603" s="10"/>
      <c r="U603" s="31"/>
    </row>
    <row r="604" ht="15.75" customHeight="1">
      <c r="T604" s="10"/>
      <c r="U604" s="31"/>
    </row>
    <row r="605" ht="15.75" customHeight="1">
      <c r="T605" s="10"/>
      <c r="U605" s="31"/>
    </row>
    <row r="606" ht="15.75" customHeight="1">
      <c r="T606" s="10"/>
      <c r="U606" s="31"/>
    </row>
    <row r="607" ht="15.75" customHeight="1">
      <c r="T607" s="10"/>
      <c r="U607" s="31"/>
    </row>
    <row r="608" ht="15.75" customHeight="1">
      <c r="T608" s="10"/>
      <c r="U608" s="31"/>
    </row>
    <row r="609" ht="15.75" customHeight="1">
      <c r="T609" s="10"/>
      <c r="U609" s="31"/>
    </row>
    <row r="610" ht="15.75" customHeight="1">
      <c r="T610" s="10"/>
      <c r="U610" s="31"/>
    </row>
    <row r="611" ht="15.75" customHeight="1">
      <c r="T611" s="10"/>
      <c r="U611" s="31"/>
    </row>
    <row r="612" ht="15.75" customHeight="1">
      <c r="T612" s="10"/>
      <c r="U612" s="31"/>
    </row>
    <row r="613" ht="15.75" customHeight="1">
      <c r="T613" s="10"/>
      <c r="U613" s="31"/>
    </row>
    <row r="614" ht="15.75" customHeight="1">
      <c r="T614" s="10"/>
      <c r="U614" s="31"/>
    </row>
    <row r="615" ht="15.75" customHeight="1">
      <c r="T615" s="10"/>
      <c r="U615" s="31"/>
    </row>
    <row r="616" ht="15.75" customHeight="1">
      <c r="T616" s="10"/>
      <c r="U616" s="31"/>
    </row>
    <row r="617" ht="15.75" customHeight="1">
      <c r="T617" s="10"/>
      <c r="U617" s="31"/>
    </row>
    <row r="618" ht="15.75" customHeight="1">
      <c r="T618" s="10"/>
      <c r="U618" s="31"/>
    </row>
    <row r="619" ht="15.75" customHeight="1">
      <c r="T619" s="10"/>
      <c r="U619" s="31"/>
    </row>
    <row r="620" ht="15.75" customHeight="1">
      <c r="T620" s="10"/>
      <c r="U620" s="31"/>
    </row>
    <row r="621" ht="15.75" customHeight="1">
      <c r="T621" s="10"/>
      <c r="U621" s="31"/>
    </row>
    <row r="622" ht="15.75" customHeight="1">
      <c r="T622" s="10"/>
      <c r="U622" s="31"/>
    </row>
    <row r="623" ht="15.75" customHeight="1">
      <c r="T623" s="10"/>
      <c r="U623" s="31"/>
    </row>
    <row r="624" ht="15.75" customHeight="1">
      <c r="T624" s="10"/>
      <c r="U624" s="31"/>
    </row>
    <row r="625" ht="15.75" customHeight="1">
      <c r="T625" s="10"/>
      <c r="U625" s="31"/>
    </row>
    <row r="626" ht="15.75" customHeight="1">
      <c r="T626" s="10"/>
      <c r="U626" s="31"/>
    </row>
    <row r="627" ht="15.75" customHeight="1">
      <c r="T627" s="10"/>
      <c r="U627" s="31"/>
    </row>
    <row r="628" ht="15.75" customHeight="1">
      <c r="T628" s="10"/>
      <c r="U628" s="31"/>
    </row>
    <row r="629" ht="15.75" customHeight="1">
      <c r="T629" s="10"/>
      <c r="U629" s="31"/>
    </row>
    <row r="630" ht="15.75" customHeight="1">
      <c r="T630" s="10"/>
      <c r="U630" s="31"/>
    </row>
    <row r="631" ht="15.75" customHeight="1">
      <c r="T631" s="10"/>
      <c r="U631" s="31"/>
    </row>
    <row r="632" ht="15.75" customHeight="1">
      <c r="T632" s="10"/>
      <c r="U632" s="31"/>
    </row>
    <row r="633" ht="15.75" customHeight="1">
      <c r="T633" s="10"/>
      <c r="U633" s="31"/>
    </row>
    <row r="634" ht="15.75" customHeight="1">
      <c r="T634" s="10"/>
      <c r="U634" s="31"/>
    </row>
    <row r="635" ht="15.75" customHeight="1">
      <c r="T635" s="10"/>
      <c r="U635" s="31"/>
    </row>
    <row r="636" ht="15.75" customHeight="1">
      <c r="T636" s="10"/>
      <c r="U636" s="31"/>
    </row>
    <row r="637" ht="15.75" customHeight="1">
      <c r="T637" s="10"/>
      <c r="U637" s="31"/>
    </row>
    <row r="638" ht="15.75" customHeight="1">
      <c r="T638" s="10"/>
      <c r="U638" s="31"/>
    </row>
    <row r="639" ht="15.75" customHeight="1">
      <c r="T639" s="10"/>
      <c r="U639" s="31"/>
    </row>
    <row r="640" ht="15.75" customHeight="1">
      <c r="T640" s="10"/>
      <c r="U640" s="31"/>
    </row>
    <row r="641" ht="15.75" customHeight="1">
      <c r="T641" s="10"/>
      <c r="U641" s="31"/>
    </row>
    <row r="642" ht="15.75" customHeight="1">
      <c r="T642" s="10"/>
      <c r="U642" s="31"/>
    </row>
    <row r="643" ht="15.75" customHeight="1">
      <c r="T643" s="10"/>
      <c r="U643" s="31"/>
    </row>
    <row r="644" ht="15.75" customHeight="1">
      <c r="T644" s="10"/>
      <c r="U644" s="31"/>
    </row>
    <row r="645" ht="15.75" customHeight="1">
      <c r="T645" s="10"/>
      <c r="U645" s="31"/>
    </row>
    <row r="646" ht="15.75" customHeight="1">
      <c r="T646" s="10"/>
      <c r="U646" s="31"/>
    </row>
    <row r="647" ht="15.75" customHeight="1">
      <c r="T647" s="10"/>
      <c r="U647" s="31"/>
    </row>
    <row r="648" ht="15.75" customHeight="1">
      <c r="T648" s="10"/>
      <c r="U648" s="31"/>
    </row>
    <row r="649" ht="15.75" customHeight="1">
      <c r="T649" s="10"/>
      <c r="U649" s="31"/>
    </row>
    <row r="650" ht="15.75" customHeight="1">
      <c r="T650" s="10"/>
      <c r="U650" s="31"/>
    </row>
    <row r="651" ht="15.75" customHeight="1">
      <c r="T651" s="10"/>
      <c r="U651" s="31"/>
    </row>
    <row r="652" ht="15.75" customHeight="1">
      <c r="T652" s="10"/>
      <c r="U652" s="31"/>
    </row>
    <row r="653" ht="15.75" customHeight="1">
      <c r="T653" s="10"/>
      <c r="U653" s="31"/>
    </row>
    <row r="654" ht="15.75" customHeight="1">
      <c r="T654" s="10"/>
      <c r="U654" s="31"/>
    </row>
    <row r="655" ht="15.75" customHeight="1">
      <c r="T655" s="10"/>
      <c r="U655" s="31"/>
    </row>
    <row r="656" ht="15.75" customHeight="1">
      <c r="T656" s="10"/>
      <c r="U656" s="31"/>
    </row>
    <row r="657" ht="15.75" customHeight="1">
      <c r="T657" s="10"/>
      <c r="U657" s="31"/>
    </row>
    <row r="658" ht="15.75" customHeight="1">
      <c r="T658" s="10"/>
      <c r="U658" s="31"/>
    </row>
    <row r="659" ht="15.75" customHeight="1">
      <c r="T659" s="10"/>
      <c r="U659" s="31"/>
    </row>
    <row r="660" ht="15.75" customHeight="1">
      <c r="T660" s="10"/>
      <c r="U660" s="31"/>
    </row>
    <row r="661" ht="15.75" customHeight="1">
      <c r="T661" s="10"/>
      <c r="U661" s="31"/>
    </row>
    <row r="662" ht="15.75" customHeight="1">
      <c r="T662" s="10"/>
      <c r="U662" s="31"/>
    </row>
    <row r="663" ht="15.75" customHeight="1">
      <c r="T663" s="10"/>
      <c r="U663" s="31"/>
    </row>
    <row r="664" ht="15.75" customHeight="1">
      <c r="T664" s="10"/>
      <c r="U664" s="31"/>
    </row>
    <row r="665" ht="15.75" customHeight="1">
      <c r="T665" s="10"/>
      <c r="U665" s="31"/>
    </row>
    <row r="666" ht="15.75" customHeight="1">
      <c r="T666" s="10"/>
      <c r="U666" s="31"/>
    </row>
    <row r="667" ht="15.75" customHeight="1">
      <c r="T667" s="10"/>
      <c r="U667" s="31"/>
    </row>
    <row r="668" ht="15.75" customHeight="1">
      <c r="T668" s="10"/>
      <c r="U668" s="31"/>
    </row>
    <row r="669" ht="15.75" customHeight="1">
      <c r="T669" s="10"/>
      <c r="U669" s="31"/>
    </row>
    <row r="670" ht="15.75" customHeight="1">
      <c r="T670" s="10"/>
      <c r="U670" s="31"/>
    </row>
    <row r="671" ht="15.75" customHeight="1">
      <c r="T671" s="10"/>
      <c r="U671" s="31"/>
    </row>
    <row r="672" ht="15.75" customHeight="1">
      <c r="T672" s="10"/>
      <c r="U672" s="31"/>
    </row>
    <row r="673" ht="15.75" customHeight="1">
      <c r="T673" s="10"/>
      <c r="U673" s="31"/>
    </row>
    <row r="674" ht="15.75" customHeight="1">
      <c r="T674" s="10"/>
      <c r="U674" s="31"/>
    </row>
    <row r="675" ht="15.75" customHeight="1">
      <c r="T675" s="10"/>
      <c r="U675" s="31"/>
    </row>
    <row r="676" ht="15.75" customHeight="1">
      <c r="T676" s="10"/>
      <c r="U676" s="31"/>
    </row>
    <row r="677" ht="15.75" customHeight="1">
      <c r="T677" s="10"/>
      <c r="U677" s="31"/>
    </row>
    <row r="678" ht="15.75" customHeight="1">
      <c r="T678" s="10"/>
      <c r="U678" s="31"/>
    </row>
    <row r="679" ht="15.75" customHeight="1">
      <c r="T679" s="10"/>
      <c r="U679" s="31"/>
    </row>
    <row r="680" ht="15.75" customHeight="1">
      <c r="T680" s="10"/>
      <c r="U680" s="31"/>
    </row>
    <row r="681" ht="15.75" customHeight="1">
      <c r="T681" s="10"/>
      <c r="U681" s="31"/>
    </row>
    <row r="682" ht="15.75" customHeight="1">
      <c r="T682" s="10"/>
      <c r="U682" s="31"/>
    </row>
    <row r="683" ht="15.75" customHeight="1">
      <c r="T683" s="10"/>
      <c r="U683" s="31"/>
    </row>
    <row r="684" ht="15.75" customHeight="1">
      <c r="T684" s="10"/>
      <c r="U684" s="31"/>
    </row>
    <row r="685" ht="15.75" customHeight="1">
      <c r="T685" s="10"/>
      <c r="U685" s="31"/>
    </row>
    <row r="686" ht="15.75" customHeight="1">
      <c r="T686" s="10"/>
      <c r="U686" s="31"/>
    </row>
    <row r="687" ht="15.75" customHeight="1">
      <c r="T687" s="10"/>
      <c r="U687" s="31"/>
    </row>
    <row r="688" ht="15.75" customHeight="1">
      <c r="T688" s="10"/>
      <c r="U688" s="31"/>
    </row>
    <row r="689" ht="15.75" customHeight="1">
      <c r="T689" s="10"/>
      <c r="U689" s="31"/>
    </row>
    <row r="690" ht="15.75" customHeight="1">
      <c r="T690" s="10"/>
      <c r="U690" s="31"/>
    </row>
    <row r="691" ht="15.75" customHeight="1">
      <c r="T691" s="10"/>
      <c r="U691" s="31"/>
    </row>
    <row r="692" ht="15.75" customHeight="1">
      <c r="T692" s="10"/>
      <c r="U692" s="31"/>
    </row>
    <row r="693" ht="15.75" customHeight="1">
      <c r="T693" s="10"/>
      <c r="U693" s="31"/>
    </row>
    <row r="694" ht="15.75" customHeight="1">
      <c r="T694" s="10"/>
      <c r="U694" s="31"/>
    </row>
    <row r="695" ht="15.75" customHeight="1">
      <c r="T695" s="10"/>
      <c r="U695" s="31"/>
    </row>
    <row r="696" ht="15.75" customHeight="1">
      <c r="T696" s="10"/>
      <c r="U696" s="31"/>
    </row>
    <row r="697" ht="15.75" customHeight="1">
      <c r="T697" s="10"/>
      <c r="U697" s="31"/>
    </row>
    <row r="698" ht="15.75" customHeight="1">
      <c r="T698" s="10"/>
      <c r="U698" s="31"/>
    </row>
    <row r="699" ht="15.75" customHeight="1">
      <c r="T699" s="10"/>
      <c r="U699" s="31"/>
    </row>
    <row r="700" ht="15.75" customHeight="1">
      <c r="T700" s="10"/>
      <c r="U700" s="31"/>
    </row>
    <row r="701" ht="15.75" customHeight="1">
      <c r="T701" s="10"/>
      <c r="U701" s="31"/>
    </row>
    <row r="702" ht="15.75" customHeight="1">
      <c r="T702" s="10"/>
      <c r="U702" s="31"/>
    </row>
    <row r="703" ht="15.75" customHeight="1">
      <c r="T703" s="10"/>
      <c r="U703" s="31"/>
    </row>
    <row r="704" ht="15.75" customHeight="1">
      <c r="T704" s="10"/>
      <c r="U704" s="31"/>
    </row>
    <row r="705" ht="15.75" customHeight="1">
      <c r="T705" s="10"/>
      <c r="U705" s="31"/>
    </row>
    <row r="706" ht="15.75" customHeight="1">
      <c r="T706" s="10"/>
      <c r="U706" s="31"/>
    </row>
    <row r="707" ht="15.75" customHeight="1">
      <c r="T707" s="10"/>
      <c r="U707" s="31"/>
    </row>
    <row r="708" ht="15.75" customHeight="1">
      <c r="T708" s="10"/>
      <c r="U708" s="31"/>
    </row>
    <row r="709" ht="15.75" customHeight="1">
      <c r="T709" s="10"/>
      <c r="U709" s="31"/>
    </row>
    <row r="710" ht="15.75" customHeight="1">
      <c r="T710" s="10"/>
      <c r="U710" s="31"/>
    </row>
    <row r="711" ht="15.75" customHeight="1">
      <c r="T711" s="10"/>
      <c r="U711" s="31"/>
    </row>
    <row r="712" ht="15.75" customHeight="1">
      <c r="T712" s="10"/>
      <c r="U712" s="31"/>
    </row>
    <row r="713" ht="15.75" customHeight="1">
      <c r="T713" s="10"/>
      <c r="U713" s="31"/>
    </row>
    <row r="714" ht="15.75" customHeight="1">
      <c r="T714" s="10"/>
      <c r="U714" s="31"/>
    </row>
    <row r="715" ht="15.75" customHeight="1">
      <c r="T715" s="10"/>
      <c r="U715" s="31"/>
    </row>
    <row r="716" ht="15.75" customHeight="1">
      <c r="T716" s="10"/>
      <c r="U716" s="31"/>
    </row>
    <row r="717" ht="15.75" customHeight="1">
      <c r="T717" s="10"/>
      <c r="U717" s="31"/>
    </row>
    <row r="718" ht="15.75" customHeight="1">
      <c r="T718" s="10"/>
      <c r="U718" s="31"/>
    </row>
    <row r="719" ht="15.75" customHeight="1">
      <c r="T719" s="10"/>
      <c r="U719" s="31"/>
    </row>
    <row r="720" ht="15.75" customHeight="1">
      <c r="T720" s="10"/>
      <c r="U720" s="31"/>
    </row>
    <row r="721" ht="15.75" customHeight="1">
      <c r="T721" s="10"/>
      <c r="U721" s="31"/>
    </row>
    <row r="722" ht="15.75" customHeight="1">
      <c r="T722" s="10"/>
      <c r="U722" s="31"/>
    </row>
    <row r="723" ht="15.75" customHeight="1">
      <c r="T723" s="10"/>
      <c r="U723" s="31"/>
    </row>
    <row r="724" ht="15.75" customHeight="1">
      <c r="T724" s="10"/>
      <c r="U724" s="31"/>
    </row>
    <row r="725" ht="15.75" customHeight="1">
      <c r="T725" s="10"/>
      <c r="U725" s="31"/>
    </row>
    <row r="726" ht="15.75" customHeight="1">
      <c r="T726" s="10"/>
      <c r="U726" s="31"/>
    </row>
    <row r="727" ht="15.75" customHeight="1">
      <c r="T727" s="10"/>
      <c r="U727" s="31"/>
    </row>
    <row r="728" ht="15.75" customHeight="1">
      <c r="T728" s="10"/>
      <c r="U728" s="31"/>
    </row>
    <row r="729" ht="15.75" customHeight="1">
      <c r="T729" s="10"/>
      <c r="U729" s="31"/>
    </row>
    <row r="730" ht="15.75" customHeight="1">
      <c r="T730" s="10"/>
      <c r="U730" s="31"/>
    </row>
    <row r="731" ht="15.75" customHeight="1">
      <c r="T731" s="10"/>
      <c r="U731" s="31"/>
    </row>
    <row r="732" ht="15.75" customHeight="1">
      <c r="T732" s="10"/>
      <c r="U732" s="31"/>
    </row>
    <row r="733" ht="15.75" customHeight="1">
      <c r="T733" s="10"/>
      <c r="U733" s="31"/>
    </row>
    <row r="734" ht="15.75" customHeight="1">
      <c r="T734" s="10"/>
      <c r="U734" s="31"/>
    </row>
    <row r="735" ht="15.75" customHeight="1">
      <c r="T735" s="10"/>
      <c r="U735" s="31"/>
    </row>
    <row r="736" ht="15.75" customHeight="1">
      <c r="T736" s="10"/>
      <c r="U736" s="31"/>
    </row>
    <row r="737" ht="15.75" customHeight="1">
      <c r="T737" s="10"/>
      <c r="U737" s="31"/>
    </row>
    <row r="738" ht="15.75" customHeight="1">
      <c r="T738" s="10"/>
      <c r="U738" s="31"/>
    </row>
    <row r="739" ht="15.75" customHeight="1">
      <c r="T739" s="10"/>
      <c r="U739" s="31"/>
    </row>
    <row r="740" ht="15.75" customHeight="1">
      <c r="T740" s="10"/>
      <c r="U740" s="31"/>
    </row>
    <row r="741" ht="15.75" customHeight="1">
      <c r="T741" s="10"/>
      <c r="U741" s="31"/>
    </row>
    <row r="742" ht="15.75" customHeight="1">
      <c r="T742" s="10"/>
      <c r="U742" s="31"/>
    </row>
    <row r="743" ht="15.75" customHeight="1">
      <c r="T743" s="10"/>
      <c r="U743" s="31"/>
    </row>
    <row r="744" ht="15.75" customHeight="1">
      <c r="T744" s="10"/>
      <c r="U744" s="31"/>
    </row>
    <row r="745" ht="15.75" customHeight="1">
      <c r="T745" s="10"/>
      <c r="U745" s="31"/>
    </row>
    <row r="746" ht="15.75" customHeight="1">
      <c r="T746" s="10"/>
      <c r="U746" s="31"/>
    </row>
    <row r="747" ht="15.75" customHeight="1">
      <c r="T747" s="10"/>
      <c r="U747" s="31"/>
    </row>
    <row r="748" ht="15.75" customHeight="1">
      <c r="T748" s="10"/>
      <c r="U748" s="31"/>
    </row>
    <row r="749" ht="15.75" customHeight="1">
      <c r="T749" s="10"/>
      <c r="U749" s="31"/>
    </row>
    <row r="750" ht="15.75" customHeight="1">
      <c r="T750" s="10"/>
      <c r="U750" s="31"/>
    </row>
    <row r="751" ht="15.75" customHeight="1">
      <c r="T751" s="10"/>
      <c r="U751" s="31"/>
    </row>
    <row r="752" ht="15.75" customHeight="1">
      <c r="T752" s="10"/>
      <c r="U752" s="31"/>
    </row>
    <row r="753" ht="15.75" customHeight="1">
      <c r="T753" s="10"/>
      <c r="U753" s="31"/>
    </row>
    <row r="754" ht="15.75" customHeight="1">
      <c r="T754" s="10"/>
      <c r="U754" s="31"/>
    </row>
    <row r="755" ht="15.75" customHeight="1">
      <c r="T755" s="10"/>
      <c r="U755" s="31"/>
    </row>
    <row r="756" ht="15.75" customHeight="1">
      <c r="T756" s="10"/>
      <c r="U756" s="31"/>
    </row>
    <row r="757" ht="15.75" customHeight="1">
      <c r="T757" s="10"/>
      <c r="U757" s="31"/>
    </row>
    <row r="758" ht="15.75" customHeight="1">
      <c r="T758" s="10"/>
      <c r="U758" s="31"/>
    </row>
    <row r="759" ht="15.75" customHeight="1">
      <c r="T759" s="10"/>
      <c r="U759" s="31"/>
    </row>
    <row r="760" ht="15.75" customHeight="1">
      <c r="T760" s="10"/>
      <c r="U760" s="31"/>
    </row>
    <row r="761" ht="15.75" customHeight="1">
      <c r="T761" s="10"/>
      <c r="U761" s="31"/>
    </row>
    <row r="762" ht="15.75" customHeight="1">
      <c r="T762" s="10"/>
      <c r="U762" s="31"/>
    </row>
    <row r="763" ht="15.75" customHeight="1">
      <c r="T763" s="10"/>
      <c r="U763" s="31"/>
    </row>
    <row r="764" ht="15.75" customHeight="1">
      <c r="T764" s="10"/>
      <c r="U764" s="31"/>
    </row>
    <row r="765" ht="15.75" customHeight="1">
      <c r="T765" s="10"/>
      <c r="U765" s="31"/>
    </row>
    <row r="766" ht="15.75" customHeight="1">
      <c r="T766" s="10"/>
      <c r="U766" s="31"/>
    </row>
    <row r="767" ht="15.75" customHeight="1">
      <c r="T767" s="10"/>
      <c r="U767" s="31"/>
    </row>
    <row r="768" ht="15.75" customHeight="1">
      <c r="T768" s="10"/>
      <c r="U768" s="31"/>
    </row>
    <row r="769" ht="15.75" customHeight="1">
      <c r="T769" s="10"/>
      <c r="U769" s="31"/>
    </row>
    <row r="770" ht="15.75" customHeight="1">
      <c r="T770" s="10"/>
      <c r="U770" s="31"/>
    </row>
    <row r="771" ht="15.75" customHeight="1">
      <c r="T771" s="10"/>
      <c r="U771" s="31"/>
    </row>
    <row r="772" ht="15.75" customHeight="1">
      <c r="T772" s="10"/>
      <c r="U772" s="31"/>
    </row>
    <row r="773" ht="15.75" customHeight="1">
      <c r="T773" s="10"/>
      <c r="U773" s="31"/>
    </row>
    <row r="774" ht="15.75" customHeight="1">
      <c r="T774" s="10"/>
      <c r="U774" s="31"/>
    </row>
    <row r="775" ht="15.75" customHeight="1">
      <c r="T775" s="10"/>
      <c r="U775" s="31"/>
    </row>
    <row r="776" ht="15.75" customHeight="1">
      <c r="T776" s="10"/>
      <c r="U776" s="31"/>
    </row>
    <row r="777" ht="15.75" customHeight="1">
      <c r="T777" s="10"/>
      <c r="U777" s="31"/>
    </row>
    <row r="778" ht="15.75" customHeight="1">
      <c r="T778" s="10"/>
      <c r="U778" s="31"/>
    </row>
    <row r="779" ht="15.75" customHeight="1">
      <c r="T779" s="10"/>
      <c r="U779" s="31"/>
    </row>
    <row r="780" ht="15.75" customHeight="1">
      <c r="T780" s="10"/>
      <c r="U780" s="31"/>
    </row>
    <row r="781" ht="15.75" customHeight="1">
      <c r="T781" s="10"/>
      <c r="U781" s="31"/>
    </row>
    <row r="782" ht="15.75" customHeight="1">
      <c r="T782" s="10"/>
      <c r="U782" s="31"/>
    </row>
    <row r="783" ht="15.75" customHeight="1">
      <c r="T783" s="10"/>
      <c r="U783" s="31"/>
    </row>
    <row r="784" ht="15.75" customHeight="1">
      <c r="T784" s="10"/>
      <c r="U784" s="31"/>
    </row>
    <row r="785" ht="15.75" customHeight="1">
      <c r="T785" s="10"/>
      <c r="U785" s="31"/>
    </row>
    <row r="786" ht="15.75" customHeight="1">
      <c r="T786" s="10"/>
      <c r="U786" s="31"/>
    </row>
    <row r="787" ht="15.75" customHeight="1">
      <c r="T787" s="10"/>
      <c r="U787" s="31"/>
    </row>
    <row r="788" ht="15.75" customHeight="1">
      <c r="T788" s="10"/>
      <c r="U788" s="31"/>
    </row>
    <row r="789" ht="15.75" customHeight="1">
      <c r="T789" s="10"/>
      <c r="U789" s="31"/>
    </row>
    <row r="790" ht="15.75" customHeight="1">
      <c r="T790" s="10"/>
      <c r="U790" s="31"/>
    </row>
    <row r="791" ht="15.75" customHeight="1">
      <c r="T791" s="10"/>
      <c r="U791" s="31"/>
    </row>
    <row r="792" ht="15.75" customHeight="1">
      <c r="T792" s="10"/>
      <c r="U792" s="31"/>
    </row>
    <row r="793" ht="15.75" customHeight="1">
      <c r="T793" s="10"/>
      <c r="U793" s="31"/>
    </row>
    <row r="794" ht="15.75" customHeight="1">
      <c r="T794" s="10"/>
      <c r="U794" s="31"/>
    </row>
    <row r="795" ht="15.75" customHeight="1">
      <c r="T795" s="10"/>
      <c r="U795" s="31"/>
    </row>
    <row r="796" ht="15.75" customHeight="1">
      <c r="T796" s="10"/>
      <c r="U796" s="31"/>
    </row>
    <row r="797" ht="15.75" customHeight="1">
      <c r="T797" s="10"/>
      <c r="U797" s="31"/>
    </row>
    <row r="798" ht="15.75" customHeight="1">
      <c r="T798" s="10"/>
      <c r="U798" s="31"/>
    </row>
    <row r="799" ht="15.75" customHeight="1">
      <c r="T799" s="10"/>
      <c r="U799" s="31"/>
    </row>
    <row r="800" ht="15.75" customHeight="1">
      <c r="T800" s="10"/>
      <c r="U800" s="31"/>
    </row>
    <row r="801" ht="15.75" customHeight="1">
      <c r="T801" s="10"/>
      <c r="U801" s="31"/>
    </row>
    <row r="802" ht="15.75" customHeight="1">
      <c r="T802" s="10"/>
      <c r="U802" s="31"/>
    </row>
    <row r="803" ht="15.75" customHeight="1">
      <c r="T803" s="10"/>
      <c r="U803" s="31"/>
    </row>
    <row r="804" ht="15.75" customHeight="1">
      <c r="T804" s="10"/>
      <c r="U804" s="31"/>
    </row>
    <row r="805" ht="15.75" customHeight="1">
      <c r="T805" s="10"/>
      <c r="U805" s="31"/>
    </row>
    <row r="806" ht="15.75" customHeight="1">
      <c r="T806" s="10"/>
      <c r="U806" s="31"/>
    </row>
    <row r="807" ht="15.75" customHeight="1">
      <c r="T807" s="10"/>
      <c r="U807" s="31"/>
    </row>
    <row r="808" ht="15.75" customHeight="1">
      <c r="T808" s="10"/>
      <c r="U808" s="31"/>
    </row>
    <row r="809" ht="15.75" customHeight="1">
      <c r="T809" s="10"/>
      <c r="U809" s="31"/>
    </row>
    <row r="810" ht="15.75" customHeight="1">
      <c r="T810" s="10"/>
      <c r="U810" s="31"/>
    </row>
    <row r="811" ht="15.75" customHeight="1">
      <c r="T811" s="10"/>
      <c r="U811" s="31"/>
    </row>
    <row r="812" ht="15.75" customHeight="1">
      <c r="T812" s="10"/>
      <c r="U812" s="31"/>
    </row>
    <row r="813" ht="15.75" customHeight="1">
      <c r="T813" s="10"/>
      <c r="U813" s="31"/>
    </row>
    <row r="814" ht="15.75" customHeight="1">
      <c r="T814" s="10"/>
      <c r="U814" s="31"/>
    </row>
    <row r="815" ht="15.75" customHeight="1">
      <c r="T815" s="10"/>
      <c r="U815" s="31"/>
    </row>
    <row r="816" ht="15.75" customHeight="1">
      <c r="T816" s="10"/>
      <c r="U816" s="31"/>
    </row>
    <row r="817" ht="15.75" customHeight="1">
      <c r="T817" s="10"/>
      <c r="U817" s="31"/>
    </row>
    <row r="818" ht="15.75" customHeight="1">
      <c r="T818" s="10"/>
      <c r="U818" s="31"/>
    </row>
    <row r="819" ht="15.75" customHeight="1">
      <c r="T819" s="10"/>
      <c r="U819" s="31"/>
    </row>
    <row r="820" ht="15.75" customHeight="1">
      <c r="T820" s="10"/>
      <c r="U820" s="31"/>
    </row>
    <row r="821" ht="15.75" customHeight="1">
      <c r="T821" s="10"/>
      <c r="U821" s="31"/>
    </row>
    <row r="822" ht="15.75" customHeight="1">
      <c r="T822" s="10"/>
      <c r="U822" s="31"/>
    </row>
    <row r="823" ht="15.75" customHeight="1">
      <c r="T823" s="10"/>
      <c r="U823" s="31"/>
    </row>
    <row r="824" ht="15.75" customHeight="1">
      <c r="T824" s="10"/>
      <c r="U824" s="31"/>
    </row>
    <row r="825" ht="15.75" customHeight="1">
      <c r="T825" s="10"/>
      <c r="U825" s="31"/>
    </row>
    <row r="826" ht="15.75" customHeight="1">
      <c r="T826" s="10"/>
      <c r="U826" s="31"/>
    </row>
    <row r="827" ht="15.75" customHeight="1">
      <c r="T827" s="10"/>
      <c r="U827" s="31"/>
    </row>
    <row r="828" ht="15.75" customHeight="1">
      <c r="T828" s="10"/>
      <c r="U828" s="31"/>
    </row>
    <row r="829" ht="15.75" customHeight="1">
      <c r="T829" s="10"/>
      <c r="U829" s="31"/>
    </row>
    <row r="830" ht="15.75" customHeight="1">
      <c r="T830" s="10"/>
      <c r="U830" s="31"/>
    </row>
    <row r="831" ht="15.75" customHeight="1">
      <c r="T831" s="10"/>
      <c r="U831" s="31"/>
    </row>
    <row r="832" ht="15.75" customHeight="1">
      <c r="T832" s="10"/>
      <c r="U832" s="31"/>
    </row>
    <row r="833" ht="15.75" customHeight="1">
      <c r="T833" s="10"/>
      <c r="U833" s="31"/>
    </row>
    <row r="834" ht="15.75" customHeight="1">
      <c r="T834" s="10"/>
      <c r="U834" s="31"/>
    </row>
    <row r="835" ht="15.75" customHeight="1">
      <c r="T835" s="10"/>
      <c r="U835" s="31"/>
    </row>
    <row r="836" ht="15.75" customHeight="1">
      <c r="T836" s="10"/>
      <c r="U836" s="31"/>
    </row>
    <row r="837" ht="15.75" customHeight="1">
      <c r="T837" s="10"/>
      <c r="U837" s="31"/>
    </row>
    <row r="838" ht="15.75" customHeight="1">
      <c r="T838" s="10"/>
      <c r="U838" s="31"/>
    </row>
    <row r="839" ht="15.75" customHeight="1">
      <c r="T839" s="10"/>
      <c r="U839" s="31"/>
    </row>
    <row r="840" ht="15.75" customHeight="1">
      <c r="T840" s="10"/>
      <c r="U840" s="31"/>
    </row>
    <row r="841" ht="15.75" customHeight="1">
      <c r="T841" s="10"/>
      <c r="U841" s="31"/>
    </row>
    <row r="842" ht="15.75" customHeight="1">
      <c r="T842" s="10"/>
      <c r="U842" s="31"/>
    </row>
    <row r="843" ht="15.75" customHeight="1">
      <c r="T843" s="10"/>
      <c r="U843" s="31"/>
    </row>
    <row r="844" ht="15.75" customHeight="1">
      <c r="T844" s="10"/>
      <c r="U844" s="31"/>
    </row>
    <row r="845" ht="15.75" customHeight="1">
      <c r="T845" s="10"/>
      <c r="U845" s="31"/>
    </row>
    <row r="846" ht="15.75" customHeight="1">
      <c r="T846" s="10"/>
      <c r="U846" s="31"/>
    </row>
    <row r="847" ht="15.75" customHeight="1">
      <c r="T847" s="10"/>
      <c r="U847" s="31"/>
    </row>
    <row r="848" ht="15.75" customHeight="1">
      <c r="T848" s="10"/>
      <c r="U848" s="31"/>
    </row>
    <row r="849" ht="15.75" customHeight="1">
      <c r="T849" s="10"/>
      <c r="U849" s="31"/>
    </row>
    <row r="850" ht="15.75" customHeight="1">
      <c r="T850" s="10"/>
      <c r="U850" s="31"/>
    </row>
    <row r="851" ht="15.75" customHeight="1">
      <c r="T851" s="10"/>
      <c r="U851" s="31"/>
    </row>
    <row r="852" ht="15.75" customHeight="1">
      <c r="T852" s="10"/>
      <c r="U852" s="31"/>
    </row>
    <row r="853" ht="15.75" customHeight="1">
      <c r="T853" s="10"/>
      <c r="U853" s="31"/>
    </row>
    <row r="854" ht="15.75" customHeight="1">
      <c r="T854" s="10"/>
      <c r="U854" s="31"/>
    </row>
    <row r="855" ht="15.75" customHeight="1">
      <c r="T855" s="10"/>
      <c r="U855" s="31"/>
    </row>
    <row r="856" ht="15.75" customHeight="1">
      <c r="T856" s="10"/>
      <c r="U856" s="31"/>
    </row>
    <row r="857" ht="15.75" customHeight="1">
      <c r="T857" s="10"/>
      <c r="U857" s="31"/>
    </row>
    <row r="858" ht="15.75" customHeight="1">
      <c r="T858" s="10"/>
      <c r="U858" s="31"/>
    </row>
    <row r="859" ht="15.75" customHeight="1">
      <c r="T859" s="10"/>
      <c r="U859" s="31"/>
    </row>
    <row r="860" ht="15.75" customHeight="1">
      <c r="T860" s="10"/>
      <c r="U860" s="31"/>
    </row>
    <row r="861" ht="15.75" customHeight="1">
      <c r="T861" s="10"/>
      <c r="U861" s="31"/>
    </row>
    <row r="862" ht="15.75" customHeight="1">
      <c r="T862" s="10"/>
      <c r="U862" s="31"/>
    </row>
    <row r="863" ht="15.75" customHeight="1">
      <c r="T863" s="10"/>
      <c r="U863" s="31"/>
    </row>
    <row r="864" ht="15.75" customHeight="1">
      <c r="T864" s="10"/>
      <c r="U864" s="31"/>
    </row>
    <row r="865" ht="15.75" customHeight="1">
      <c r="T865" s="10"/>
      <c r="U865" s="31"/>
    </row>
    <row r="866" ht="15.75" customHeight="1">
      <c r="T866" s="10"/>
      <c r="U866" s="31"/>
    </row>
    <row r="867" ht="15.75" customHeight="1">
      <c r="T867" s="10"/>
      <c r="U867" s="31"/>
    </row>
    <row r="868" ht="15.75" customHeight="1">
      <c r="T868" s="10"/>
      <c r="U868" s="31"/>
    </row>
    <row r="869" ht="15.75" customHeight="1">
      <c r="T869" s="10"/>
      <c r="U869" s="31"/>
    </row>
    <row r="870" ht="15.75" customHeight="1">
      <c r="T870" s="10"/>
      <c r="U870" s="31"/>
    </row>
    <row r="871" ht="15.75" customHeight="1">
      <c r="T871" s="10"/>
      <c r="U871" s="31"/>
    </row>
    <row r="872" ht="15.75" customHeight="1">
      <c r="T872" s="10"/>
      <c r="U872" s="31"/>
    </row>
    <row r="873" ht="15.75" customHeight="1">
      <c r="T873" s="10"/>
      <c r="U873" s="31"/>
    </row>
    <row r="874" ht="15.75" customHeight="1">
      <c r="T874" s="10"/>
      <c r="U874" s="31"/>
    </row>
    <row r="875" ht="15.75" customHeight="1">
      <c r="T875" s="10"/>
      <c r="U875" s="31"/>
    </row>
    <row r="876" ht="15.75" customHeight="1">
      <c r="T876" s="10"/>
      <c r="U876" s="31"/>
    </row>
    <row r="877" ht="15.75" customHeight="1">
      <c r="T877" s="10"/>
      <c r="U877" s="31"/>
    </row>
    <row r="878" ht="15.75" customHeight="1">
      <c r="T878" s="10"/>
      <c r="U878" s="31"/>
    </row>
    <row r="879" ht="15.75" customHeight="1">
      <c r="T879" s="10"/>
      <c r="U879" s="31"/>
    </row>
    <row r="880" ht="15.75" customHeight="1">
      <c r="T880" s="10"/>
      <c r="U880" s="31"/>
    </row>
    <row r="881" ht="15.75" customHeight="1">
      <c r="T881" s="10"/>
      <c r="U881" s="31"/>
    </row>
    <row r="882" ht="15.75" customHeight="1">
      <c r="T882" s="10"/>
      <c r="U882" s="31"/>
    </row>
    <row r="883" ht="15.75" customHeight="1">
      <c r="T883" s="10"/>
      <c r="U883" s="31"/>
    </row>
    <row r="884" ht="15.75" customHeight="1">
      <c r="T884" s="10"/>
      <c r="U884" s="31"/>
    </row>
    <row r="885" ht="15.75" customHeight="1">
      <c r="T885" s="10"/>
      <c r="U885" s="31"/>
    </row>
    <row r="886" ht="15.75" customHeight="1">
      <c r="T886" s="10"/>
      <c r="U886" s="31"/>
    </row>
    <row r="887" ht="15.75" customHeight="1">
      <c r="T887" s="10"/>
      <c r="U887" s="31"/>
    </row>
    <row r="888" ht="15.75" customHeight="1">
      <c r="T888" s="10"/>
      <c r="U888" s="31"/>
    </row>
    <row r="889" ht="15.75" customHeight="1">
      <c r="T889" s="10"/>
      <c r="U889" s="31"/>
    </row>
    <row r="890" ht="15.75" customHeight="1">
      <c r="T890" s="10"/>
      <c r="U890" s="31"/>
    </row>
    <row r="891" ht="15.75" customHeight="1">
      <c r="T891" s="10"/>
      <c r="U891" s="31"/>
    </row>
    <row r="892" ht="15.75" customHeight="1">
      <c r="T892" s="10"/>
      <c r="U892" s="31"/>
    </row>
    <row r="893" ht="15.75" customHeight="1">
      <c r="T893" s="10"/>
      <c r="U893" s="31"/>
    </row>
    <row r="894" ht="15.75" customHeight="1">
      <c r="T894" s="10"/>
      <c r="U894" s="31"/>
    </row>
    <row r="895" ht="15.75" customHeight="1">
      <c r="T895" s="10"/>
      <c r="U895" s="31"/>
    </row>
    <row r="896" ht="15.75" customHeight="1">
      <c r="T896" s="10"/>
      <c r="U896" s="31"/>
    </row>
    <row r="897" ht="15.75" customHeight="1">
      <c r="T897" s="10"/>
      <c r="U897" s="31"/>
    </row>
    <row r="898" ht="15.75" customHeight="1">
      <c r="T898" s="10"/>
      <c r="U898" s="31"/>
    </row>
    <row r="899" ht="15.75" customHeight="1">
      <c r="T899" s="10"/>
      <c r="U899" s="31"/>
    </row>
    <row r="900" ht="15.75" customHeight="1">
      <c r="T900" s="10"/>
      <c r="U900" s="31"/>
    </row>
    <row r="901" ht="15.75" customHeight="1">
      <c r="T901" s="10"/>
      <c r="U901" s="31"/>
    </row>
    <row r="902" ht="15.75" customHeight="1">
      <c r="T902" s="10"/>
      <c r="U902" s="31"/>
    </row>
    <row r="903" ht="15.75" customHeight="1">
      <c r="T903" s="10"/>
      <c r="U903" s="31"/>
    </row>
    <row r="904" ht="15.75" customHeight="1">
      <c r="T904" s="10"/>
      <c r="U904" s="31"/>
    </row>
    <row r="905" ht="15.75" customHeight="1">
      <c r="T905" s="10"/>
      <c r="U905" s="31"/>
    </row>
    <row r="906" ht="15.75" customHeight="1">
      <c r="T906" s="10"/>
      <c r="U906" s="31"/>
    </row>
    <row r="907" ht="15.75" customHeight="1">
      <c r="T907" s="10"/>
      <c r="U907" s="31"/>
    </row>
    <row r="908" ht="15.75" customHeight="1">
      <c r="T908" s="10"/>
      <c r="U908" s="31"/>
    </row>
    <row r="909" ht="15.75" customHeight="1">
      <c r="T909" s="10"/>
      <c r="U909" s="31"/>
    </row>
    <row r="910" ht="15.75" customHeight="1">
      <c r="T910" s="10"/>
      <c r="U910" s="31"/>
    </row>
    <row r="911" ht="15.75" customHeight="1">
      <c r="T911" s="10"/>
      <c r="U911" s="31"/>
    </row>
    <row r="912" ht="15.75" customHeight="1">
      <c r="T912" s="10"/>
      <c r="U912" s="31"/>
    </row>
    <row r="913" ht="15.75" customHeight="1">
      <c r="T913" s="10"/>
      <c r="U913" s="31"/>
    </row>
    <row r="914" ht="15.75" customHeight="1">
      <c r="T914" s="10"/>
      <c r="U914" s="31"/>
    </row>
    <row r="915" ht="15.75" customHeight="1">
      <c r="T915" s="10"/>
      <c r="U915" s="31"/>
    </row>
    <row r="916" ht="15.75" customHeight="1">
      <c r="T916" s="10"/>
      <c r="U916" s="31"/>
    </row>
    <row r="917" ht="15.75" customHeight="1">
      <c r="T917" s="10"/>
      <c r="U917" s="31"/>
    </row>
    <row r="918" ht="15.75" customHeight="1">
      <c r="T918" s="10"/>
      <c r="U918" s="31"/>
    </row>
    <row r="919" ht="15.75" customHeight="1">
      <c r="T919" s="10"/>
      <c r="U919" s="31"/>
    </row>
    <row r="920" ht="15.75" customHeight="1">
      <c r="T920" s="10"/>
      <c r="U920" s="31"/>
    </row>
    <row r="921" ht="15.75" customHeight="1">
      <c r="T921" s="10"/>
      <c r="U921" s="31"/>
    </row>
    <row r="922" ht="15.75" customHeight="1">
      <c r="T922" s="10"/>
      <c r="U922" s="31"/>
    </row>
    <row r="923" ht="15.75" customHeight="1">
      <c r="T923" s="10"/>
      <c r="U923" s="31"/>
    </row>
    <row r="924" ht="15.75" customHeight="1">
      <c r="T924" s="10"/>
      <c r="U924" s="31"/>
    </row>
    <row r="925" ht="15.75" customHeight="1">
      <c r="T925" s="10"/>
      <c r="U925" s="31"/>
    </row>
    <row r="926" ht="15.75" customHeight="1">
      <c r="T926" s="10"/>
      <c r="U926" s="31"/>
    </row>
    <row r="927" ht="15.75" customHeight="1">
      <c r="T927" s="10"/>
      <c r="U927" s="31"/>
    </row>
    <row r="928" ht="15.75" customHeight="1">
      <c r="T928" s="10"/>
      <c r="U928" s="31"/>
    </row>
    <row r="929" ht="15.75" customHeight="1">
      <c r="T929" s="10"/>
      <c r="U929" s="31"/>
    </row>
    <row r="930" ht="15.75" customHeight="1">
      <c r="T930" s="10"/>
      <c r="U930" s="31"/>
    </row>
    <row r="931" ht="15.75" customHeight="1">
      <c r="T931" s="10"/>
      <c r="U931" s="31"/>
    </row>
    <row r="932" ht="15.75" customHeight="1">
      <c r="T932" s="10"/>
      <c r="U932" s="31"/>
    </row>
    <row r="933" ht="15.75" customHeight="1">
      <c r="T933" s="10"/>
      <c r="U933" s="31"/>
    </row>
    <row r="934" ht="15.75" customHeight="1">
      <c r="T934" s="10"/>
      <c r="U934" s="31"/>
    </row>
    <row r="935" ht="15.75" customHeight="1">
      <c r="T935" s="10"/>
      <c r="U935" s="31"/>
    </row>
    <row r="936" ht="15.75" customHeight="1">
      <c r="T936" s="10"/>
      <c r="U936" s="31"/>
    </row>
    <row r="937" ht="15.75" customHeight="1">
      <c r="T937" s="10"/>
      <c r="U937" s="31"/>
    </row>
    <row r="938" ht="15.75" customHeight="1">
      <c r="T938" s="10"/>
      <c r="U938" s="31"/>
    </row>
    <row r="939" ht="15.75" customHeight="1">
      <c r="T939" s="10"/>
      <c r="U939" s="31"/>
    </row>
    <row r="940" ht="15.75" customHeight="1">
      <c r="T940" s="10"/>
      <c r="U940" s="31"/>
    </row>
    <row r="941" ht="15.75" customHeight="1">
      <c r="T941" s="10"/>
      <c r="U941" s="31"/>
    </row>
    <row r="942" ht="15.75" customHeight="1">
      <c r="T942" s="10"/>
      <c r="U942" s="31"/>
    </row>
    <row r="943" ht="15.75" customHeight="1">
      <c r="T943" s="10"/>
      <c r="U943" s="31"/>
    </row>
    <row r="944" ht="15.75" customHeight="1">
      <c r="T944" s="10"/>
      <c r="U944" s="31"/>
    </row>
    <row r="945" ht="15.75" customHeight="1">
      <c r="T945" s="10"/>
      <c r="U945" s="31"/>
    </row>
    <row r="946" ht="15.75" customHeight="1">
      <c r="T946" s="10"/>
      <c r="U946" s="31"/>
    </row>
    <row r="947" ht="15.75" customHeight="1">
      <c r="T947" s="10"/>
      <c r="U947" s="31"/>
    </row>
    <row r="948" ht="15.75" customHeight="1">
      <c r="T948" s="10"/>
      <c r="U948" s="31"/>
    </row>
    <row r="949" ht="15.75" customHeight="1">
      <c r="T949" s="10"/>
      <c r="U949" s="31"/>
    </row>
    <row r="950" ht="15.75" customHeight="1">
      <c r="T950" s="10"/>
      <c r="U950" s="31"/>
    </row>
    <row r="951" ht="15.75" customHeight="1">
      <c r="T951" s="10"/>
      <c r="U951" s="31"/>
    </row>
    <row r="952" ht="15.75" customHeight="1">
      <c r="T952" s="10"/>
      <c r="U952" s="31"/>
    </row>
    <row r="953" ht="15.75" customHeight="1">
      <c r="T953" s="10"/>
      <c r="U953" s="31"/>
    </row>
    <row r="954" ht="15.75" customHeight="1">
      <c r="T954" s="10"/>
      <c r="U954" s="31"/>
    </row>
    <row r="955" ht="15.75" customHeight="1">
      <c r="T955" s="10"/>
      <c r="U955" s="31"/>
    </row>
    <row r="956" ht="15.75" customHeight="1">
      <c r="T956" s="10"/>
      <c r="U956" s="31"/>
    </row>
    <row r="957" ht="15.75" customHeight="1">
      <c r="T957" s="10"/>
      <c r="U957" s="31"/>
    </row>
    <row r="958" ht="15.75" customHeight="1">
      <c r="T958" s="10"/>
      <c r="U958" s="31"/>
    </row>
    <row r="959" ht="15.75" customHeight="1">
      <c r="T959" s="10"/>
      <c r="U959" s="31"/>
    </row>
    <row r="960" ht="15.75" customHeight="1">
      <c r="T960" s="10"/>
      <c r="U960" s="31"/>
    </row>
    <row r="961" ht="15.75" customHeight="1">
      <c r="T961" s="10"/>
      <c r="U961" s="31"/>
    </row>
    <row r="962" ht="15.75" customHeight="1">
      <c r="T962" s="10"/>
      <c r="U962" s="31"/>
    </row>
    <row r="963" ht="15.75" customHeight="1">
      <c r="T963" s="10"/>
      <c r="U963" s="31"/>
    </row>
    <row r="964" ht="15.75" customHeight="1">
      <c r="T964" s="10"/>
      <c r="U964" s="31"/>
    </row>
    <row r="965" ht="15.75" customHeight="1">
      <c r="T965" s="10"/>
      <c r="U965" s="31"/>
    </row>
    <row r="966" ht="15.75" customHeight="1">
      <c r="T966" s="10"/>
      <c r="U966" s="31"/>
    </row>
    <row r="967" ht="15.75" customHeight="1">
      <c r="T967" s="10"/>
      <c r="U967" s="31"/>
    </row>
    <row r="968" ht="15.75" customHeight="1">
      <c r="T968" s="10"/>
      <c r="U968" s="31"/>
    </row>
    <row r="969" ht="15.75" customHeight="1">
      <c r="T969" s="10"/>
      <c r="U969" s="31"/>
    </row>
    <row r="970" ht="15.75" customHeight="1">
      <c r="T970" s="10"/>
      <c r="U970" s="31"/>
    </row>
    <row r="971" ht="15.75" customHeight="1">
      <c r="T971" s="10"/>
      <c r="U971" s="31"/>
    </row>
    <row r="972" ht="15.75" customHeight="1">
      <c r="T972" s="10"/>
      <c r="U972" s="31"/>
    </row>
    <row r="973" ht="15.75" customHeight="1">
      <c r="T973" s="10"/>
      <c r="U973" s="31"/>
    </row>
    <row r="974" ht="15.75" customHeight="1">
      <c r="T974" s="10"/>
      <c r="U974" s="31"/>
    </row>
    <row r="975" ht="15.75" customHeight="1">
      <c r="T975" s="10"/>
      <c r="U975" s="31"/>
    </row>
    <row r="976" ht="15.75" customHeight="1">
      <c r="T976" s="10"/>
      <c r="U976" s="31"/>
    </row>
    <row r="977" ht="15.75" customHeight="1">
      <c r="T977" s="10"/>
      <c r="U977" s="31"/>
    </row>
    <row r="978" ht="15.75" customHeight="1">
      <c r="T978" s="10"/>
      <c r="U978" s="31"/>
    </row>
    <row r="979" ht="15.75" customHeight="1">
      <c r="T979" s="10"/>
      <c r="U979" s="31"/>
    </row>
    <row r="980" ht="15.75" customHeight="1">
      <c r="T980" s="10"/>
      <c r="U980" s="31"/>
    </row>
    <row r="981" ht="15.75" customHeight="1">
      <c r="T981" s="10"/>
      <c r="U981" s="31"/>
    </row>
    <row r="982" ht="15.75" customHeight="1">
      <c r="T982" s="10"/>
      <c r="U982" s="31"/>
    </row>
    <row r="983" ht="15.75" customHeight="1">
      <c r="T983" s="10"/>
      <c r="U983" s="31"/>
    </row>
    <row r="984" ht="15.75" customHeight="1">
      <c r="T984" s="10"/>
      <c r="U984" s="31"/>
    </row>
    <row r="985" ht="15.75" customHeight="1">
      <c r="T985" s="10"/>
      <c r="U985" s="31"/>
    </row>
    <row r="986" ht="15.75" customHeight="1">
      <c r="T986" s="10"/>
      <c r="U986" s="31"/>
    </row>
    <row r="987" ht="15.75" customHeight="1">
      <c r="T987" s="10"/>
      <c r="U987" s="31"/>
    </row>
    <row r="988" ht="15.75" customHeight="1">
      <c r="T988" s="10"/>
      <c r="U988" s="31"/>
    </row>
    <row r="989" ht="15.75" customHeight="1">
      <c r="T989" s="10"/>
      <c r="U989" s="31"/>
    </row>
    <row r="990" ht="15.75" customHeight="1">
      <c r="T990" s="10"/>
      <c r="U990" s="31"/>
    </row>
    <row r="991" ht="15.75" customHeight="1">
      <c r="T991" s="10"/>
      <c r="U991" s="31"/>
    </row>
    <row r="992" ht="15.75" customHeight="1">
      <c r="T992" s="10"/>
      <c r="U992" s="31"/>
    </row>
    <row r="993" ht="15.75" customHeight="1">
      <c r="T993" s="10"/>
      <c r="U993" s="31"/>
    </row>
    <row r="994" ht="15.75" customHeight="1">
      <c r="T994" s="10"/>
      <c r="U994" s="31"/>
    </row>
    <row r="995" ht="15.75" customHeight="1">
      <c r="T995" s="10"/>
      <c r="U995" s="31"/>
    </row>
    <row r="996" ht="15.75" customHeight="1">
      <c r="T996" s="10"/>
      <c r="U996" s="31"/>
    </row>
    <row r="997" ht="15.75" customHeight="1">
      <c r="T997" s="10"/>
      <c r="U997" s="31"/>
    </row>
    <row r="998" ht="15.75" customHeight="1">
      <c r="T998" s="10"/>
      <c r="U998" s="31"/>
    </row>
    <row r="999" ht="15.75" customHeight="1">
      <c r="T999" s="10"/>
      <c r="U999" s="31"/>
    </row>
    <row r="1000" ht="15.75" customHeight="1">
      <c r="T1000" s="10"/>
      <c r="U1000" s="31"/>
    </row>
  </sheetData>
  <printOptions/>
  <pageMargins bottom="1.0" footer="0.0" header="0.0" left="0.75" right="0.75" top="1.0"/>
  <pageSetup orientation="landscape"/>
  <drawing r:id="rId1"/>
</worksheet>
</file>