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_project\py_notebooks\"/>
    </mc:Choice>
  </mc:AlternateContent>
  <xr:revisionPtr revIDLastSave="0" documentId="8_{A4761679-C5AC-4E73-889D-95A561AEC216}" xr6:coauthVersionLast="46" xr6:coauthVersionMax="46" xr10:uidLastSave="{00000000-0000-0000-0000-000000000000}"/>
  <bookViews>
    <workbookView xWindow="-108" yWindow="-108" windowWidth="23256" windowHeight="12576" tabRatio="722"/>
  </bookViews>
  <sheets>
    <sheet name="表11" sheetId="79" r:id="rId1"/>
    <sheet name="Sheet1" sheetId="80" r:id="rId2"/>
  </sheets>
  <definedNames>
    <definedName name="_xlnm.Print_Area" localSheetId="0">表11!$A$1:$J$46</definedName>
  </definedNames>
  <calcPr calcId="191029"/>
</workbook>
</file>

<file path=xl/calcChain.xml><?xml version="1.0" encoding="utf-8"?>
<calcChain xmlns="http://schemas.openxmlformats.org/spreadsheetml/2006/main">
  <c r="B31" i="79" l="1"/>
  <c r="C31" i="79"/>
  <c r="B30" i="79"/>
  <c r="B29" i="79"/>
  <c r="C29" i="79"/>
  <c r="B28" i="79"/>
  <c r="B27" i="79"/>
  <c r="E19" i="79"/>
  <c r="F19" i="79"/>
  <c r="B26" i="79"/>
  <c r="B25" i="79"/>
  <c r="C26" i="79"/>
  <c r="B24" i="79"/>
  <c r="B23" i="79"/>
  <c r="B22" i="79"/>
  <c r="C23" i="79"/>
  <c r="B21" i="79"/>
  <c r="B20" i="79"/>
  <c r="C20" i="79"/>
  <c r="H19" i="79"/>
  <c r="K19" i="79"/>
  <c r="I19" i="79"/>
  <c r="G19" i="79"/>
  <c r="C18" i="79"/>
  <c r="C8" i="80"/>
  <c r="C9" i="80"/>
  <c r="C10" i="80"/>
  <c r="C11" i="80"/>
  <c r="C12" i="80"/>
  <c r="C13" i="80"/>
  <c r="C14" i="80"/>
  <c r="C15" i="80"/>
  <c r="C16" i="80"/>
  <c r="C17" i="80"/>
  <c r="C18" i="80"/>
  <c r="C24" i="79"/>
  <c r="C30" i="79"/>
  <c r="C21" i="79"/>
  <c r="B19" i="79"/>
  <c r="C19" i="79"/>
  <c r="C22" i="79"/>
  <c r="C27" i="79"/>
  <c r="C28" i="79"/>
  <c r="C25" i="79"/>
</calcChain>
</file>

<file path=xl/sharedStrings.xml><?xml version="1.0" encoding="utf-8"?>
<sst xmlns="http://schemas.openxmlformats.org/spreadsheetml/2006/main" count="71" uniqueCount="70">
  <si>
    <t>Stock</t>
  </si>
  <si>
    <t>Warrant</t>
  </si>
  <si>
    <t>年</t>
  </si>
  <si>
    <t>Year</t>
  </si>
  <si>
    <t xml:space="preserve">Growth </t>
  </si>
  <si>
    <t>Jan.</t>
  </si>
  <si>
    <t>成長率</t>
  </si>
  <si>
    <t>(%)</t>
  </si>
  <si>
    <r>
      <t xml:space="preserve">  </t>
    </r>
    <r>
      <rPr>
        <sz val="9"/>
        <rFont val="新細明體"/>
        <family val="1"/>
        <charset val="136"/>
      </rPr>
      <t>總營業金額</t>
    </r>
    <r>
      <rPr>
        <sz val="9"/>
        <rFont val="Times New Roman"/>
        <family val="1"/>
      </rPr>
      <t>/</t>
    </r>
    <phoneticPr fontId="4" type="noConversion"/>
  </si>
  <si>
    <r>
      <t>總成交值</t>
    </r>
    <r>
      <rPr>
        <sz val="9"/>
        <rFont val="Times New Roman"/>
        <family val="1"/>
      </rPr>
      <t xml:space="preserve"> (</t>
    </r>
    <r>
      <rPr>
        <sz val="9"/>
        <rFont val="新細明體"/>
        <family val="1"/>
        <charset val="136"/>
      </rPr>
      <t>十億元</t>
    </r>
    <r>
      <rPr>
        <sz val="9"/>
        <rFont val="Times New Roman"/>
        <family val="1"/>
      </rPr>
      <t>)</t>
    </r>
    <phoneticPr fontId="4" type="noConversion"/>
  </si>
  <si>
    <t xml:space="preserve">Total Transaction </t>
    <phoneticPr fontId="4" type="noConversion"/>
  </si>
  <si>
    <t>Amount/ Total</t>
    <phoneticPr fontId="4" type="noConversion"/>
  </si>
  <si>
    <t xml:space="preserve"> Trading Value</t>
    <phoneticPr fontId="4" type="noConversion"/>
  </si>
  <si>
    <t>(NT$Billion)</t>
    <phoneticPr fontId="4" type="noConversion"/>
  </si>
  <si>
    <t xml:space="preserve"> 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</si>
  <si>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</si>
  <si>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</si>
  <si>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</si>
  <si>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</si>
  <si>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 xml:space="preserve">Note: 1.Until year 2003, the data in the "Bond" column had been calculated by transaction amount of  the total buy and sell </t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</si>
  <si>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</si>
  <si>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</si>
  <si>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</si>
  <si>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</si>
  <si>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</si>
  <si>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</si>
  <si>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</si>
  <si>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1月</t>
    <phoneticPr fontId="3" type="noConversion"/>
  </si>
  <si>
    <r>
      <t>成交金額</t>
    </r>
    <r>
      <rPr>
        <sz val="9"/>
        <rFont val="Times New Roman"/>
        <family val="1"/>
      </rPr>
      <t xml:space="preserve">  (</t>
    </r>
    <r>
      <rPr>
        <sz val="9"/>
        <rFont val="新細明體"/>
        <family val="1"/>
        <charset val="136"/>
      </rPr>
      <t>十億元</t>
    </r>
    <r>
      <rPr>
        <sz val="9"/>
        <rFont val="Times New Roman"/>
        <family val="1"/>
      </rPr>
      <t xml:space="preserve">) </t>
    </r>
    <phoneticPr fontId="3" type="noConversion"/>
  </si>
  <si>
    <t>Trading Value (NT$ Billion)</t>
    <phoneticPr fontId="4" type="noConversion"/>
  </si>
  <si>
    <r>
      <t xml:space="preserve">        2. </t>
    </r>
    <r>
      <rPr>
        <sz val="8.5"/>
        <color indexed="8"/>
        <rFont val="細明體"/>
        <family val="3"/>
        <charset val="136"/>
      </rPr>
      <t>外幣計價國際債券交易資料未含在本表中。</t>
    </r>
    <phoneticPr fontId="3" type="noConversion"/>
  </si>
  <si>
    <t xml:space="preserve">           amount among brokers and clients. Since Jan. 2003 the data have been calculated by trading value regarding only</t>
    <phoneticPr fontId="3" type="noConversion"/>
  </si>
  <si>
    <t xml:space="preserve">           buy (or sell) amount traded through securities houses. Nonetheless, the total buy and sell amount among brokers and</t>
    <phoneticPr fontId="3" type="noConversion"/>
  </si>
  <si>
    <t>二、櫃買市場證券總成交值概況表(11-1)</t>
    <phoneticPr fontId="4" type="noConversion"/>
  </si>
  <si>
    <t>Jul.</t>
    <phoneticPr fontId="3" type="noConversion"/>
  </si>
  <si>
    <t xml:space="preserve">         2.The foreign-currency-denominated International Bonds trading amount is not involved in the list.
</t>
    <phoneticPr fontId="3" type="noConversion"/>
  </si>
  <si>
    <t xml:space="preserve">           clients can be referred to "TPEx homepage &gt; Bond Market Info. &gt; Bond Trading Info. &gt; Government Bond &gt; Yearly Stats"</t>
  </si>
  <si>
    <t xml:space="preserve"> 2. Highlights of Securities  Trading  Value on TPEx Market (11-1)</t>
    <phoneticPr fontId="3" type="noConversion"/>
  </si>
  <si>
    <t>Aug.</t>
  </si>
  <si>
    <t>Sep.</t>
  </si>
  <si>
    <t>Oct.</t>
  </si>
  <si>
    <t>Nov.</t>
  </si>
  <si>
    <t>Feb.</t>
  </si>
  <si>
    <t>Mar.</t>
  </si>
  <si>
    <t>Apr.</t>
  </si>
  <si>
    <t>Jun.</t>
  </si>
  <si>
    <t>Dec.</t>
  </si>
  <si>
    <t xml:space="preserve">May </t>
    <phoneticPr fontId="3" type="noConversion"/>
  </si>
  <si>
    <t>Total</t>
    <phoneticPr fontId="4" type="noConversion"/>
  </si>
  <si>
    <r>
      <t>股</t>
    </r>
    <r>
      <rPr>
        <sz val="9"/>
        <rFont val="Times New Roman"/>
        <family val="1"/>
      </rPr>
      <t xml:space="preserve">    </t>
    </r>
    <r>
      <rPr>
        <sz val="9"/>
        <rFont val="新細明體"/>
        <family val="1"/>
        <charset val="136"/>
      </rPr>
      <t>票</t>
    </r>
    <phoneticPr fontId="3" type="noConversion"/>
  </si>
  <si>
    <r>
      <t>認購</t>
    </r>
    <r>
      <rPr>
        <sz val="9"/>
        <rFont val="Times New Roman"/>
        <family val="1"/>
      </rPr>
      <t>(</t>
    </r>
    <r>
      <rPr>
        <sz val="9"/>
        <rFont val="新細明體"/>
        <family val="1"/>
        <charset val="136"/>
      </rPr>
      <t>售</t>
    </r>
    <r>
      <rPr>
        <sz val="9"/>
        <rFont val="Times New Roman"/>
        <family val="1"/>
      </rPr>
      <t>)</t>
    </r>
    <r>
      <rPr>
        <sz val="9"/>
        <rFont val="新細明體"/>
        <family val="1"/>
        <charset val="136"/>
      </rPr>
      <t>權證</t>
    </r>
    <phoneticPr fontId="3" type="noConversion"/>
  </si>
  <si>
    <t>指數股票型基金</t>
    <phoneticPr fontId="3" type="noConversion"/>
  </si>
  <si>
    <t>債券</t>
    <phoneticPr fontId="3" type="noConversion"/>
  </si>
  <si>
    <t xml:space="preserve"> Trading Value</t>
    <phoneticPr fontId="4" type="noConversion"/>
  </si>
  <si>
    <t>Rate</t>
    <phoneticPr fontId="4" type="noConversion"/>
  </si>
  <si>
    <t>ETF</t>
    <phoneticPr fontId="3" type="noConversion"/>
  </si>
  <si>
    <t>Bond</t>
    <phoneticPr fontId="3" type="noConversion"/>
  </si>
  <si>
    <t>(NT$Billion)</t>
    <phoneticPr fontId="3" type="noConversion"/>
  </si>
  <si>
    <t xml:space="preserve"> 註:  1. 債券部分91年度(含)以前資料為證券商營業金額，包括證券商對同業及客戶的買進加賣出金額合計數。自92年1月份起</t>
    <phoneticPr fontId="3" type="noConversion"/>
  </si>
  <si>
    <t xml:space="preserve">            改採成交金額揭示，指透過證券商單邊買進(或賣出)的金額。如需查詢證券商營業金額，可至證券櫃檯買賣中心網頁，</t>
    <phoneticPr fontId="3" type="noConversion"/>
  </si>
  <si>
    <t xml:space="preserve">            循「債券市場資訊首頁 &gt; 交易資訊 &gt; 公債統計報表 &gt; 年統計 &gt;債市交易統計--TPEx」路徑查詢。</t>
    <phoneticPr fontId="3" type="noConversion"/>
  </si>
  <si>
    <t>不含債券之</t>
  </si>
  <si>
    <t>日均值</t>
  </si>
  <si>
    <t xml:space="preserve">Excluding Bond </t>
  </si>
  <si>
    <t>Average daily</t>
  </si>
  <si>
    <t xml:space="preserve"> Trading Value</t>
  </si>
  <si>
    <t>指數投資證券</t>
  </si>
  <si>
    <t>ETN</t>
  </si>
  <si>
    <t xml:space="preserve">         3. ETN commenced trading on TPEx since April 30, 2019.</t>
    <phoneticPr fontId="3" type="noConversion"/>
  </si>
  <si>
    <r>
      <t xml:space="preserve">        3. </t>
    </r>
    <r>
      <rPr>
        <sz val="8.5"/>
        <rFont val="細明體"/>
        <family val="3"/>
        <charset val="136"/>
      </rPr>
      <t>指數投資證券自</t>
    </r>
    <r>
      <rPr>
        <sz val="8.5"/>
        <rFont val="Times New Roman"/>
        <family val="1"/>
      </rPr>
      <t>108</t>
    </r>
    <r>
      <rPr>
        <sz val="8.5"/>
        <rFont val="細明體"/>
        <family val="3"/>
        <charset val="136"/>
      </rPr>
      <t>年</t>
    </r>
    <r>
      <rPr>
        <sz val="8.5"/>
        <rFont val="Times New Roman"/>
        <family val="1"/>
      </rPr>
      <t>4</t>
    </r>
    <r>
      <rPr>
        <sz val="8.5"/>
        <rFont val="細明體"/>
        <family val="3"/>
        <charset val="136"/>
      </rPr>
      <t>月</t>
    </r>
    <r>
      <rPr>
        <sz val="8.5"/>
        <rFont val="Times New Roman"/>
        <family val="1"/>
      </rPr>
      <t>30</t>
    </r>
    <r>
      <rPr>
        <sz val="8.5"/>
        <rFont val="細明體"/>
        <family val="3"/>
        <charset val="136"/>
      </rPr>
      <t>起在櫃檯買賣市場交易。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</si>
</sst>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0" formatCode="#,##0.00_ "/>
    <numFmt numFmtId="181" formatCode="#,##0.0"/>
    <numFmt numFmtId="187" formatCode="_-* #,##0_-;\-* #,##0_-;_-* &quot;-&quot;??_-;_-@_-"/>
  </numFmts>
  <fonts count="2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Times New Roman"/>
      <family val="1"/>
    </font>
    <font>
      <sz val="16"/>
      <name val="華康粗圓體"/>
      <family val="3"/>
      <charset val="136"/>
    </font>
    <font>
      <sz val="12"/>
      <name val="新細明體"/>
      <family val="1"/>
      <charset val="136"/>
    </font>
    <font>
      <sz val="14"/>
      <name val="Times New Roman"/>
      <family val="1"/>
    </font>
    <font>
      <sz val="9"/>
      <name val="細明體"/>
      <family val="3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sz val="8.5"/>
      <color indexed="8"/>
      <name val="Times New Roman"/>
      <family val="1"/>
    </font>
    <font>
      <sz val="8.5"/>
      <color indexed="8"/>
      <name val="新細明體"/>
      <family val="1"/>
      <charset val="136"/>
    </font>
    <font>
      <sz val="8.5"/>
      <color indexed="8"/>
      <name val="細明體"/>
      <family val="3"/>
      <charset val="136"/>
    </font>
    <font>
      <b/>
      <sz val="9"/>
      <name val="華康粗圓體"/>
      <family val="3"/>
      <charset val="136"/>
    </font>
    <font>
      <sz val="12"/>
      <name val="細明體"/>
      <family val="3"/>
      <charset val="136"/>
    </font>
    <font>
      <b/>
      <sz val="10"/>
      <name val="華康粗圓體"/>
      <family val="3"/>
      <charset val="136"/>
    </font>
    <font>
      <sz val="10"/>
      <name val="細明體"/>
      <family val="3"/>
      <charset val="136"/>
    </font>
    <font>
      <b/>
      <sz val="16"/>
      <color indexed="8"/>
      <name val="華康粗圓體"/>
      <family val="3"/>
      <charset val="136"/>
    </font>
    <font>
      <b/>
      <sz val="16"/>
      <name val="華康粗圓體"/>
      <family val="3"/>
      <charset val="136"/>
    </font>
    <font>
      <b/>
      <sz val="12"/>
      <name val="新細明體"/>
      <family val="1"/>
      <charset val="136"/>
    </font>
    <font>
      <b/>
      <u/>
      <sz val="9"/>
      <name val="新細明體"/>
      <family val="1"/>
      <charset val="136"/>
    </font>
    <font>
      <sz val="8.5"/>
      <name val="細明體"/>
      <family val="3"/>
      <charset val="136"/>
    </font>
    <font>
      <b/>
      <sz val="18"/>
      <color theme="0"/>
      <name val="華康粗圓體"/>
      <family val="3"/>
      <charset val="136"/>
    </font>
    <font>
      <b/>
      <sz val="10"/>
      <color theme="1"/>
      <name val="華康粗圓體"/>
      <family val="3"/>
      <charset val="136"/>
    </font>
    <font>
      <sz val="10"/>
      <color theme="1"/>
      <name val="細明體"/>
      <family val="3"/>
      <charset val="136"/>
    </font>
    <font>
      <sz val="8.5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>
      <alignment vertical="justify"/>
    </xf>
    <xf numFmtId="0" fontId="2" fillId="0" borderId="0">
      <alignment vertical="justify"/>
    </xf>
    <xf numFmtId="0" fontId="1" fillId="0" borderId="0">
      <alignment vertical="justify"/>
    </xf>
    <xf numFmtId="0" fontId="2" fillId="0" borderId="0">
      <alignment vertical="justify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7" fillId="0" borderId="0" xfId="1" applyFont="1">
      <alignment vertical="justify"/>
    </xf>
    <xf numFmtId="0" fontId="5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9" fillId="0" borderId="0" xfId="1" applyFont="1" applyBorder="1" applyAlignment="1">
      <alignment shrinkToFit="1"/>
    </xf>
    <xf numFmtId="0" fontId="5" fillId="0" borderId="1" xfId="1" applyFont="1" applyBorder="1">
      <alignment vertical="justify"/>
    </xf>
    <xf numFmtId="0" fontId="5" fillId="0" borderId="0" xfId="1" applyFont="1">
      <alignment vertical="justify"/>
    </xf>
    <xf numFmtId="0" fontId="5" fillId="0" borderId="2" xfId="1" applyFont="1" applyBorder="1" applyAlignment="1">
      <alignment vertical="center"/>
    </xf>
    <xf numFmtId="0" fontId="10" fillId="0" borderId="0" xfId="1" applyFont="1" applyAlignment="1">
      <alignment horizontal="left"/>
    </xf>
    <xf numFmtId="0" fontId="10" fillId="0" borderId="0" xfId="1" applyFont="1">
      <alignment vertical="justify"/>
    </xf>
    <xf numFmtId="0" fontId="13" fillId="0" borderId="0" xfId="1" applyFont="1" applyAlignment="1">
      <alignment horizontal="left"/>
    </xf>
    <xf numFmtId="0" fontId="13" fillId="0" borderId="0" xfId="1" applyFont="1">
      <alignment vertical="justify"/>
    </xf>
    <xf numFmtId="0" fontId="12" fillId="0" borderId="0" xfId="1" applyFont="1" applyAlignment="1">
      <alignment horizontal="left"/>
    </xf>
    <xf numFmtId="0" fontId="15" fillId="0" borderId="0" xfId="1" applyFont="1" applyBorder="1" applyAlignment="1">
      <alignment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4" xfId="1" applyFont="1" applyBorder="1" applyAlignment="1">
      <alignment horizontal="center" shrinkToFit="1"/>
    </xf>
    <xf numFmtId="43" fontId="4" fillId="0" borderId="4" xfId="5" applyFont="1" applyBorder="1" applyAlignment="1">
      <alignment shrinkToFit="1"/>
    </xf>
    <xf numFmtId="43" fontId="16" fillId="0" borderId="4" xfId="5" applyFont="1" applyBorder="1" applyAlignment="1">
      <alignment horizontal="center" shrinkToFit="1"/>
    </xf>
    <xf numFmtId="43" fontId="16" fillId="0" borderId="4" xfId="1" applyNumberFormat="1" applyFont="1" applyBorder="1" applyAlignment="1">
      <alignment horizontal="center" shrinkToFit="1"/>
    </xf>
    <xf numFmtId="187" fontId="16" fillId="0" borderId="4" xfId="5" applyNumberFormat="1" applyFont="1" applyBorder="1" applyAlignment="1">
      <alignment horizontal="center" shrinkToFit="1"/>
    </xf>
    <xf numFmtId="43" fontId="24" fillId="0" borderId="0" xfId="1" applyNumberFormat="1" applyFont="1" applyBorder="1" applyAlignment="1">
      <alignment shrinkToFit="1"/>
    </xf>
    <xf numFmtId="0" fontId="10" fillId="0" borderId="0" xfId="2" applyFont="1" applyBorder="1" applyAlignment="1">
      <alignment horizontal="left"/>
    </xf>
    <xf numFmtId="180" fontId="10" fillId="0" borderId="0" xfId="2" applyNumberFormat="1" applyFont="1" applyBorder="1" applyAlignment="1">
      <alignment horizontal="left"/>
    </xf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2" fillId="0" borderId="0" xfId="1" applyFont="1" applyAlignment="1">
      <alignment horizontal="center" vertical="justify"/>
    </xf>
    <xf numFmtId="0" fontId="17" fillId="0" borderId="2" xfId="1" applyFont="1" applyBorder="1" applyAlignment="1">
      <alignment horizontal="left" vertical="center" shrinkToFit="1"/>
    </xf>
    <xf numFmtId="181" fontId="17" fillId="0" borderId="2" xfId="5" applyNumberFormat="1" applyFont="1" applyBorder="1" applyAlignment="1">
      <alignment horizontal="right" vertical="center" shrinkToFit="1"/>
    </xf>
    <xf numFmtId="181" fontId="18" fillId="0" borderId="2" xfId="5" applyNumberFormat="1" applyFont="1" applyFill="1" applyBorder="1" applyAlignment="1">
      <alignment horizontal="right" vertical="center" shrinkToFit="1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10" fillId="0" borderId="0" xfId="3" applyFont="1" applyAlignment="1">
      <alignment horizontal="left" wrapText="1"/>
    </xf>
    <xf numFmtId="0" fontId="12" fillId="0" borderId="0" xfId="2" applyFont="1" applyAlignment="1">
      <alignment horizontal="left" wrapText="1"/>
    </xf>
    <xf numFmtId="0" fontId="13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43" fontId="9" fillId="0" borderId="3" xfId="1" applyNumberFormat="1" applyFont="1" applyBorder="1" applyAlignment="1">
      <alignment shrinkToFit="1"/>
    </xf>
    <xf numFmtId="181" fontId="10" fillId="0" borderId="0" xfId="2" applyNumberFormat="1" applyFont="1" applyBorder="1" applyAlignment="1">
      <alignment horizontal="left"/>
    </xf>
    <xf numFmtId="43" fontId="4" fillId="0" borderId="5" xfId="5" applyFont="1" applyBorder="1" applyAlignment="1">
      <alignment shrinkToFit="1"/>
    </xf>
    <xf numFmtId="43" fontId="4" fillId="0" borderId="5" xfId="5" applyFont="1" applyFill="1" applyBorder="1" applyAlignment="1">
      <alignment horizontal="right" vertical="center" shrinkToFit="1"/>
    </xf>
    <xf numFmtId="43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18" fillId="0" borderId="2" xfId="4" applyFont="1" applyBorder="1" applyAlignment="1">
      <alignment horizontal="center" vertical="center"/>
    </xf>
    <xf numFmtId="0" fontId="18" fillId="0" borderId="7" xfId="4" applyFont="1" applyBorder="1" applyAlignment="1">
      <alignment horizontal="center" vertical="center"/>
    </xf>
    <xf numFmtId="181" fontId="18" fillId="0" borderId="7" xfId="5" applyNumberFormat="1" applyFont="1" applyFill="1" applyBorder="1" applyAlignment="1">
      <alignment horizontal="right" vertical="center" shrinkToFit="1"/>
    </xf>
    <xf numFmtId="0" fontId="3" fillId="0" borderId="8" xfId="1" applyFont="1" applyBorder="1" applyAlignment="1">
      <alignment horizontal="center"/>
    </xf>
    <xf numFmtId="0" fontId="12" fillId="0" borderId="0" xfId="2" applyFont="1" applyAlignment="1">
      <alignment horizontal="left" vertical="top" wrapText="1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81" fontId="17" fillId="0" borderId="0" xfId="5" applyNumberFormat="1" applyFont="1" applyBorder="1" applyAlignment="1">
      <alignment horizontal="right" vertical="center" shrinkToFit="1"/>
    </xf>
    <xf numFmtId="181" fontId="25" fillId="0" borderId="0" xfId="5" applyNumberFormat="1" applyFont="1" applyFill="1" applyBorder="1" applyAlignment="1">
      <alignment horizontal="right" vertical="center" shrinkToFit="1"/>
    </xf>
    <xf numFmtId="181" fontId="26" fillId="0" borderId="0" xfId="5" applyNumberFormat="1" applyFont="1" applyFill="1" applyBorder="1" applyAlignment="1">
      <alignment horizontal="right" vertical="center" shrinkToFit="1"/>
    </xf>
    <xf numFmtId="181" fontId="15" fillId="0" borderId="0" xfId="1" applyNumberFormat="1" applyFont="1" applyBorder="1" applyAlignment="1">
      <alignment shrinkToFit="1"/>
    </xf>
    <xf numFmtId="181" fontId="9" fillId="0" borderId="0" xfId="1" applyNumberFormat="1" applyFont="1" applyBorder="1" applyAlignment="1">
      <alignment shrinkToFit="1"/>
    </xf>
    <xf numFmtId="43" fontId="4" fillId="0" borderId="0" xfId="5" applyFont="1" applyBorder="1" applyAlignment="1">
      <alignment shrinkToFit="1"/>
    </xf>
    <xf numFmtId="3" fontId="10" fillId="0" borderId="0" xfId="2" applyNumberFormat="1" applyFont="1" applyAlignment="1">
      <alignment horizontal="left"/>
    </xf>
    <xf numFmtId="0" fontId="3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5" fillId="0" borderId="0" xfId="2" applyFont="1">
      <alignment vertical="justify"/>
    </xf>
    <xf numFmtId="0" fontId="5" fillId="0" borderId="3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Border="1" applyAlignment="1">
      <alignment horizontal="center" vertical="justify"/>
    </xf>
    <xf numFmtId="0" fontId="5" fillId="0" borderId="3" xfId="2" applyFont="1" applyBorder="1" applyAlignment="1">
      <alignment vertical="center"/>
    </xf>
    <xf numFmtId="0" fontId="22" fillId="0" borderId="2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7" xfId="2" applyFont="1" applyBorder="1" applyAlignment="1">
      <alignment vertical="center"/>
    </xf>
    <xf numFmtId="0" fontId="5" fillId="0" borderId="7" xfId="2" applyFont="1" applyBorder="1" applyAlignment="1">
      <alignment horizontal="center" vertical="center"/>
    </xf>
    <xf numFmtId="0" fontId="5" fillId="0" borderId="9" xfId="2" applyFont="1" applyBorder="1" applyAlignment="1">
      <alignment vertical="center"/>
    </xf>
    <xf numFmtId="0" fontId="5" fillId="0" borderId="0" xfId="2" applyFont="1" applyBorder="1">
      <alignment vertical="justify"/>
    </xf>
    <xf numFmtId="0" fontId="2" fillId="0" borderId="0" xfId="2" applyFont="1" applyAlignment="1">
      <alignment horizontal="center" vertical="justify"/>
    </xf>
    <xf numFmtId="0" fontId="10" fillId="0" borderId="0" xfId="2" applyFont="1">
      <alignment vertical="justify"/>
    </xf>
    <xf numFmtId="0" fontId="2" fillId="0" borderId="0" xfId="2" applyFont="1">
      <alignment vertical="justify"/>
    </xf>
    <xf numFmtId="0" fontId="27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10" fillId="0" borderId="0" xfId="2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1" applyFont="1" applyFill="1" applyAlignment="1">
      <alignment horizontal="left"/>
    </xf>
    <xf numFmtId="43" fontId="17" fillId="0" borderId="2" xfId="5" applyFont="1" applyBorder="1" applyAlignment="1">
      <alignment horizontal="right" vertical="center" shrinkToFit="1"/>
    </xf>
    <xf numFmtId="3" fontId="10" fillId="0" borderId="3" xfId="2" applyNumberFormat="1" applyFont="1" applyBorder="1" applyAlignment="1">
      <alignment horizontal="left"/>
    </xf>
    <xf numFmtId="0" fontId="8" fillId="0" borderId="10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10" xfId="1" applyFont="1" applyBorder="1">
      <alignment vertical="justify"/>
    </xf>
    <xf numFmtId="3" fontId="10" fillId="0" borderId="0" xfId="2" applyNumberFormat="1" applyFont="1" applyBorder="1" applyAlignment="1">
      <alignment horizontal="left"/>
    </xf>
    <xf numFmtId="181" fontId="18" fillId="0" borderId="2" xfId="7" applyNumberFormat="1" applyFont="1" applyFill="1" applyBorder="1" applyAlignment="1">
      <alignment horizontal="right" vertical="center" shrinkToFit="1"/>
    </xf>
    <xf numFmtId="181" fontId="26" fillId="0" borderId="2" xfId="7" applyNumberFormat="1" applyFont="1" applyFill="1" applyBorder="1" applyAlignment="1">
      <alignment horizontal="right" vertical="center" shrinkToFit="1"/>
    </xf>
    <xf numFmtId="181" fontId="18" fillId="0" borderId="2" xfId="10" applyNumberFormat="1" applyFont="1" applyFill="1" applyBorder="1" applyAlignment="1">
      <alignment horizontal="right" vertical="center" shrinkToFit="1"/>
    </xf>
    <xf numFmtId="181" fontId="18" fillId="0" borderId="7" xfId="13" applyNumberFormat="1" applyFont="1" applyFill="1" applyBorder="1" applyAlignment="1">
      <alignment horizontal="right" vertical="center" shrinkToFit="1"/>
    </xf>
    <xf numFmtId="0" fontId="2" fillId="0" borderId="0" xfId="1" applyFont="1" applyAlignment="1">
      <alignment horizontal="center" vertical="justify"/>
    </xf>
    <xf numFmtId="0" fontId="3" fillId="0" borderId="8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14">
    <cellStyle name="一般" xfId="0" builtinId="0"/>
    <cellStyle name="一般_交易所-(1)表1-表21_otc_91.08.14_表11_瑋萍的 (1)_瑋萍的_瑋萍9511" xfId="1"/>
    <cellStyle name="一般_交易所-(1)表1-表21_otc_91.08.14_表11_瑋萍的 (1)_瑋萍的_瑋萍9511 2" xfId="2"/>
    <cellStyle name="一般_交易所-(1)表1-表21_otc_表16_瑋萍的 (1)_瑋萍的_瑋萍9511" xfId="3"/>
    <cellStyle name="一般_交易所-(1)表1-表21_證交所-表1-表26(英文版)_交易所-表1~表26(中英文)a" xfId="4"/>
    <cellStyle name="千分位" xfId="5" builtinId="3"/>
    <cellStyle name="千分位 2" xfId="6"/>
    <cellStyle name="千分位 2 2" xfId="7"/>
    <cellStyle name="千分位 2 3" xfId="8"/>
    <cellStyle name="千分位 3" xfId="9"/>
    <cellStyle name="千分位 3 2" xfId="10"/>
    <cellStyle name="千分位 3 3" xfId="11"/>
    <cellStyle name="千分位 4" xfId="12"/>
    <cellStyle name="千分位 5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view="pageBreakPreview" zoomScaleNormal="100" zoomScaleSheetLayoutView="100" workbookViewId="0">
      <pane ySplit="8" topLeftCell="A18" activePane="bottomLeft" state="frozen"/>
      <selection pane="bottomLeft" activeCell="H33" sqref="H33"/>
    </sheetView>
  </sheetViews>
  <sheetFormatPr defaultColWidth="9" defaultRowHeight="16.2"/>
  <cols>
    <col min="1" max="1" width="6.6640625" style="1" customWidth="1"/>
    <col min="2" max="6" width="13.77734375" style="1" customWidth="1"/>
    <col min="7" max="8" width="13.44140625" style="1" customWidth="1"/>
    <col min="9" max="9" width="13.77734375" style="1" customWidth="1"/>
    <col min="10" max="10" width="13.77734375" style="1" hidden="1" customWidth="1"/>
    <col min="11" max="14" width="9" style="1" customWidth="1"/>
    <col min="15" max="16384" width="9" style="1"/>
  </cols>
  <sheetData>
    <row r="1" spans="1:12" ht="21" customHeight="1">
      <c r="A1" s="33" t="s">
        <v>33</v>
      </c>
      <c r="B1" s="34"/>
      <c r="C1" s="34"/>
      <c r="D1" s="34"/>
      <c r="E1" s="34"/>
      <c r="F1" s="35"/>
      <c r="G1" s="35"/>
      <c r="H1" s="35"/>
    </row>
    <row r="2" spans="1:12" ht="19.2" customHeight="1">
      <c r="A2" s="87" t="s">
        <v>37</v>
      </c>
      <c r="B2" s="88"/>
      <c r="C2" s="88"/>
      <c r="D2" s="88"/>
      <c r="E2" s="88"/>
      <c r="F2" s="89"/>
      <c r="G2" s="89"/>
      <c r="H2" s="89"/>
      <c r="I2" s="90"/>
    </row>
    <row r="3" spans="1:12" s="8" customFormat="1" ht="12.15" customHeight="1">
      <c r="A3" s="7"/>
      <c r="B3" s="2"/>
      <c r="C3" s="49" t="s">
        <v>6</v>
      </c>
      <c r="D3" s="49" t="s">
        <v>61</v>
      </c>
      <c r="E3" s="97" t="s">
        <v>28</v>
      </c>
      <c r="F3" s="98"/>
      <c r="G3" s="98"/>
      <c r="H3" s="98"/>
      <c r="I3" s="99"/>
      <c r="J3" s="51"/>
    </row>
    <row r="4" spans="1:12" s="8" customFormat="1" ht="12.15" customHeight="1">
      <c r="A4" s="9"/>
      <c r="B4" s="3" t="s">
        <v>9</v>
      </c>
      <c r="C4" s="5"/>
      <c r="D4" s="5" t="s">
        <v>62</v>
      </c>
      <c r="E4" s="100" t="s">
        <v>29</v>
      </c>
      <c r="F4" s="101"/>
      <c r="G4" s="101"/>
      <c r="H4" s="101"/>
      <c r="I4" s="102"/>
      <c r="J4" s="52"/>
    </row>
    <row r="5" spans="1:12" s="65" customFormat="1" ht="12.15" customHeight="1">
      <c r="A5" s="60" t="s">
        <v>2</v>
      </c>
      <c r="B5" s="61" t="s">
        <v>48</v>
      </c>
      <c r="C5" s="61" t="s">
        <v>4</v>
      </c>
      <c r="D5" s="61" t="s">
        <v>63</v>
      </c>
      <c r="E5" s="60" t="s">
        <v>49</v>
      </c>
      <c r="F5" s="62" t="s">
        <v>50</v>
      </c>
      <c r="G5" s="62" t="s">
        <v>51</v>
      </c>
      <c r="H5" s="62" t="s">
        <v>66</v>
      </c>
      <c r="I5" s="63" t="s">
        <v>52</v>
      </c>
      <c r="J5" s="64"/>
    </row>
    <row r="6" spans="1:12" s="65" customFormat="1" ht="12.15" customHeight="1">
      <c r="A6" s="61" t="s">
        <v>3</v>
      </c>
      <c r="B6" s="61" t="s">
        <v>53</v>
      </c>
      <c r="C6" s="61" t="s">
        <v>54</v>
      </c>
      <c r="D6" s="61" t="s">
        <v>64</v>
      </c>
      <c r="E6" s="61" t="s">
        <v>0</v>
      </c>
      <c r="F6" s="66" t="s">
        <v>1</v>
      </c>
      <c r="G6" s="66" t="s">
        <v>55</v>
      </c>
      <c r="H6" s="66" t="s">
        <v>67</v>
      </c>
      <c r="I6" s="61" t="s">
        <v>56</v>
      </c>
      <c r="J6" s="67"/>
    </row>
    <row r="7" spans="1:12" s="65" customFormat="1" ht="12.15" customHeight="1">
      <c r="A7" s="68"/>
      <c r="B7" s="69" t="s">
        <v>57</v>
      </c>
      <c r="C7" s="61" t="s">
        <v>7</v>
      </c>
      <c r="D7" s="61" t="s">
        <v>65</v>
      </c>
      <c r="E7" s="68"/>
      <c r="F7" s="70"/>
      <c r="G7" s="71"/>
      <c r="H7" s="71"/>
      <c r="I7" s="60"/>
      <c r="J7" s="72"/>
    </row>
    <row r="8" spans="1:12" s="76" customFormat="1" ht="12.15" customHeight="1">
      <c r="A8" s="73"/>
      <c r="B8" s="74"/>
      <c r="C8" s="74"/>
      <c r="D8" s="74"/>
      <c r="E8" s="73"/>
      <c r="F8" s="75" t="s">
        <v>14</v>
      </c>
      <c r="G8" s="74"/>
      <c r="H8" s="74"/>
      <c r="I8" s="74"/>
      <c r="J8" s="67"/>
    </row>
    <row r="9" spans="1:12" s="15" customFormat="1" ht="12.15" customHeight="1">
      <c r="A9" s="30">
        <v>2010</v>
      </c>
      <c r="B9" s="31">
        <v>82388.803325465997</v>
      </c>
      <c r="C9" s="31">
        <v>6.9480000000000004</v>
      </c>
      <c r="D9" s="31">
        <v>22.601872509960128</v>
      </c>
      <c r="E9" s="31">
        <v>5633.6</v>
      </c>
      <c r="F9" s="31">
        <v>39.6</v>
      </c>
      <c r="G9" s="31">
        <v>0</v>
      </c>
      <c r="H9" s="85">
        <v>0</v>
      </c>
      <c r="I9" s="31">
        <v>76715.733325466004</v>
      </c>
      <c r="J9" s="53"/>
    </row>
    <row r="10" spans="1:12" s="15" customFormat="1" ht="12.15" customHeight="1">
      <c r="A10" s="30">
        <v>2011</v>
      </c>
      <c r="B10" s="31">
        <v>75598.925797567004</v>
      </c>
      <c r="C10" s="31">
        <v>-8.2412624699456867</v>
      </c>
      <c r="D10" s="31">
        <v>16.345295474914973</v>
      </c>
      <c r="E10" s="31">
        <v>3993</v>
      </c>
      <c r="F10" s="31">
        <v>43.1</v>
      </c>
      <c r="G10" s="31">
        <v>1.1879823039999999</v>
      </c>
      <c r="H10" s="85">
        <v>0</v>
      </c>
      <c r="I10" s="31">
        <v>71561.637815263006</v>
      </c>
      <c r="J10" s="53"/>
    </row>
    <row r="11" spans="1:12" s="15" customFormat="1" ht="12.15" customHeight="1">
      <c r="A11" s="30">
        <v>2012</v>
      </c>
      <c r="B11" s="31">
        <v>68187.383484599006</v>
      </c>
      <c r="C11" s="31">
        <v>-9.8037667000904989</v>
      </c>
      <c r="D11" s="31">
        <v>11.94954499880402</v>
      </c>
      <c r="E11" s="31">
        <v>2951.9</v>
      </c>
      <c r="F11" s="31">
        <v>35.1</v>
      </c>
      <c r="G11" s="31">
        <v>0.386249701</v>
      </c>
      <c r="H11" s="85">
        <v>0</v>
      </c>
      <c r="I11" s="31">
        <v>65199.997234898001</v>
      </c>
      <c r="J11" s="53"/>
      <c r="K11" s="56"/>
    </row>
    <row r="12" spans="1:12" s="15" customFormat="1" ht="12.15" customHeight="1">
      <c r="A12" s="30">
        <v>2013</v>
      </c>
      <c r="B12" s="31">
        <v>55994.989367923998</v>
      </c>
      <c r="C12" s="31">
        <v>-17.880718534138818</v>
      </c>
      <c r="D12" s="31">
        <v>16.666438909304869</v>
      </c>
      <c r="E12" s="31">
        <v>4030.8919999999989</v>
      </c>
      <c r="F12" s="31">
        <v>68.793999999999997</v>
      </c>
      <c r="G12" s="31">
        <v>0.257971689</v>
      </c>
      <c r="H12" s="85">
        <v>0</v>
      </c>
      <c r="I12" s="31">
        <v>51895.045396235</v>
      </c>
      <c r="J12" s="53"/>
      <c r="K12" s="23"/>
    </row>
    <row r="13" spans="1:12" s="15" customFormat="1" ht="12.75" customHeight="1">
      <c r="A13" s="30">
        <v>2014</v>
      </c>
      <c r="B13" s="31">
        <v>56968.982709041004</v>
      </c>
      <c r="C13" s="31">
        <v>1.7394294598704674</v>
      </c>
      <c r="D13" s="31">
        <v>26.284620436157258</v>
      </c>
      <c r="E13" s="31">
        <v>6355.869999999999</v>
      </c>
      <c r="F13" s="31">
        <v>162.37700000000001</v>
      </c>
      <c r="G13" s="31">
        <v>0.338868167</v>
      </c>
      <c r="H13" s="85">
        <v>0</v>
      </c>
      <c r="I13" s="31">
        <v>50450.396840874004</v>
      </c>
      <c r="J13" s="54"/>
      <c r="K13" s="23"/>
    </row>
    <row r="14" spans="1:12" s="6" customFormat="1" ht="12" customHeight="1">
      <c r="A14" s="30">
        <v>2015</v>
      </c>
      <c r="B14" s="31">
        <v>58085.000228652003</v>
      </c>
      <c r="C14" s="31">
        <v>1.9589914836830813</v>
      </c>
      <c r="D14" s="31">
        <v>23.959017330540995</v>
      </c>
      <c r="E14" s="31">
        <v>5689.1769000000004</v>
      </c>
      <c r="F14" s="31">
        <v>156.60499999999999</v>
      </c>
      <c r="G14" s="31">
        <v>0.21832865200000001</v>
      </c>
      <c r="H14" s="85">
        <v>0</v>
      </c>
      <c r="I14" s="31">
        <v>52239</v>
      </c>
      <c r="J14" s="54"/>
      <c r="K14" s="57"/>
    </row>
    <row r="15" spans="1:12" s="6" customFormat="1" ht="12.15" customHeight="1">
      <c r="A15" s="30">
        <v>2016</v>
      </c>
      <c r="B15" s="31">
        <v>54875.465093974002</v>
      </c>
      <c r="C15" s="31">
        <v>-5.5255834071509806</v>
      </c>
      <c r="D15" s="31">
        <v>21.225266778581975</v>
      </c>
      <c r="E15" s="31">
        <v>5050.3218999999999</v>
      </c>
      <c r="F15" s="31">
        <v>128.5179</v>
      </c>
      <c r="G15" s="31">
        <v>0.125293974</v>
      </c>
      <c r="H15" s="85">
        <v>0</v>
      </c>
      <c r="I15" s="31">
        <v>49696.5</v>
      </c>
      <c r="J15" s="54"/>
      <c r="K15" s="24"/>
      <c r="L15" s="25"/>
    </row>
    <row r="16" spans="1:12" s="6" customFormat="1" ht="13.2" customHeight="1">
      <c r="A16" s="30">
        <v>2017</v>
      </c>
      <c r="B16" s="31">
        <v>53793.358701181998</v>
      </c>
      <c r="C16" s="31">
        <v>-1.971931155278428</v>
      </c>
      <c r="D16" s="31">
        <v>32.431221206841464</v>
      </c>
      <c r="E16" s="31">
        <v>7683.5243760000012</v>
      </c>
      <c r="F16" s="31">
        <v>226.45839999999998</v>
      </c>
      <c r="G16" s="31">
        <v>68.097640882999997</v>
      </c>
      <c r="H16" s="85">
        <v>0</v>
      </c>
      <c r="I16" s="31">
        <v>45815.278284298998</v>
      </c>
      <c r="J16" s="54"/>
      <c r="K16" s="40"/>
      <c r="L16" s="41"/>
    </row>
    <row r="17" spans="1:12" s="6" customFormat="1" ht="13.2" customHeight="1">
      <c r="A17" s="30">
        <v>2018</v>
      </c>
      <c r="B17" s="31">
        <v>56891.370041795999</v>
      </c>
      <c r="C17" s="31">
        <v>5.7590512992024667</v>
      </c>
      <c r="D17" s="31">
        <v>35.117046786255045</v>
      </c>
      <c r="E17" s="31">
        <v>8145.5079608429996</v>
      </c>
      <c r="F17" s="31">
        <v>211.70565364000001</v>
      </c>
      <c r="G17" s="31">
        <v>316.773420407</v>
      </c>
      <c r="H17" s="85">
        <v>0</v>
      </c>
      <c r="I17" s="31">
        <v>48217.459485591004</v>
      </c>
      <c r="J17" s="55">
        <v>53793.381599882996</v>
      </c>
      <c r="K17" s="28"/>
      <c r="L17" s="28"/>
    </row>
    <row r="18" spans="1:12" s="6" customFormat="1" ht="13.5" customHeight="1">
      <c r="A18" s="30">
        <v>2019</v>
      </c>
      <c r="B18" s="31">
        <v>53284.666170963996</v>
      </c>
      <c r="C18" s="31">
        <f>(B18/J18-1)*100</f>
        <v>-6.339632651107352</v>
      </c>
      <c r="D18" s="31">
        <v>35.568653020330544</v>
      </c>
      <c r="E18" s="31">
        <v>7607.480489136</v>
      </c>
      <c r="F18" s="31">
        <v>145.43728184</v>
      </c>
      <c r="G18" s="31">
        <v>854.03204240400009</v>
      </c>
      <c r="H18" s="31">
        <v>0.66421754000000011</v>
      </c>
      <c r="I18" s="31">
        <v>44677.052140044005</v>
      </c>
      <c r="J18" s="55">
        <v>56891.370041795999</v>
      </c>
      <c r="K18" s="28"/>
      <c r="L18" s="28"/>
    </row>
    <row r="19" spans="1:12" s="6" customFormat="1" ht="14.25" customHeight="1">
      <c r="A19" s="30">
        <v>2020</v>
      </c>
      <c r="B19" s="31">
        <f>SUM(B20:B42)</f>
        <v>53263.128588770996</v>
      </c>
      <c r="C19" s="31">
        <f>(B19/J19-1)*100</f>
        <v>-4.0419850100770205E-2</v>
      </c>
      <c r="D19" s="31">
        <v>51.669247111804097</v>
      </c>
      <c r="E19" s="31">
        <f>SUM(E20:E42)</f>
        <v>12087.067923789</v>
      </c>
      <c r="F19" s="31">
        <f>SUM(F20:F42)</f>
        <v>154.59982557999999</v>
      </c>
      <c r="G19" s="31">
        <f>SUM(G20:G42)</f>
        <v>415.35196132300001</v>
      </c>
      <c r="H19" s="31">
        <f>SUM(H20:H42)</f>
        <v>1.9458317000000003</v>
      </c>
      <c r="I19" s="31">
        <f>SUM(I20:I42)</f>
        <v>40604.163046378999</v>
      </c>
      <c r="J19" s="58">
        <v>53284.666170963996</v>
      </c>
      <c r="K19" s="59">
        <f>SUM(K20:K42)</f>
        <v>1945831700</v>
      </c>
      <c r="L19" s="28"/>
    </row>
    <row r="20" spans="1:12" s="6" customFormat="1" ht="13.2" customHeight="1">
      <c r="A20" s="46" t="s">
        <v>5</v>
      </c>
      <c r="B20" s="32">
        <f t="shared" ref="B20:B27" si="0">E20+F20+G20+H20+I20</f>
        <v>3538.519139</v>
      </c>
      <c r="C20" s="32">
        <f>(B20/4379.632153135-1)*100</f>
        <v>-19.205106381660851</v>
      </c>
      <c r="D20" s="32">
        <v>38.869999999999997</v>
      </c>
      <c r="E20" s="32">
        <v>524.900040117</v>
      </c>
      <c r="F20" s="32">
        <v>9.9186202100000003</v>
      </c>
      <c r="G20" s="32">
        <v>48.168624356999999</v>
      </c>
      <c r="H20" s="32">
        <v>0.13030354999999999</v>
      </c>
      <c r="I20" s="93">
        <v>2955.4015507660001</v>
      </c>
      <c r="J20" s="58"/>
      <c r="K20" s="59">
        <v>130303550</v>
      </c>
      <c r="L20" s="28"/>
    </row>
    <row r="21" spans="1:12" s="6" customFormat="1" ht="13.2" customHeight="1">
      <c r="A21" s="46" t="s">
        <v>42</v>
      </c>
      <c r="B21" s="32">
        <f t="shared" si="0"/>
        <v>4314.2426618810005</v>
      </c>
      <c r="C21" s="32">
        <f t="shared" ref="C21:C26" si="1">(B21/B20-1)*100</f>
        <v>21.922264439135496</v>
      </c>
      <c r="D21" s="32">
        <v>40.18</v>
      </c>
      <c r="E21" s="32">
        <v>699.96903671699999</v>
      </c>
      <c r="F21" s="32">
        <v>14.066568849999999</v>
      </c>
      <c r="G21" s="32">
        <v>49.173999584000001</v>
      </c>
      <c r="H21" s="32">
        <v>0.29548732999999999</v>
      </c>
      <c r="I21" s="94">
        <v>3550.7375694000002</v>
      </c>
      <c r="J21" s="58"/>
      <c r="K21" s="86">
        <v>295487330</v>
      </c>
      <c r="L21" s="28"/>
    </row>
    <row r="22" spans="1:12" s="6" customFormat="1" ht="13.2" customHeight="1">
      <c r="A22" s="46" t="s">
        <v>43</v>
      </c>
      <c r="B22" s="32">
        <f t="shared" si="0"/>
        <v>5324.9690633220007</v>
      </c>
      <c r="C22" s="32">
        <f t="shared" si="1"/>
        <v>23.427666931473112</v>
      </c>
      <c r="D22" s="32">
        <v>40.659999999999997</v>
      </c>
      <c r="E22" s="32">
        <v>810.86676837200002</v>
      </c>
      <c r="F22" s="32">
        <v>7.8913174899999996</v>
      </c>
      <c r="G22" s="32">
        <v>75.693014293999994</v>
      </c>
      <c r="H22" s="32">
        <v>0.16164492999999999</v>
      </c>
      <c r="I22" s="92">
        <v>4430.3563182360003</v>
      </c>
      <c r="J22" s="58"/>
      <c r="K22" s="91">
        <v>161644930</v>
      </c>
      <c r="L22" s="28"/>
    </row>
    <row r="23" spans="1:12" s="6" customFormat="1" ht="13.2" customHeight="1">
      <c r="A23" s="46" t="s">
        <v>44</v>
      </c>
      <c r="B23" s="32">
        <f t="shared" si="0"/>
        <v>4547.4525499669999</v>
      </c>
      <c r="C23" s="32">
        <f t="shared" si="1"/>
        <v>-14.601333906528735</v>
      </c>
      <c r="D23" s="32">
        <v>38.9</v>
      </c>
      <c r="E23" s="32">
        <v>743.55357074100004</v>
      </c>
      <c r="F23" s="32">
        <v>8.8218899200000003</v>
      </c>
      <c r="G23" s="32">
        <v>24.684982297000001</v>
      </c>
      <c r="H23" s="32">
        <v>4.9410709999999997E-2</v>
      </c>
      <c r="I23" s="92">
        <v>3770.3426962990002</v>
      </c>
      <c r="J23" s="58"/>
      <c r="K23" s="91">
        <v>49410710</v>
      </c>
      <c r="L23" s="28"/>
    </row>
    <row r="24" spans="1:12" s="6" customFormat="1" ht="13.2" customHeight="1">
      <c r="A24" s="46" t="s">
        <v>47</v>
      </c>
      <c r="B24" s="32">
        <f t="shared" si="0"/>
        <v>4291.8044105240006</v>
      </c>
      <c r="C24" s="32">
        <f t="shared" si="1"/>
        <v>-5.6217879490541245</v>
      </c>
      <c r="D24" s="32">
        <v>50.22</v>
      </c>
      <c r="E24" s="32">
        <v>961.68044309200002</v>
      </c>
      <c r="F24" s="32">
        <v>11.862738139999999</v>
      </c>
      <c r="G24" s="32">
        <v>30.846652774999999</v>
      </c>
      <c r="H24" s="32">
        <v>2.7001279999999999E-2</v>
      </c>
      <c r="I24" s="92">
        <v>3287.387575237</v>
      </c>
      <c r="J24" s="58"/>
      <c r="K24" s="91">
        <v>27001280</v>
      </c>
      <c r="L24" s="28"/>
    </row>
    <row r="25" spans="1:12" s="6" customFormat="1" ht="13.2" customHeight="1">
      <c r="A25" s="46" t="s">
        <v>45</v>
      </c>
      <c r="B25" s="32">
        <f t="shared" si="0"/>
        <v>4495.2845577019998</v>
      </c>
      <c r="C25" s="32">
        <f t="shared" si="1"/>
        <v>4.7411328130201547</v>
      </c>
      <c r="D25" s="32">
        <v>57.22</v>
      </c>
      <c r="E25" s="32">
        <v>1098.2184463389999</v>
      </c>
      <c r="F25" s="32">
        <v>15.535431839999999</v>
      </c>
      <c r="G25" s="32">
        <v>30.624652549</v>
      </c>
      <c r="H25" s="32">
        <v>6.093755E-2</v>
      </c>
      <c r="I25" s="92">
        <v>3350.845089424</v>
      </c>
      <c r="J25" s="58"/>
      <c r="K25" s="91">
        <v>60937550</v>
      </c>
      <c r="L25" s="28"/>
    </row>
    <row r="26" spans="1:12" s="6" customFormat="1" ht="13.2" customHeight="1">
      <c r="A26" s="46" t="s">
        <v>34</v>
      </c>
      <c r="B26" s="32">
        <f t="shared" si="0"/>
        <v>5378.9324077799993</v>
      </c>
      <c r="C26" s="32">
        <f t="shared" si="1"/>
        <v>19.657217218073562</v>
      </c>
      <c r="D26" s="32">
        <v>75.565217866956502</v>
      </c>
      <c r="E26" s="32">
        <v>1693.064261925</v>
      </c>
      <c r="F26" s="32">
        <v>21.844485550000002</v>
      </c>
      <c r="G26" s="32">
        <v>23.023988044999999</v>
      </c>
      <c r="H26" s="32">
        <v>6.7275420000000002E-2</v>
      </c>
      <c r="I26" s="92">
        <v>3640.9323968399999</v>
      </c>
      <c r="J26" s="58"/>
      <c r="K26" s="91">
        <v>67275420</v>
      </c>
      <c r="L26" s="28"/>
    </row>
    <row r="27" spans="1:12" s="6" customFormat="1" ht="13.2" customHeight="1">
      <c r="A27" s="46" t="s">
        <v>38</v>
      </c>
      <c r="B27" s="32">
        <f t="shared" si="0"/>
        <v>4485.471407692</v>
      </c>
      <c r="C27" s="32">
        <f>(B27/B26-1)*100</f>
        <v>-16.610377903163688</v>
      </c>
      <c r="D27" s="32">
        <v>55.1417089472857</v>
      </c>
      <c r="E27" s="32">
        <v>1118.8798488360001</v>
      </c>
      <c r="F27" s="32">
        <v>16.548935480000001</v>
      </c>
      <c r="G27" s="32">
        <v>22.520807497</v>
      </c>
      <c r="H27" s="32">
        <v>2.6296079999999999E-2</v>
      </c>
      <c r="I27" s="92">
        <v>3327.4955197989998</v>
      </c>
      <c r="J27" s="58"/>
      <c r="K27" s="91">
        <v>26296080</v>
      </c>
      <c r="L27" s="28"/>
    </row>
    <row r="28" spans="1:12" s="6" customFormat="1" ht="13.2" customHeight="1">
      <c r="A28" s="46" t="s">
        <v>39</v>
      </c>
      <c r="B28" s="32">
        <f>E28+F28+G28+H28+I28</f>
        <v>4528.8260465049998</v>
      </c>
      <c r="C28" s="32">
        <f>(B28/B27-1)*100</f>
        <v>0.96655702093324525</v>
      </c>
      <c r="D28" s="32">
        <v>47.289207402181802</v>
      </c>
      <c r="E28" s="32">
        <v>1010.005077147</v>
      </c>
      <c r="F28" s="32">
        <v>12.9602083</v>
      </c>
      <c r="G28" s="32">
        <v>17.374076130999999</v>
      </c>
      <c r="H28" s="32">
        <v>2.320127E-2</v>
      </c>
      <c r="I28" s="92">
        <v>3488.4634836569999</v>
      </c>
      <c r="J28" s="58"/>
      <c r="K28" s="91">
        <v>23201270</v>
      </c>
      <c r="L28" s="28"/>
    </row>
    <row r="29" spans="1:12" s="6" customFormat="1" ht="13.2" customHeight="1">
      <c r="A29" s="46" t="s">
        <v>40</v>
      </c>
      <c r="B29" s="32">
        <f>E29+F29+G29+H29+I29</f>
        <v>3738.3067012860001</v>
      </c>
      <c r="C29" s="32">
        <f>(B29/B28-1)*100</f>
        <v>-17.455281724257475</v>
      </c>
      <c r="D29" s="32">
        <v>41.516142172947397</v>
      </c>
      <c r="E29" s="32">
        <v>754.60831826399999</v>
      </c>
      <c r="F29" s="32">
        <v>9.0319279800000007</v>
      </c>
      <c r="G29" s="32">
        <v>25.155686501999998</v>
      </c>
      <c r="H29" s="32">
        <v>1.076854E-2</v>
      </c>
      <c r="I29" s="92">
        <v>2949.5</v>
      </c>
      <c r="J29" s="58"/>
      <c r="K29" s="91">
        <v>10768540</v>
      </c>
      <c r="L29" s="28"/>
    </row>
    <row r="30" spans="1:12" s="6" customFormat="1" ht="13.2" customHeight="1">
      <c r="A30" s="46" t="s">
        <v>41</v>
      </c>
      <c r="B30" s="32">
        <f>E30+F30+G30+H30+I30</f>
        <v>4105.7142669109999</v>
      </c>
      <c r="C30" s="32">
        <f>(B30/B29-1)*100</f>
        <v>9.8281814463914827</v>
      </c>
      <c r="D30" s="32">
        <v>60.710203186238097</v>
      </c>
      <c r="E30" s="32">
        <v>1226.4709002449999</v>
      </c>
      <c r="F30" s="32">
        <v>12.84386145</v>
      </c>
      <c r="G30" s="32">
        <v>35.571249846000001</v>
      </c>
      <c r="H30" s="32">
        <v>2.8255369999999998E-2</v>
      </c>
      <c r="I30" s="92">
        <v>2830.8</v>
      </c>
      <c r="J30" s="58"/>
      <c r="K30" s="91">
        <v>28255370</v>
      </c>
      <c r="L30" s="28"/>
    </row>
    <row r="31" spans="1:12" s="6" customFormat="1" ht="13.2" customHeight="1">
      <c r="A31" s="47" t="s">
        <v>46</v>
      </c>
      <c r="B31" s="48">
        <f>E31+F31+G31+H31+I31</f>
        <v>4513.6053762009997</v>
      </c>
      <c r="C31" s="48">
        <f>(B31/B30-1)*100</f>
        <v>9.9347173907667674</v>
      </c>
      <c r="D31" s="48">
        <v>64.856718673043503</v>
      </c>
      <c r="E31" s="48">
        <v>1444.8512119940001</v>
      </c>
      <c r="F31" s="48">
        <v>13.27384037</v>
      </c>
      <c r="G31" s="48">
        <v>32.514227446</v>
      </c>
      <c r="H31" s="48">
        <v>1.06524967</v>
      </c>
      <c r="I31" s="95">
        <v>3021.9008467210001</v>
      </c>
      <c r="J31" s="58"/>
      <c r="K31" s="91">
        <v>1065249670</v>
      </c>
      <c r="L31" s="28"/>
    </row>
    <row r="32" spans="1:12" s="6" customFormat="1" ht="13.2" customHeight="1">
      <c r="A32" s="38" t="s">
        <v>58</v>
      </c>
      <c r="B32" s="38"/>
      <c r="C32" s="38"/>
      <c r="D32" s="38"/>
      <c r="E32" s="38"/>
      <c r="F32" s="38"/>
      <c r="G32" s="38"/>
      <c r="H32" s="38"/>
      <c r="I32" s="38"/>
      <c r="J32" s="38"/>
      <c r="K32" s="37"/>
      <c r="L32" s="37"/>
    </row>
    <row r="33" spans="1:12" s="6" customFormat="1" ht="13.2" customHeight="1">
      <c r="A33" s="38" t="s">
        <v>59</v>
      </c>
      <c r="B33" s="38"/>
      <c r="C33" s="38"/>
      <c r="D33" s="38"/>
      <c r="E33" s="38"/>
      <c r="F33" s="38"/>
      <c r="G33" s="38"/>
      <c r="H33" s="38"/>
      <c r="I33" s="38"/>
      <c r="J33" s="38"/>
      <c r="K33" s="37"/>
      <c r="L33" s="37"/>
    </row>
    <row r="34" spans="1:12" s="11" customFormat="1" ht="13.2" customHeight="1">
      <c r="A34" s="39" t="s">
        <v>60</v>
      </c>
      <c r="B34" s="36"/>
      <c r="C34" s="36"/>
      <c r="D34" s="36"/>
      <c r="E34" s="36"/>
      <c r="F34" s="36"/>
      <c r="G34" s="36"/>
      <c r="H34" s="36"/>
      <c r="I34" s="36"/>
      <c r="J34" s="36"/>
    </row>
    <row r="35" spans="1:12" s="13" customFormat="1" ht="13.2" customHeight="1">
      <c r="A35" s="26" t="s">
        <v>30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2" s="13" customFormat="1" ht="13.2" customHeight="1">
      <c r="A36" s="81" t="s">
        <v>69</v>
      </c>
      <c r="B36" s="80"/>
      <c r="C36" s="81"/>
      <c r="D36" s="81"/>
      <c r="E36" s="81"/>
      <c r="F36" s="81"/>
      <c r="G36" s="81"/>
      <c r="H36" s="81"/>
      <c r="I36" s="27"/>
      <c r="J36" s="27"/>
    </row>
    <row r="37" spans="1:12" s="78" customFormat="1" ht="13.35" customHeight="1">
      <c r="A37" s="81" t="s">
        <v>19</v>
      </c>
      <c r="B37" s="81"/>
      <c r="C37" s="81"/>
      <c r="D37" s="81"/>
      <c r="E37" s="81"/>
      <c r="F37" s="81"/>
      <c r="G37" s="81"/>
      <c r="H37" s="81"/>
      <c r="I37" s="27"/>
      <c r="J37" s="27"/>
      <c r="K37" s="77"/>
      <c r="L37" s="77"/>
    </row>
    <row r="38" spans="1:12" s="79" customFormat="1" ht="13.35" customHeight="1">
      <c r="A38" s="81" t="s">
        <v>31</v>
      </c>
      <c r="B38" s="81"/>
      <c r="C38" s="81"/>
      <c r="D38" s="81"/>
      <c r="E38" s="81"/>
      <c r="F38" s="81"/>
      <c r="G38" s="81"/>
      <c r="H38" s="81"/>
      <c r="I38" s="27"/>
      <c r="J38" s="27"/>
    </row>
    <row r="39" spans="1:12" s="79" customFormat="1" ht="13.35" customHeight="1">
      <c r="A39" s="81" t="s">
        <v>32</v>
      </c>
      <c r="B39" s="82"/>
      <c r="C39" s="82"/>
      <c r="D39" s="82"/>
      <c r="E39" s="82"/>
      <c r="F39" s="82"/>
      <c r="G39" s="82"/>
      <c r="H39" s="82"/>
      <c r="I39" s="28"/>
      <c r="J39" s="28"/>
    </row>
    <row r="40" spans="1:12" s="79" customFormat="1" ht="13.35" customHeight="1">
      <c r="A40" s="81" t="s">
        <v>36</v>
      </c>
      <c r="B40" s="82"/>
      <c r="C40" s="82"/>
      <c r="D40" s="82"/>
      <c r="E40" s="82"/>
      <c r="F40" s="82"/>
      <c r="G40" s="82"/>
      <c r="H40" s="82"/>
      <c r="I40" s="28"/>
      <c r="J40" s="28"/>
    </row>
    <row r="41" spans="1:12" ht="16.2" customHeight="1">
      <c r="A41" s="83" t="s">
        <v>35</v>
      </c>
      <c r="B41" s="83"/>
      <c r="C41" s="83"/>
      <c r="D41" s="83"/>
      <c r="E41" s="83"/>
      <c r="F41" s="83"/>
      <c r="G41" s="83"/>
      <c r="H41" s="83"/>
      <c r="I41" s="26"/>
      <c r="J41" s="50"/>
    </row>
    <row r="42" spans="1:12">
      <c r="A42" s="81" t="s">
        <v>68</v>
      </c>
      <c r="B42" s="84"/>
      <c r="C42" s="84"/>
      <c r="D42" s="84"/>
      <c r="E42" s="84"/>
      <c r="F42" s="84"/>
      <c r="G42" s="84"/>
      <c r="H42" s="84"/>
      <c r="I42" s="10"/>
      <c r="J42" s="10"/>
    </row>
    <row r="43" spans="1:12">
      <c r="A43" s="80"/>
      <c r="B43" s="84"/>
      <c r="C43" s="84"/>
      <c r="D43" s="84"/>
      <c r="E43" s="84"/>
      <c r="F43" s="84"/>
      <c r="G43" s="84"/>
      <c r="H43" s="84"/>
      <c r="I43" s="10"/>
      <c r="J43" s="10"/>
    </row>
    <row r="44" spans="1:12">
      <c r="A44" s="14"/>
      <c r="B44" s="12"/>
      <c r="C44" s="12"/>
      <c r="D44" s="12"/>
      <c r="E44" s="12"/>
      <c r="F44" s="12"/>
      <c r="G44" s="12"/>
      <c r="H44" s="12"/>
      <c r="I44" s="12"/>
      <c r="J44" s="12"/>
    </row>
    <row r="45" spans="1:12">
      <c r="A45" s="96">
        <v>27</v>
      </c>
      <c r="B45" s="96"/>
      <c r="C45" s="96"/>
      <c r="D45" s="96"/>
      <c r="E45" s="96"/>
      <c r="F45" s="96"/>
      <c r="G45" s="96"/>
      <c r="H45" s="96"/>
      <c r="I45" s="96"/>
      <c r="J45" s="29"/>
    </row>
    <row r="46" spans="1:12">
      <c r="A46" s="96"/>
      <c r="B46" s="96"/>
      <c r="C46" s="96"/>
      <c r="D46" s="96"/>
      <c r="E46" s="96"/>
      <c r="F46" s="96"/>
      <c r="G46" s="96"/>
      <c r="H46" s="96"/>
      <c r="I46" s="96"/>
      <c r="J46" s="29"/>
    </row>
  </sheetData>
  <mergeCells count="4">
    <mergeCell ref="A46:I46"/>
    <mergeCell ref="E3:I3"/>
    <mergeCell ref="E4:I4"/>
    <mergeCell ref="A45:I45"/>
  </mergeCells>
  <phoneticPr fontId="3" type="noConversion"/>
  <printOptions horizontalCentered="1" verticalCentered="1"/>
  <pageMargins left="0" right="0" top="0" bottom="0" header="0" footer="0"/>
  <pageSetup paperSize="9" scale="86" orientation="portrait" r:id="rId1"/>
  <headerFooter alignWithMargins="0"/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8" sqref="C18"/>
    </sheetView>
  </sheetViews>
  <sheetFormatPr defaultRowHeight="16.2"/>
  <cols>
    <col min="2" max="2" width="17.77734375" customWidth="1"/>
    <col min="3" max="3" width="10.88671875" bestFit="1" customWidth="1"/>
  </cols>
  <sheetData>
    <row r="1" spans="1:3">
      <c r="B1" s="2" t="s">
        <v>8</v>
      </c>
    </row>
    <row r="2" spans="1:3">
      <c r="A2" s="16"/>
      <c r="B2" s="3" t="s">
        <v>9</v>
      </c>
    </row>
    <row r="3" spans="1:3">
      <c r="B3" s="4" t="s">
        <v>10</v>
      </c>
    </row>
    <row r="4" spans="1:3">
      <c r="B4" s="4" t="s">
        <v>11</v>
      </c>
    </row>
    <row r="5" spans="1:3">
      <c r="B5" s="4" t="s">
        <v>12</v>
      </c>
    </row>
    <row r="6" spans="1:3">
      <c r="A6" s="17">
        <v>2019</v>
      </c>
      <c r="B6" s="4" t="s">
        <v>13</v>
      </c>
    </row>
    <row r="7" spans="1:3">
      <c r="A7" s="18" t="s">
        <v>27</v>
      </c>
      <c r="B7" s="42">
        <v>4833.4201443060001</v>
      </c>
      <c r="C7" s="19">
        <v>4833.4201443060001</v>
      </c>
    </row>
    <row r="8" spans="1:3">
      <c r="A8" s="18" t="s">
        <v>15</v>
      </c>
      <c r="B8" s="42">
        <v>3420.9465760769999</v>
      </c>
      <c r="C8" s="44">
        <f>C7+B8</f>
        <v>8254.3667203830009</v>
      </c>
    </row>
    <row r="9" spans="1:3">
      <c r="A9" s="20" t="s">
        <v>16</v>
      </c>
      <c r="B9" s="42">
        <v>4852.828739005</v>
      </c>
      <c r="C9" s="44">
        <f t="shared" ref="C9:C18" si="0">C8+B9</f>
        <v>13107.195459388</v>
      </c>
    </row>
    <row r="10" spans="1:3">
      <c r="A10" s="21" t="s">
        <v>17</v>
      </c>
      <c r="B10" s="42">
        <v>4802.9917924409992</v>
      </c>
      <c r="C10" s="44">
        <f t="shared" si="0"/>
        <v>17910.187251829</v>
      </c>
    </row>
    <row r="11" spans="1:3">
      <c r="A11" s="21" t="s">
        <v>18</v>
      </c>
      <c r="B11" s="42">
        <v>4871.1406933099997</v>
      </c>
      <c r="C11" s="44">
        <f t="shared" si="0"/>
        <v>22781.327945139001</v>
      </c>
    </row>
    <row r="12" spans="1:3">
      <c r="A12" s="21" t="s">
        <v>20</v>
      </c>
      <c r="B12" s="42">
        <v>3927.3614059070001</v>
      </c>
      <c r="C12" s="44">
        <f t="shared" si="0"/>
        <v>26708.689351046</v>
      </c>
    </row>
    <row r="13" spans="1:3">
      <c r="A13" s="21" t="s">
        <v>21</v>
      </c>
      <c r="B13" s="43">
        <v>4792.7156710859999</v>
      </c>
      <c r="C13" s="44">
        <f t="shared" si="0"/>
        <v>31501.405022131999</v>
      </c>
    </row>
    <row r="14" spans="1:3">
      <c r="A14" s="22" t="s">
        <v>22</v>
      </c>
      <c r="B14" s="42">
        <v>4630.1733367480001</v>
      </c>
      <c r="C14" s="44">
        <f t="shared" si="0"/>
        <v>36131.578358879997</v>
      </c>
    </row>
    <row r="15" spans="1:3">
      <c r="A15" s="18" t="s">
        <v>23</v>
      </c>
      <c r="B15" s="42">
        <v>4200.3139340879998</v>
      </c>
      <c r="C15" s="44">
        <f t="shared" si="0"/>
        <v>40331.892292967997</v>
      </c>
    </row>
    <row r="16" spans="1:3">
      <c r="A16" s="18" t="s">
        <v>24</v>
      </c>
      <c r="B16" s="42">
        <v>4566.9526300429998</v>
      </c>
      <c r="C16" s="44">
        <f t="shared" si="0"/>
        <v>44898.844923010998</v>
      </c>
    </row>
    <row r="17" spans="1:3">
      <c r="A17" s="22" t="s">
        <v>25</v>
      </c>
      <c r="B17" s="42">
        <v>4006.1890948180003</v>
      </c>
      <c r="C17" s="44">
        <f t="shared" si="0"/>
        <v>48905.034017828999</v>
      </c>
    </row>
    <row r="18" spans="1:3">
      <c r="A18" s="22" t="s">
        <v>26</v>
      </c>
      <c r="B18" s="42">
        <v>4379.6321531349995</v>
      </c>
      <c r="C18" s="44">
        <f t="shared" si="0"/>
        <v>53284.666170963996</v>
      </c>
    </row>
    <row r="19" spans="1:3">
      <c r="C19" s="4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表11</vt:lpstr>
      <vt:lpstr>Sheet1</vt:lpstr>
      <vt:lpstr>表11!Print_Area</vt:lpstr>
    </vt:vector>
  </TitlesOfParts>
  <Manager>行政院金融監督管理委員會</Manager>
  <Company>367020000D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店頭市場證券總成交值概況表</dc:title>
  <dc:subject>店頭市場證券總成交值概況表</dc:subject>
  <dc:creator>行政院金融監督管理委員會證券期貨局</dc:creator>
  <cp:keywords>店頭市場證券總成交值概況表</cp:keywords>
  <dc:description>店頭市場證券總成交值概況表</dc:description>
  <cp:lastModifiedBy>bryson0083</cp:lastModifiedBy>
  <cp:lastPrinted>2020-04-07T08:56:11Z</cp:lastPrinted>
  <dcterms:created xsi:type="dcterms:W3CDTF">2005-08-09T00:49:14Z</dcterms:created>
  <dcterms:modified xsi:type="dcterms:W3CDTF">2021-01-15T15:19:59Z</dcterms:modified>
  <cp:category>540;483;822</cp:category>
</cp:coreProperties>
</file>