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mes\Documents\Analytics\analytics-2018\topic-02-Data-Discovery\book-a\archives\"/>
    </mc:Choice>
  </mc:AlternateContent>
  <bookViews>
    <workbookView xWindow="11760" yWindow="3495" windowWidth="20985" windowHeight="16155" activeTab="1" xr2:uid="{00000000-000D-0000-FFFF-FFFF00000000}"/>
  </bookViews>
  <sheets>
    <sheet name="descriptive Stats" sheetId="2" r:id="rId1"/>
    <sheet name="Burglaries" sheetId="1" r:id="rId2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1" l="1"/>
  <c r="H29" i="1"/>
  <c r="H27" i="1"/>
  <c r="G27" i="1"/>
  <c r="F28" i="1"/>
  <c r="F29" i="1"/>
  <c r="F27" i="1"/>
  <c r="G29" i="1"/>
  <c r="E29" i="1"/>
  <c r="G28" i="1"/>
  <c r="E28" i="1"/>
  <c r="E27" i="1"/>
  <c r="G25" i="1"/>
  <c r="G24" i="1"/>
  <c r="E25" i="1"/>
  <c r="E24" i="1"/>
  <c r="F22" i="2" l="1"/>
  <c r="F23" i="2" s="1"/>
  <c r="F21" i="2"/>
  <c r="F20" i="2"/>
  <c r="B22" i="2"/>
  <c r="B23" i="2" s="1"/>
  <c r="B21" i="2"/>
  <c r="B20" i="2"/>
</calcChain>
</file>

<file path=xl/sharedStrings.xml><?xml version="1.0" encoding="utf-8"?>
<sst xmlns="http://schemas.openxmlformats.org/spreadsheetml/2006/main" count="50" uniqueCount="28">
  <si>
    <t>Monthly burglaries</t>
  </si>
  <si>
    <t>Month</t>
  </si>
  <si>
    <t>Before Citizen-Police Program</t>
  </si>
  <si>
    <t>After Citizen-Police Program</t>
  </si>
  <si>
    <t>Burglaries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</si>
  <si>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</si>
  <si>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</si>
  <si>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</si>
  <si>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</si>
  <si>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</si>
  <si>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</si>
  <si>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</si>
  <si>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</si>
  <si>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</si>
  <si>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</si>
  <si>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</si>
  <si>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</si>
  <si>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</si>
  <si>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Before</t>
  </si>
  <si>
    <t>After</t>
  </si>
  <si>
    <t>"-" 1 std dev</t>
  </si>
  <si>
    <t>"+" 1 std dev</t>
  </si>
  <si>
    <t>count</t>
  </si>
  <si>
    <t>%</t>
  </si>
  <si>
    <t>Std Dev</t>
  </si>
  <si>
    <t>rule 1</t>
  </si>
  <si>
    <t>rule 2</t>
  </si>
  <si>
    <t>rule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</si>
</sst>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i/>
      <sz val="10"/>
      <name val="Helv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G23" sqref="G23"/>
    </sheetView>
  </sheetViews>
  <sheetFormatPr defaultRowHeight="12.75" x14ac:dyDescent="0.2"/>
  <cols>
    <col min="1" max="1" width="18.85546875" bestFit="1" customWidth="1"/>
    <col min="2" max="2" width="12" bestFit="1" customWidth="1"/>
    <col min="5" max="5" width="18.85546875" bestFit="1" customWidth="1"/>
    <col min="6" max="6" width="12" bestFit="1" customWidth="1"/>
  </cols>
  <sheetData>
    <row r="1" spans="1:6" ht="13.5" thickBot="1" x14ac:dyDescent="0.25">
      <c r="A1" t="s">
        <v>18</v>
      </c>
      <c r="E1" s="13" t="s">
        <v>19</v>
      </c>
      <c r="F1" s="13"/>
    </row>
    <row r="2" spans="1:6" x14ac:dyDescent="0.2">
      <c r="A2" s="11" t="s">
        <v>0</v>
      </c>
      <c r="B2" s="11"/>
      <c r="E2" s="12" t="s">
        <v>0</v>
      </c>
      <c r="F2" s="12"/>
    </row>
    <row r="3" spans="1:6" x14ac:dyDescent="0.2">
      <c r="A3" s="9"/>
      <c r="B3" s="9"/>
      <c r="E3" s="9"/>
      <c r="F3" s="9"/>
    </row>
    <row r="4" spans="1:6" x14ac:dyDescent="0.2">
      <c r="A4" s="9" t="s">
        <v>5</v>
      </c>
      <c r="B4" s="9">
        <v>64.317073170731703</v>
      </c>
      <c r="E4" s="9" t="s">
        <v>5</v>
      </c>
      <c r="F4" s="9">
        <v>60.647058823529413</v>
      </c>
    </row>
    <row r="5" spans="1:6" x14ac:dyDescent="0.2">
      <c r="A5" s="9" t="s">
        <v>6</v>
      </c>
      <c r="B5" s="9">
        <v>2.6247970942230494</v>
      </c>
      <c r="E5" s="9" t="s">
        <v>6</v>
      </c>
      <c r="F5" s="9">
        <v>3.8643745940915464</v>
      </c>
    </row>
    <row r="6" spans="1:6" x14ac:dyDescent="0.2">
      <c r="A6" s="9" t="s">
        <v>7</v>
      </c>
      <c r="B6" s="9">
        <v>61</v>
      </c>
      <c r="E6" s="9" t="s">
        <v>7</v>
      </c>
      <c r="F6" s="9">
        <v>60</v>
      </c>
    </row>
    <row r="7" spans="1:6" x14ac:dyDescent="0.2">
      <c r="A7" s="9" t="s">
        <v>8</v>
      </c>
      <c r="B7" s="9">
        <v>60</v>
      </c>
      <c r="E7" s="9" t="s">
        <v>8</v>
      </c>
      <c r="F7" s="9">
        <v>44</v>
      </c>
    </row>
    <row r="8" spans="1:6" x14ac:dyDescent="0.2">
      <c r="A8" s="9" t="s">
        <v>9</v>
      </c>
      <c r="B8" s="9">
        <v>16.806901892362919</v>
      </c>
      <c r="E8" s="9" t="s">
        <v>9</v>
      </c>
      <c r="F8" s="9">
        <v>15.933224628392818</v>
      </c>
    </row>
    <row r="9" spans="1:6" x14ac:dyDescent="0.2">
      <c r="A9" s="9" t="s">
        <v>10</v>
      </c>
      <c r="B9" s="9">
        <v>282.47195121951228</v>
      </c>
      <c r="E9" s="9" t="s">
        <v>10</v>
      </c>
      <c r="F9" s="9">
        <v>253.86764705882342</v>
      </c>
    </row>
    <row r="10" spans="1:6" x14ac:dyDescent="0.2">
      <c r="A10" s="9" t="s">
        <v>11</v>
      </c>
      <c r="B10" s="9">
        <v>0.25144555148526493</v>
      </c>
      <c r="E10" s="9" t="s">
        <v>11</v>
      </c>
      <c r="F10" s="9">
        <v>-0.42960559700173029</v>
      </c>
    </row>
    <row r="11" spans="1:6" x14ac:dyDescent="0.2">
      <c r="A11" s="9" t="s">
        <v>12</v>
      </c>
      <c r="B11" s="9">
        <v>0.53808824159602797</v>
      </c>
      <c r="E11" s="9" t="s">
        <v>12</v>
      </c>
      <c r="F11" s="9">
        <v>0.51115692772490995</v>
      </c>
    </row>
    <row r="12" spans="1:6" x14ac:dyDescent="0.2">
      <c r="A12" s="9" t="s">
        <v>13</v>
      </c>
      <c r="B12" s="9">
        <v>71</v>
      </c>
      <c r="E12" s="9" t="s">
        <v>13</v>
      </c>
      <c r="F12" s="9">
        <v>56</v>
      </c>
    </row>
    <row r="13" spans="1:6" x14ac:dyDescent="0.2">
      <c r="A13" s="9" t="s">
        <v>14</v>
      </c>
      <c r="B13" s="9">
        <v>37</v>
      </c>
      <c r="E13" s="9" t="s">
        <v>14</v>
      </c>
      <c r="F13" s="9">
        <v>35</v>
      </c>
    </row>
    <row r="14" spans="1:6" x14ac:dyDescent="0.2">
      <c r="A14" s="9" t="s">
        <v>15</v>
      </c>
      <c r="B14" s="9">
        <v>108</v>
      </c>
      <c r="E14" s="9" t="s">
        <v>15</v>
      </c>
      <c r="F14" s="9">
        <v>91</v>
      </c>
    </row>
    <row r="15" spans="1:6" x14ac:dyDescent="0.2">
      <c r="A15" s="9" t="s">
        <v>16</v>
      </c>
      <c r="B15" s="9">
        <v>2637</v>
      </c>
      <c r="E15" s="9" t="s">
        <v>16</v>
      </c>
      <c r="F15" s="9">
        <v>1031</v>
      </c>
    </row>
    <row r="16" spans="1:6" ht="13.5" thickBot="1" x14ac:dyDescent="0.25">
      <c r="A16" s="10" t="s">
        <v>17</v>
      </c>
      <c r="B16" s="10">
        <v>41</v>
      </c>
      <c r="E16" s="10" t="s">
        <v>17</v>
      </c>
      <c r="F16" s="10">
        <v>17</v>
      </c>
    </row>
    <row r="20" spans="1:6" x14ac:dyDescent="0.2">
      <c r="A20" t="s">
        <v>20</v>
      </c>
      <c r="B20">
        <f>B4-B8</f>
        <v>47.510171278368787</v>
      </c>
      <c r="F20">
        <f>F4-F8</f>
        <v>44.713834195136599</v>
      </c>
    </row>
    <row r="21" spans="1:6" x14ac:dyDescent="0.2">
      <c r="A21" t="s">
        <v>21</v>
      </c>
      <c r="B21">
        <f>B4+B8</f>
        <v>81.123975063094619</v>
      </c>
      <c r="F21">
        <f>F4+F8</f>
        <v>76.580283451922227</v>
      </c>
    </row>
    <row r="22" spans="1:6" x14ac:dyDescent="0.2">
      <c r="A22" t="s">
        <v>22</v>
      </c>
      <c r="B22">
        <f>COUNTIFS(Burglaries!B5:B45,"&lt;47.51017128",Burglaries!B5:B45,"&lt;81.12397506")</f>
        <v>7</v>
      </c>
      <c r="F22">
        <f>COUNTIFS(Burglaries!B5:B45,"&lt;44.7138342",Burglaries!B5:B45,"&lt;76.58028345")</f>
        <v>6</v>
      </c>
    </row>
    <row r="23" spans="1:6" x14ac:dyDescent="0.2">
      <c r="A23" t="s">
        <v>23</v>
      </c>
      <c r="B23">
        <f>B22/B16*100</f>
        <v>17.073170731707318</v>
      </c>
      <c r="F23">
        <f>F22/F16*100</f>
        <v>35.294117647058826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"/>
  <sheetViews>
    <sheetView tabSelected="1" topLeftCell="C16" zoomScale="150" zoomScaleNormal="150" zoomScalePageLayoutView="150" workbookViewId="0">
      <selection activeCell="G31" sqref="G31"/>
    </sheetView>
  </sheetViews>
  <sheetFormatPr defaultColWidth="18.42578125" defaultRowHeight="12.75" x14ac:dyDescent="0.2"/>
  <cols>
    <col min="1" max="1" width="16.5703125" style="2" customWidth="1"/>
    <col min="2" max="2" width="18.140625" style="2" bestFit="1" customWidth="1"/>
    <col min="3" max="3" width="12.140625" style="2" customWidth="1"/>
    <col min="4" max="4" width="22.85546875" style="2" customWidth="1"/>
    <col min="5" max="16384" width="18.42578125" style="2"/>
  </cols>
  <sheetData>
    <row r="1" spans="1:6" x14ac:dyDescent="0.2">
      <c r="A1" s="1" t="s">
        <v>4</v>
      </c>
    </row>
    <row r="3" spans="1:6" x14ac:dyDescent="0.2">
      <c r="A3" s="14" t="s">
        <v>2</v>
      </c>
      <c r="B3" s="14"/>
      <c r="C3" s="14" t="s">
        <v>3</v>
      </c>
      <c r="D3" s="14"/>
      <c r="E3" s="3"/>
      <c r="F3" s="3"/>
    </row>
    <row r="4" spans="1:6" x14ac:dyDescent="0.2">
      <c r="A4" s="4" t="s">
        <v>1</v>
      </c>
      <c r="B4" s="5" t="s">
        <v>0</v>
      </c>
      <c r="C4" s="4" t="s">
        <v>1</v>
      </c>
      <c r="D4" s="5" t="s">
        <v>0</v>
      </c>
      <c r="E4" s="3"/>
      <c r="F4" s="3"/>
    </row>
    <row r="5" spans="1:6" x14ac:dyDescent="0.2">
      <c r="A5" s="6">
        <v>1</v>
      </c>
      <c r="B5" s="7">
        <v>60</v>
      </c>
      <c r="C5" s="6">
        <v>42</v>
      </c>
      <c r="D5" s="7">
        <v>88</v>
      </c>
      <c r="E5" s="8"/>
      <c r="F5" s="8"/>
    </row>
    <row r="6" spans="1:6" x14ac:dyDescent="0.2">
      <c r="A6" s="6">
        <v>2</v>
      </c>
      <c r="B6" s="7">
        <v>44</v>
      </c>
      <c r="C6" s="6">
        <v>43</v>
      </c>
      <c r="D6" s="7">
        <v>44</v>
      </c>
      <c r="E6" s="8"/>
      <c r="F6" s="8"/>
    </row>
    <row r="7" spans="1:6" x14ac:dyDescent="0.2">
      <c r="A7" s="6">
        <v>3</v>
      </c>
      <c r="B7" s="7">
        <v>37</v>
      </c>
      <c r="C7" s="6">
        <v>44</v>
      </c>
      <c r="D7" s="7">
        <v>60</v>
      </c>
      <c r="E7" s="8"/>
      <c r="F7" s="8"/>
    </row>
    <row r="8" spans="1:6" x14ac:dyDescent="0.2">
      <c r="A8" s="6">
        <v>4</v>
      </c>
      <c r="B8" s="7">
        <v>54</v>
      </c>
      <c r="C8" s="6">
        <v>45</v>
      </c>
      <c r="D8" s="7">
        <v>56</v>
      </c>
      <c r="E8" s="8"/>
      <c r="F8" s="8"/>
    </row>
    <row r="9" spans="1:6" x14ac:dyDescent="0.2">
      <c r="A9" s="6">
        <v>5</v>
      </c>
      <c r="B9" s="7">
        <v>59</v>
      </c>
      <c r="C9" s="6">
        <v>46</v>
      </c>
      <c r="D9" s="7">
        <v>70</v>
      </c>
      <c r="E9" s="8"/>
      <c r="F9" s="8"/>
    </row>
    <row r="10" spans="1:6" x14ac:dyDescent="0.2">
      <c r="A10" s="6">
        <v>6</v>
      </c>
      <c r="B10" s="7">
        <v>69</v>
      </c>
      <c r="C10" s="6">
        <v>47</v>
      </c>
      <c r="D10" s="7">
        <v>91</v>
      </c>
      <c r="E10" s="8"/>
      <c r="F10" s="8"/>
    </row>
    <row r="11" spans="1:6" x14ac:dyDescent="0.2">
      <c r="A11" s="6">
        <v>7</v>
      </c>
      <c r="B11" s="7">
        <v>108</v>
      </c>
      <c r="C11" s="6">
        <v>48</v>
      </c>
      <c r="D11" s="7">
        <v>54</v>
      </c>
      <c r="E11" s="8"/>
      <c r="F11" s="8"/>
    </row>
    <row r="12" spans="1:6" x14ac:dyDescent="0.2">
      <c r="A12" s="6">
        <v>8</v>
      </c>
      <c r="B12" s="7">
        <v>89</v>
      </c>
      <c r="C12" s="6">
        <v>49</v>
      </c>
      <c r="D12" s="7">
        <v>60</v>
      </c>
      <c r="E12" s="8"/>
      <c r="F12" s="8"/>
    </row>
    <row r="13" spans="1:6" x14ac:dyDescent="0.2">
      <c r="A13" s="6">
        <v>9</v>
      </c>
      <c r="B13" s="7">
        <v>82</v>
      </c>
      <c r="C13" s="6">
        <v>50</v>
      </c>
      <c r="D13" s="7">
        <v>48</v>
      </c>
      <c r="E13" s="8"/>
      <c r="F13" s="8"/>
    </row>
    <row r="14" spans="1:6" x14ac:dyDescent="0.2">
      <c r="A14" s="6">
        <v>10</v>
      </c>
      <c r="B14" s="7">
        <v>61</v>
      </c>
      <c r="C14" s="6">
        <v>51</v>
      </c>
      <c r="D14" s="7">
        <v>35</v>
      </c>
      <c r="E14" s="8"/>
      <c r="F14" s="8"/>
    </row>
    <row r="15" spans="1:6" x14ac:dyDescent="0.2">
      <c r="A15" s="6">
        <v>11</v>
      </c>
      <c r="B15" s="7">
        <v>47</v>
      </c>
      <c r="C15" s="6">
        <v>52</v>
      </c>
      <c r="D15" s="7">
        <v>49</v>
      </c>
      <c r="E15" s="8"/>
      <c r="F15" s="8"/>
    </row>
    <row r="16" spans="1:6" x14ac:dyDescent="0.2">
      <c r="A16" s="6">
        <v>12</v>
      </c>
      <c r="B16" s="7">
        <v>72</v>
      </c>
      <c r="C16" s="6">
        <v>53</v>
      </c>
      <c r="D16" s="7">
        <v>44</v>
      </c>
      <c r="E16" s="8"/>
      <c r="F16" s="8"/>
    </row>
    <row r="17" spans="1:8" x14ac:dyDescent="0.2">
      <c r="A17" s="6">
        <v>13</v>
      </c>
      <c r="B17" s="7">
        <v>87</v>
      </c>
      <c r="C17" s="6">
        <v>54</v>
      </c>
      <c r="D17" s="7">
        <v>61</v>
      </c>
      <c r="E17" s="8"/>
      <c r="F17" s="8"/>
    </row>
    <row r="18" spans="1:8" x14ac:dyDescent="0.2">
      <c r="A18" s="6">
        <v>14</v>
      </c>
      <c r="B18" s="7">
        <v>60</v>
      </c>
      <c r="C18" s="6">
        <v>55</v>
      </c>
      <c r="D18" s="7">
        <v>68</v>
      </c>
      <c r="E18" s="8"/>
      <c r="F18" s="8"/>
    </row>
    <row r="19" spans="1:8" x14ac:dyDescent="0.2">
      <c r="A19" s="6">
        <v>15</v>
      </c>
      <c r="B19" s="7">
        <v>64</v>
      </c>
      <c r="C19" s="6">
        <v>56</v>
      </c>
      <c r="D19" s="7">
        <v>82</v>
      </c>
      <c r="E19" s="8"/>
      <c r="F19" s="8"/>
    </row>
    <row r="20" spans="1:8" x14ac:dyDescent="0.2">
      <c r="A20" s="6">
        <v>16</v>
      </c>
      <c r="B20" s="7">
        <v>50</v>
      </c>
      <c r="C20" s="6">
        <v>57</v>
      </c>
      <c r="D20" s="7">
        <v>71</v>
      </c>
      <c r="E20" s="8"/>
      <c r="F20" s="8"/>
    </row>
    <row r="21" spans="1:8" x14ac:dyDescent="0.2">
      <c r="A21" s="6">
        <v>17</v>
      </c>
      <c r="B21" s="7">
        <v>79</v>
      </c>
      <c r="C21" s="6">
        <v>58</v>
      </c>
      <c r="D21" s="7">
        <v>50</v>
      </c>
      <c r="E21" s="8"/>
      <c r="F21" s="8"/>
    </row>
    <row r="22" spans="1:8" x14ac:dyDescent="0.2">
      <c r="A22" s="6">
        <v>18</v>
      </c>
      <c r="B22" s="7">
        <v>78</v>
      </c>
      <c r="C22" s="6"/>
      <c r="D22" s="6"/>
      <c r="E22" s="8"/>
      <c r="F22" s="8"/>
    </row>
    <row r="23" spans="1:8" x14ac:dyDescent="0.2">
      <c r="A23" s="6">
        <v>19</v>
      </c>
      <c r="B23" s="7">
        <v>62</v>
      </c>
      <c r="C23" s="6"/>
      <c r="D23" s="6"/>
      <c r="E23" s="8" t="s">
        <v>18</v>
      </c>
      <c r="F23" s="8" t="s">
        <v>23</v>
      </c>
      <c r="G23" s="15" t="s">
        <v>19</v>
      </c>
      <c r="H23" s="2" t="s">
        <v>23</v>
      </c>
    </row>
    <row r="24" spans="1:8" x14ac:dyDescent="0.2">
      <c r="A24" s="6">
        <v>20</v>
      </c>
      <c r="B24" s="7">
        <v>72</v>
      </c>
      <c r="C24" s="6"/>
      <c r="D24" s="6" t="s">
        <v>5</v>
      </c>
      <c r="E24" s="2">
        <f>AVERAGE(B5:B45)</f>
        <v>64.317073170731703</v>
      </c>
      <c r="G24" s="2">
        <f>AVERAGE(D5:D21)</f>
        <v>60.647058823529413</v>
      </c>
    </row>
    <row r="25" spans="1:8" x14ac:dyDescent="0.2">
      <c r="A25" s="6">
        <v>21</v>
      </c>
      <c r="B25" s="7">
        <v>57</v>
      </c>
      <c r="C25" s="6"/>
      <c r="D25" s="6" t="s">
        <v>24</v>
      </c>
      <c r="E25" s="2">
        <f>_xlfn.STDEV.S(B5:B45)</f>
        <v>16.806901892362919</v>
      </c>
      <c r="G25" s="2">
        <f>_xlfn.STDEV.S(D5:D21)</f>
        <v>15.933224628392818</v>
      </c>
    </row>
    <row r="26" spans="1:8" x14ac:dyDescent="0.2">
      <c r="A26" s="6">
        <v>22</v>
      </c>
      <c r="B26" s="7">
        <v>57</v>
      </c>
      <c r="C26" s="6"/>
      <c r="D26" s="6"/>
    </row>
    <row r="27" spans="1:8" x14ac:dyDescent="0.2">
      <c r="A27" s="6">
        <v>23</v>
      </c>
      <c r="B27" s="7">
        <v>61</v>
      </c>
      <c r="C27" s="6"/>
      <c r="D27" s="6" t="s">
        <v>25</v>
      </c>
      <c r="E27" s="2">
        <f>COUNTIFS(B5:B45,"&gt;=47",B5:B45,"&lt;=81")</f>
        <v>29</v>
      </c>
      <c r="F27" s="2">
        <f>E27/$E$30*100</f>
        <v>70.731707317073173</v>
      </c>
      <c r="G27" s="2">
        <f>COUNTIFS(D5:D21,"&gt;=47",D5:D21,"&lt;=81")</f>
        <v>11</v>
      </c>
      <c r="H27" s="2">
        <f>G27/$G$30*100</f>
        <v>64.705882352941174</v>
      </c>
    </row>
    <row r="28" spans="1:8" x14ac:dyDescent="0.2">
      <c r="A28" s="6">
        <v>24</v>
      </c>
      <c r="B28" s="7">
        <v>55</v>
      </c>
      <c r="C28" s="6"/>
      <c r="D28" s="6" t="s">
        <v>26</v>
      </c>
      <c r="E28" s="2">
        <f>COUNTIFS($B$5:$B$45,"&gt;=30",$B$5:$B$45,"&lt;=98")</f>
        <v>39</v>
      </c>
      <c r="F28" s="2">
        <f t="shared" ref="F28:F29" si="0">E28/$E$30*100</f>
        <v>95.121951219512198</v>
      </c>
      <c r="G28" s="2">
        <f>COUNTIFS(D6:D22,"&gt;=30",D6:D22,"&lt;=98")</f>
        <v>16</v>
      </c>
      <c r="H28" s="2">
        <f t="shared" ref="H28:H29" si="1">G28/$G$30*100</f>
        <v>94.117647058823522</v>
      </c>
    </row>
    <row r="29" spans="1:8" x14ac:dyDescent="0.2">
      <c r="A29" s="6">
        <v>25</v>
      </c>
      <c r="B29" s="7">
        <v>56</v>
      </c>
      <c r="C29" s="6"/>
      <c r="D29" s="6" t="s">
        <v>27</v>
      </c>
      <c r="E29" s="2">
        <f>COUNTIFS($B$5:$B$45,"&gt;=13",$B$5:$B$45,"&lt;=125")</f>
        <v>41</v>
      </c>
      <c r="F29" s="2">
        <f t="shared" si="0"/>
        <v>100</v>
      </c>
      <c r="G29" s="2">
        <f>COUNTIFS($D$5:$D$45,"&gt;=13",$D$5:$D$45,"&lt;=125")</f>
        <v>17</v>
      </c>
      <c r="H29" s="2">
        <f t="shared" si="1"/>
        <v>100</v>
      </c>
    </row>
    <row r="30" spans="1:8" x14ac:dyDescent="0.2">
      <c r="A30" s="6">
        <v>26</v>
      </c>
      <c r="B30" s="7">
        <v>62</v>
      </c>
      <c r="C30" s="6"/>
      <c r="D30" s="6"/>
      <c r="E30" s="2">
        <v>41</v>
      </c>
      <c r="G30" s="2">
        <v>17</v>
      </c>
    </row>
    <row r="31" spans="1:8" x14ac:dyDescent="0.2">
      <c r="A31" s="6">
        <v>27</v>
      </c>
      <c r="B31" s="7">
        <v>40</v>
      </c>
      <c r="C31" s="6"/>
      <c r="D31" s="6"/>
    </row>
    <row r="32" spans="1:8" x14ac:dyDescent="0.2">
      <c r="A32" s="6">
        <v>28</v>
      </c>
      <c r="B32" s="7">
        <v>44</v>
      </c>
      <c r="C32" s="6"/>
      <c r="D32" s="6"/>
    </row>
    <row r="33" spans="1:4" x14ac:dyDescent="0.2">
      <c r="A33" s="6">
        <v>29</v>
      </c>
      <c r="B33" s="7">
        <v>38</v>
      </c>
      <c r="C33" s="6"/>
      <c r="D33" s="6"/>
    </row>
    <row r="34" spans="1:4" x14ac:dyDescent="0.2">
      <c r="A34" s="6">
        <v>30</v>
      </c>
      <c r="B34" s="7">
        <v>37</v>
      </c>
      <c r="C34" s="6"/>
      <c r="D34" s="6"/>
    </row>
    <row r="35" spans="1:4" x14ac:dyDescent="0.2">
      <c r="A35" s="6">
        <v>31</v>
      </c>
      <c r="B35" s="7">
        <v>52</v>
      </c>
      <c r="C35" s="6"/>
      <c r="D35" s="6"/>
    </row>
    <row r="36" spans="1:4" x14ac:dyDescent="0.2">
      <c r="A36" s="6">
        <v>32</v>
      </c>
      <c r="B36" s="7">
        <v>59</v>
      </c>
      <c r="C36" s="6"/>
      <c r="D36" s="6"/>
    </row>
    <row r="37" spans="1:4" x14ac:dyDescent="0.2">
      <c r="A37" s="6">
        <v>33</v>
      </c>
      <c r="B37" s="7">
        <v>58</v>
      </c>
      <c r="C37" s="6"/>
      <c r="D37" s="6"/>
    </row>
    <row r="38" spans="1:4" x14ac:dyDescent="0.2">
      <c r="A38" s="6">
        <v>34</v>
      </c>
      <c r="B38" s="7">
        <v>69</v>
      </c>
      <c r="C38" s="6"/>
      <c r="D38" s="6"/>
    </row>
    <row r="39" spans="1:4" x14ac:dyDescent="0.2">
      <c r="A39" s="6">
        <v>35</v>
      </c>
      <c r="B39" s="7">
        <v>73</v>
      </c>
      <c r="C39" s="6"/>
      <c r="D39" s="6"/>
    </row>
    <row r="40" spans="1:4" x14ac:dyDescent="0.2">
      <c r="A40" s="6">
        <v>36</v>
      </c>
      <c r="B40" s="7">
        <v>92</v>
      </c>
      <c r="C40" s="6"/>
      <c r="D40" s="6"/>
    </row>
    <row r="41" spans="1:4" x14ac:dyDescent="0.2">
      <c r="A41" s="6">
        <v>37</v>
      </c>
      <c r="B41" s="7">
        <v>77</v>
      </c>
      <c r="C41" s="6"/>
      <c r="D41" s="6"/>
    </row>
    <row r="42" spans="1:4" x14ac:dyDescent="0.2">
      <c r="A42" s="6">
        <v>38</v>
      </c>
      <c r="B42" s="7">
        <v>75</v>
      </c>
      <c r="C42" s="6"/>
      <c r="D42" s="6"/>
    </row>
    <row r="43" spans="1:4" x14ac:dyDescent="0.2">
      <c r="A43" s="6">
        <v>39</v>
      </c>
      <c r="B43" s="7">
        <v>71</v>
      </c>
      <c r="C43" s="6"/>
      <c r="D43" s="6"/>
    </row>
    <row r="44" spans="1:4" x14ac:dyDescent="0.2">
      <c r="A44" s="6">
        <v>40</v>
      </c>
      <c r="B44" s="7">
        <v>68</v>
      </c>
      <c r="C44" s="6"/>
      <c r="D44" s="6"/>
    </row>
    <row r="45" spans="1:4" x14ac:dyDescent="0.2">
      <c r="A45" s="6">
        <v>41</v>
      </c>
      <c r="B45" s="7">
        <v>102</v>
      </c>
      <c r="C45" s="6"/>
      <c r="D45" s="6"/>
    </row>
  </sheetData>
  <mergeCells count="2">
    <mergeCell ref="A3:B3"/>
    <mergeCell ref="C3:D3"/>
  </mergeCells>
  <phoneticPr fontId="0" type="noConversion"/>
  <pageMargins left="0.5" right="0.4" top="0.83333333333333337" bottom="0.66666666666666663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 Stats</vt:lpstr>
      <vt:lpstr>Burglaries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Brenda Mullally</cp:lastModifiedBy>
  <dcterms:created xsi:type="dcterms:W3CDTF">2001-09-08T01:06:33Z</dcterms:created>
  <dcterms:modified xsi:type="dcterms:W3CDTF">2018-01-31T11:54:52Z</dcterms:modified>
</cp:coreProperties>
</file>