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 activeTab="1"/>
  </bookViews>
  <sheets>
    <sheet name="Instructions" sheetId="1" r:id="rId1"/>
    <sheet name="Data_CNBB" sheetId="2" r:id="rId2"/>
    <sheet name="Results" sheetId="3" r:id="rId3"/>
  </sheets>
  <calcPr calcId="145621"/>
</workbook>
</file>

<file path=xl/calcChain.xml><?xml version="1.0" encoding="utf-8"?>
<calcChain xmlns="http://schemas.openxmlformats.org/spreadsheetml/2006/main">
  <c r="L20" i="2" l="1"/>
  <c r="K20" i="2"/>
  <c r="I20" i="2"/>
  <c r="G20" i="2"/>
  <c r="E20" i="2"/>
  <c r="Q20" i="2" l="1"/>
  <c r="R20" i="2" s="1"/>
  <c r="S20" i="2" s="1"/>
  <c r="N20" i="2"/>
  <c r="O20" i="2" s="1"/>
  <c r="P20" i="2" s="1"/>
  <c r="G7" i="2"/>
  <c r="E5" i="3" s="1"/>
  <c r="E7" i="2"/>
  <c r="L11" i="2"/>
  <c r="L15" i="2"/>
  <c r="J15" i="2"/>
  <c r="T20" i="2" l="1"/>
  <c r="N11" i="2"/>
  <c r="E11" i="2"/>
  <c r="G11" i="2"/>
  <c r="Q11" i="2"/>
  <c r="E15" i="2"/>
  <c r="G15" i="2"/>
  <c r="O11" i="2" l="1"/>
  <c r="R11" i="2"/>
  <c r="P11" i="2" l="1"/>
  <c r="P15" i="2"/>
  <c r="E3" i="3" s="1"/>
  <c r="S11" i="2"/>
  <c r="S15" i="2"/>
  <c r="E4" i="3" s="1"/>
  <c r="T11" i="2" l="1"/>
  <c r="T15" i="2"/>
  <c r="E6" i="3" l="1"/>
  <c r="E7" i="3" s="1"/>
  <c r="E8" i="3"/>
</calcChain>
</file>

<file path=xl/sharedStrings.xml><?xml version="1.0" encoding="utf-8"?>
<sst xmlns="http://schemas.openxmlformats.org/spreadsheetml/2006/main" count="116" uniqueCount="98">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</sst>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4" formatCode="_-* #,##0.00_-;\-* #,##0.00_-;_-* &quot;-&quot;??_-;_-@_-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4" fontId="63" fillId="0" borderId="0" applyFont="0" applyFill="0" applyBorder="0" applyAlignment="0" applyProtection="0"/>
  </cellStyleXfs>
  <cellXfs count="189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0" fontId="9" fillId="2" borderId="9" xfId="0" applyFont="1" applyFill="1" applyBorder="1" applyAlignment="1" applyProtection="1">
      <alignment horizontal="justify" vertical="top" wrapText="1"/>
    </xf>
    <xf numFmtId="1" fontId="49" fillId="8" borderId="19" xfId="0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horizontal="left" vertical="center" wrapText="1"/>
    </xf>
    <xf numFmtId="0" fontId="61" fillId="9" borderId="0" xfId="0" applyFont="1" applyFill="1" applyBorder="1" applyAlignment="1">
      <alignment horizontal="center" vertical="center"/>
    </xf>
    <xf numFmtId="0" fontId="61" fillId="9" borderId="0" xfId="8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0" applyFont="1" applyFill="1" applyBorder="1" applyAlignment="1">
      <alignment horizontal="left" vertical="center" wrapText="1"/>
    </xf>
    <xf numFmtId="164" fontId="49" fillId="8" borderId="19" xfId="9" applyNumberFormat="1" applyFont="1" applyFill="1" applyBorder="1" applyAlignment="1">
      <alignment horizontal="center" vertical="center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0" fontId="39" fillId="8" borderId="0" xfId="8" applyFont="1" applyFill="1" applyBorder="1" applyAlignment="1">
      <alignment horizontal="left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20" fontId="46" fillId="0" borderId="19" xfId="8" applyNumberFormat="1" applyFont="1" applyFill="1" applyBorder="1" applyAlignment="1">
      <alignment horizontal="center" vertical="center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99"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FF858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6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customFormat="1" ht="39" customHeight="1" x14ac:dyDescent="0.25">
      <c r="A3" s="2"/>
      <c r="B3" s="138" t="s">
        <v>1</v>
      </c>
      <c r="C3" s="139"/>
      <c r="D3" s="139"/>
      <c r="E3" s="139"/>
      <c r="F3" s="139"/>
      <c r="G3" s="139"/>
      <c r="H3" s="139"/>
      <c r="I3" s="139"/>
      <c r="J3" s="139"/>
      <c r="K3" s="139"/>
      <c r="L3" s="140"/>
    </row>
    <row r="4" spans="1:12" s="1" customFormat="1" ht="21" customHeight="1" x14ac:dyDescent="0.2">
      <c r="A4" s="3">
        <v>2</v>
      </c>
      <c r="B4" s="128" t="s">
        <v>2</v>
      </c>
      <c r="C4" s="129"/>
      <c r="D4" s="141" t="s">
        <v>3</v>
      </c>
      <c r="E4" s="142"/>
      <c r="F4" s="142"/>
      <c r="G4" s="142"/>
      <c r="H4" s="142"/>
      <c r="I4" s="142"/>
      <c r="J4" s="142"/>
      <c r="K4" s="142"/>
      <c r="L4" s="143"/>
    </row>
    <row r="5" spans="1:12" s="1" customFormat="1" ht="27.75" customHeight="1" x14ac:dyDescent="0.2">
      <c r="A5" s="2"/>
      <c r="B5" s="144" t="s">
        <v>4</v>
      </c>
      <c r="C5" s="145"/>
      <c r="D5" s="145"/>
      <c r="E5" s="145"/>
      <c r="F5" s="145"/>
      <c r="G5" s="145"/>
      <c r="H5" s="145"/>
      <c r="I5" s="145"/>
      <c r="J5" s="145"/>
      <c r="K5" s="145"/>
      <c r="L5" s="146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47" t="s">
        <v>6</v>
      </c>
      <c r="D8" s="147"/>
      <c r="E8" s="147"/>
      <c r="F8" s="147"/>
      <c r="G8" s="147"/>
      <c r="H8" s="147"/>
      <c r="I8" s="147"/>
      <c r="J8" s="147"/>
      <c r="K8" s="147"/>
      <c r="L8" s="147"/>
    </row>
    <row r="9" spans="1:12" s="1" customFormat="1" ht="30.75" customHeight="1" x14ac:dyDescent="0.2">
      <c r="A9" s="2"/>
      <c r="B9" s="9"/>
      <c r="C9" s="127" t="s">
        <v>7</v>
      </c>
      <c r="D9" s="127"/>
      <c r="E9" s="127"/>
      <c r="F9" s="127"/>
      <c r="G9" s="127"/>
      <c r="H9" s="127"/>
      <c r="I9" s="127"/>
      <c r="J9" s="127"/>
      <c r="K9" s="127"/>
      <c r="L9" s="127"/>
    </row>
    <row r="10" spans="1:12" s="1" customFormat="1" ht="27" customHeight="1" x14ac:dyDescent="0.2">
      <c r="A10" s="2"/>
      <c r="B10" s="9"/>
      <c r="C10" s="127" t="s">
        <v>8</v>
      </c>
      <c r="D10" s="127"/>
      <c r="E10" s="127"/>
      <c r="F10" s="127"/>
      <c r="G10" s="127"/>
      <c r="H10" s="127"/>
      <c r="I10" s="127"/>
      <c r="J10" s="127"/>
      <c r="K10" s="127"/>
      <c r="L10" s="127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8" t="s">
        <v>9</v>
      </c>
      <c r="C12" s="129"/>
      <c r="D12" s="130" t="s">
        <v>10</v>
      </c>
      <c r="E12" s="131"/>
      <c r="F12" s="131"/>
      <c r="G12" s="131"/>
      <c r="H12" s="131"/>
      <c r="I12" s="131"/>
      <c r="J12" s="131"/>
      <c r="K12" s="131"/>
      <c r="L12" s="132"/>
    </row>
    <row r="13" spans="1:12" s="1" customFormat="1" ht="14.25" customHeight="1" x14ac:dyDescent="0.2">
      <c r="A13" s="2"/>
      <c r="B13" s="133"/>
      <c r="C13" s="134"/>
      <c r="D13" s="134"/>
      <c r="E13" s="134"/>
      <c r="F13" s="134"/>
      <c r="G13" s="134"/>
      <c r="H13" s="135"/>
      <c r="I13" s="136"/>
      <c r="J13" s="137"/>
      <c r="K13" s="15"/>
      <c r="L13" s="15"/>
    </row>
    <row r="14" spans="1:12" s="1" customFormat="1" ht="15.75" customHeight="1" x14ac:dyDescent="0.2">
      <c r="A14" s="2">
        <v>4</v>
      </c>
      <c r="B14" s="122" t="s">
        <v>11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4"/>
    </row>
    <row r="15" spans="1:12" s="1" customFormat="1" ht="42" customHeight="1" x14ac:dyDescent="0.2">
      <c r="A15" s="2"/>
      <c r="B15" s="125" t="s">
        <v>12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</row>
    <row r="16" spans="1:12" s="1" customFormat="1" ht="15" customHeight="1" x14ac:dyDescent="0.2">
      <c r="A16" s="2">
        <v>5</v>
      </c>
      <c r="B16" s="126" t="s">
        <v>13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</row>
    <row r="17" spans="1:12" s="1" customFormat="1" ht="15" customHeight="1" x14ac:dyDescent="0.2">
      <c r="A17" s="10"/>
      <c r="B17" s="10"/>
      <c r="C17" s="121"/>
      <c r="D17" s="121"/>
      <c r="E17" s="121"/>
      <c r="F17" s="121"/>
      <c r="G17" s="121"/>
      <c r="H17" s="121"/>
      <c r="I17" s="121"/>
      <c r="J17" s="121"/>
      <c r="K17" s="121"/>
      <c r="L17" s="121"/>
    </row>
    <row r="18" spans="1:12" s="1" customFormat="1" ht="15" customHeight="1" x14ac:dyDescent="0.2">
      <c r="A18" s="10"/>
      <c r="B18" s="10"/>
      <c r="C18" s="16"/>
      <c r="D18" s="120" t="s">
        <v>14</v>
      </c>
      <c r="E18" s="121"/>
      <c r="F18" s="121"/>
      <c r="G18" s="121"/>
      <c r="H18" s="121"/>
      <c r="I18" s="121"/>
      <c r="J18" s="121"/>
      <c r="K18" s="121"/>
      <c r="L18" s="121"/>
    </row>
    <row r="19" spans="1:12" s="1" customFormat="1" ht="15" customHeight="1" x14ac:dyDescent="0.2">
      <c r="A19" s="10"/>
      <c r="B19" s="10"/>
      <c r="C19" s="17"/>
      <c r="D19" s="120" t="s">
        <v>15</v>
      </c>
      <c r="E19" s="121"/>
      <c r="F19" s="121"/>
      <c r="G19" s="121"/>
      <c r="H19" s="121"/>
      <c r="I19" s="121"/>
      <c r="J19" s="121"/>
      <c r="K19" s="121"/>
      <c r="L19" s="121"/>
    </row>
    <row r="20" spans="1:12" s="1" customFormat="1" ht="15" customHeight="1" x14ac:dyDescent="0.2">
      <c r="A20" s="10"/>
      <c r="B20" s="10"/>
      <c r="C20" s="18"/>
      <c r="D20" s="121" t="s">
        <v>16</v>
      </c>
      <c r="E20" s="121"/>
      <c r="F20" s="121"/>
      <c r="G20" s="121"/>
      <c r="H20" s="121"/>
      <c r="I20" s="121"/>
      <c r="J20" s="121"/>
      <c r="K20" s="121"/>
      <c r="L20" s="121"/>
    </row>
    <row r="21" spans="1:12" s="1" customFormat="1" ht="15" customHeight="1" x14ac:dyDescent="0.2">
      <c r="A21" s="10"/>
      <c r="B21" s="10"/>
      <c r="C21" s="19"/>
      <c r="D21" s="121" t="s">
        <v>17</v>
      </c>
      <c r="E21" s="121"/>
      <c r="F21" s="121"/>
      <c r="G21" s="121"/>
      <c r="H21" s="121"/>
      <c r="I21" s="121"/>
      <c r="J21" s="121"/>
      <c r="K21" s="121"/>
      <c r="L21" s="121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C8:L8"/>
    <mergeCell ref="B2:L2"/>
    <mergeCell ref="B3:L3"/>
    <mergeCell ref="B4:C4"/>
    <mergeCell ref="D4:L4"/>
    <mergeCell ref="B5:L5"/>
    <mergeCell ref="C9:L9"/>
    <mergeCell ref="C10:L10"/>
    <mergeCell ref="B12:C12"/>
    <mergeCell ref="D12:L12"/>
    <mergeCell ref="B13:H13"/>
    <mergeCell ref="I13:J13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32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J20" sqref="J20"/>
    </sheetView>
  </sheetViews>
  <sheetFormatPr defaultRowHeight="15" x14ac:dyDescent="0.25"/>
  <cols>
    <col min="2" max="2" width="12.28515625" customWidth="1"/>
    <col min="3" max="3" width="6.42578125" customWidth="1"/>
    <col min="4" max="4" width="12.42578125" customWidth="1"/>
    <col min="5" max="5" width="6.140625" customWidth="1"/>
    <col min="6" max="6" width="11.28515625" customWidth="1"/>
    <col min="7" max="7" width="9.140625" customWidth="1"/>
    <col min="9" max="9" width="9.140625" customWidth="1"/>
    <col min="11" max="11" width="9.140625" customWidth="1"/>
    <col min="12" max="12" width="25.5703125" customWidth="1"/>
    <col min="13" max="13" width="6.140625" customWidth="1"/>
    <col min="14" max="14" width="14.42578125" customWidth="1"/>
    <col min="15" max="15" width="16.5703125" customWidth="1"/>
    <col min="16" max="16" width="18.28515625" customWidth="1"/>
    <col min="17" max="17" width="17" customWidth="1"/>
    <col min="18" max="18" width="11.42578125" customWidth="1"/>
    <col min="19" max="19" width="18.140625" customWidth="1"/>
    <col min="20" max="20" width="14.140625" customWidth="1"/>
  </cols>
  <sheetData>
    <row r="1" spans="2:20" ht="19.5" customHeight="1" x14ac:dyDescent="0.3">
      <c r="B1" s="168" t="s">
        <v>60</v>
      </c>
      <c r="C1" s="168"/>
      <c r="D1" s="168"/>
      <c r="E1" s="168"/>
      <c r="F1" s="168"/>
      <c r="G1" s="169" t="s">
        <v>61</v>
      </c>
      <c r="H1" s="169"/>
      <c r="I1" s="88"/>
      <c r="J1" s="88"/>
      <c r="K1" s="88"/>
      <c r="L1" s="89"/>
      <c r="M1" s="89"/>
      <c r="N1" s="173" t="s">
        <v>62</v>
      </c>
      <c r="O1" s="173"/>
      <c r="P1" s="173"/>
      <c r="Q1" s="174" t="s">
        <v>63</v>
      </c>
      <c r="R1" s="174"/>
      <c r="S1" s="174" t="s">
        <v>64</v>
      </c>
      <c r="T1" s="174"/>
    </row>
    <row r="2" spans="2:20" ht="19.5" x14ac:dyDescent="0.35">
      <c r="B2" s="168" t="s">
        <v>65</v>
      </c>
      <c r="C2" s="168"/>
      <c r="D2" s="168"/>
      <c r="E2" s="168"/>
      <c r="F2" s="168"/>
      <c r="G2" s="175" t="s">
        <v>66</v>
      </c>
      <c r="H2" s="175"/>
      <c r="I2" s="90"/>
      <c r="J2" s="90"/>
      <c r="K2" s="90"/>
      <c r="L2" s="89"/>
      <c r="M2" s="89"/>
      <c r="N2" s="91"/>
      <c r="O2" s="91"/>
      <c r="P2" s="92" t="s">
        <v>67</v>
      </c>
      <c r="Q2" s="170">
        <v>0.93520000000000003</v>
      </c>
      <c r="R2" s="170"/>
      <c r="S2" s="170">
        <v>1.1951000000000001</v>
      </c>
      <c r="T2" s="170"/>
    </row>
    <row r="3" spans="2:20" ht="19.5" x14ac:dyDescent="0.3">
      <c r="B3" s="168" t="s">
        <v>68</v>
      </c>
      <c r="C3" s="168"/>
      <c r="D3" s="168"/>
      <c r="E3" s="168"/>
      <c r="F3" s="168"/>
      <c r="G3" s="169" t="s">
        <v>69</v>
      </c>
      <c r="H3" s="169"/>
      <c r="I3" s="169"/>
      <c r="J3" s="169"/>
      <c r="K3" s="169"/>
      <c r="L3" s="169"/>
      <c r="M3" s="93"/>
      <c r="N3" s="91"/>
      <c r="O3" s="94"/>
      <c r="P3" s="92" t="s">
        <v>70</v>
      </c>
      <c r="Q3" s="170">
        <v>0</v>
      </c>
      <c r="R3" s="170"/>
      <c r="S3" s="170">
        <v>0</v>
      </c>
      <c r="T3" s="170"/>
    </row>
    <row r="5" spans="2:20" ht="15.75" x14ac:dyDescent="0.25">
      <c r="B5" s="149" t="s">
        <v>85</v>
      </c>
      <c r="C5" s="149"/>
      <c r="D5" s="149"/>
      <c r="E5" s="149"/>
      <c r="F5" s="149"/>
      <c r="G5" s="91"/>
      <c r="H5" s="91"/>
      <c r="I5" s="91"/>
      <c r="J5" s="91"/>
      <c r="K5" s="91"/>
      <c r="L5" s="108" t="s">
        <v>13</v>
      </c>
      <c r="M5" s="91"/>
      <c r="N5" s="106"/>
      <c r="O5" s="155" t="s">
        <v>14</v>
      </c>
      <c r="P5" s="156"/>
      <c r="Q5" s="156"/>
      <c r="R5" s="156"/>
      <c r="S5" s="156"/>
      <c r="T5" s="156"/>
    </row>
    <row r="6" spans="2:20" ht="15.75" x14ac:dyDescent="0.25">
      <c r="B6" s="109"/>
      <c r="C6" s="91"/>
      <c r="D6" s="91"/>
      <c r="E6" s="157" t="s">
        <v>86</v>
      </c>
      <c r="F6" s="157"/>
      <c r="G6" s="157" t="s">
        <v>87</v>
      </c>
      <c r="H6" s="157"/>
      <c r="I6" s="91"/>
      <c r="J6" s="91"/>
      <c r="K6" s="91"/>
      <c r="L6" s="91"/>
      <c r="M6" s="91"/>
      <c r="N6" s="106"/>
      <c r="O6" s="155" t="s">
        <v>15</v>
      </c>
      <c r="P6" s="156"/>
      <c r="Q6" s="156"/>
      <c r="R6" s="156"/>
      <c r="S6" s="156"/>
      <c r="T6" s="156"/>
    </row>
    <row r="7" spans="2:20" ht="15.75" x14ac:dyDescent="0.25">
      <c r="B7" s="109"/>
      <c r="C7" s="91"/>
      <c r="D7" s="91"/>
      <c r="E7" s="158">
        <f>SUM(H20:H8798)</f>
        <v>0</v>
      </c>
      <c r="F7" s="158"/>
      <c r="G7" s="158">
        <f>SUM(J20:J8798)</f>
        <v>0</v>
      </c>
      <c r="H7" s="158"/>
      <c r="I7" s="91"/>
      <c r="J7" s="91"/>
      <c r="K7" s="91"/>
      <c r="L7" s="91"/>
      <c r="M7" s="91"/>
      <c r="N7" s="106">
        <v>1</v>
      </c>
      <c r="O7" s="159" t="s">
        <v>18</v>
      </c>
      <c r="P7" s="160"/>
      <c r="Q7" s="160"/>
      <c r="R7" s="160"/>
      <c r="S7" s="160"/>
      <c r="T7" s="160"/>
    </row>
    <row r="8" spans="2:20" ht="15.75" x14ac:dyDescent="0.25">
      <c r="B8" s="109"/>
      <c r="C8" s="91"/>
      <c r="D8" s="91"/>
      <c r="E8" s="91"/>
      <c r="F8" s="91"/>
      <c r="G8" s="91"/>
      <c r="H8" s="110"/>
      <c r="I8" s="110"/>
      <c r="J8" s="91"/>
      <c r="K8" s="91"/>
      <c r="L8" s="91"/>
      <c r="M8" s="91"/>
      <c r="N8" s="91"/>
      <c r="O8" s="91"/>
      <c r="P8" s="91"/>
      <c r="Q8" s="91"/>
      <c r="R8" s="110"/>
      <c r="S8" s="91"/>
      <c r="T8" s="110"/>
    </row>
    <row r="9" spans="2:20" ht="15.75" x14ac:dyDescent="0.25">
      <c r="B9" s="149" t="s">
        <v>88</v>
      </c>
      <c r="C9" s="149"/>
      <c r="D9" s="149"/>
      <c r="E9" s="149"/>
      <c r="F9" s="149"/>
      <c r="G9" s="111"/>
      <c r="H9" s="91"/>
      <c r="I9" s="110"/>
      <c r="J9" s="149" t="s">
        <v>89</v>
      </c>
      <c r="K9" s="149"/>
      <c r="L9" s="149"/>
      <c r="M9" s="91"/>
      <c r="N9" s="149" t="s">
        <v>90</v>
      </c>
      <c r="O9" s="149"/>
      <c r="P9" s="149"/>
      <c r="Q9" s="149"/>
      <c r="R9" s="149"/>
      <c r="S9" s="149"/>
      <c r="T9" s="149"/>
    </row>
    <row r="10" spans="2:20" ht="15.75" x14ac:dyDescent="0.25">
      <c r="B10" s="109"/>
      <c r="C10" s="91"/>
      <c r="D10" s="91"/>
      <c r="E10" s="150" t="s">
        <v>91</v>
      </c>
      <c r="F10" s="150"/>
      <c r="G10" s="152" t="s">
        <v>92</v>
      </c>
      <c r="H10" s="152"/>
      <c r="I10" s="110"/>
      <c r="J10" s="150" t="s">
        <v>86</v>
      </c>
      <c r="K10" s="150"/>
      <c r="L10" s="112" t="s">
        <v>93</v>
      </c>
      <c r="M10" s="91"/>
      <c r="N10" s="113">
        <v>12</v>
      </c>
      <c r="O10" s="113">
        <v>13</v>
      </c>
      <c r="P10" s="113">
        <v>14</v>
      </c>
      <c r="Q10" s="113">
        <v>15</v>
      </c>
      <c r="R10" s="113">
        <v>16</v>
      </c>
      <c r="S10" s="113">
        <v>17</v>
      </c>
      <c r="T10" s="113">
        <v>18</v>
      </c>
    </row>
    <row r="11" spans="2:20" ht="15.75" x14ac:dyDescent="0.25">
      <c r="B11" s="109"/>
      <c r="C11" s="91"/>
      <c r="D11" s="91"/>
      <c r="E11" s="148">
        <f>COUNTIF(N20:N8798,"&gt;0")</f>
        <v>0</v>
      </c>
      <c r="F11" s="148"/>
      <c r="G11" s="148">
        <f>COUNTIF(Q20:Q8798,"&gt;0")</f>
        <v>0</v>
      </c>
      <c r="H11" s="148"/>
      <c r="I11" s="91"/>
      <c r="J11" s="114">
        <v>0</v>
      </c>
      <c r="K11" s="115"/>
      <c r="L11" s="115">
        <f>COUNTIF(L20:L8798,"агрегати не працюють")</f>
        <v>0</v>
      </c>
      <c r="M11" s="91"/>
      <c r="N11" s="116">
        <f>COUNT(N20:N8798)</f>
        <v>0</v>
      </c>
      <c r="O11" s="116">
        <f>COUNT(O20:O8798)</f>
        <v>0</v>
      </c>
      <c r="P11" s="116">
        <f>COUNT(P20:P8798)</f>
        <v>0</v>
      </c>
      <c r="Q11" s="116">
        <f>COUNT(Q20:Q8798)</f>
        <v>0</v>
      </c>
      <c r="R11" s="116">
        <f>COUNT(R20:R8798)</f>
        <v>0</v>
      </c>
      <c r="S11" s="116">
        <f>COUNT(S20:S8798)</f>
        <v>0</v>
      </c>
      <c r="T11" s="116">
        <f>COUNT(T20:T8798)</f>
        <v>0</v>
      </c>
    </row>
    <row r="12" spans="2:20" ht="15.75" x14ac:dyDescent="0.25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91"/>
      <c r="N12" s="110"/>
      <c r="O12" s="110"/>
      <c r="P12" s="110"/>
      <c r="Q12" s="110"/>
      <c r="R12" s="110"/>
      <c r="S12" s="110"/>
      <c r="T12" s="110"/>
    </row>
    <row r="13" spans="2:20" ht="15.75" x14ac:dyDescent="0.25">
      <c r="B13" s="149" t="s">
        <v>94</v>
      </c>
      <c r="C13" s="149"/>
      <c r="D13" s="149"/>
      <c r="E13" s="149"/>
      <c r="F13" s="149"/>
      <c r="G13" s="117"/>
      <c r="H13" s="117"/>
      <c r="I13" s="117"/>
      <c r="J13" s="91"/>
      <c r="K13" s="91"/>
      <c r="L13" s="91"/>
      <c r="M13" s="91"/>
      <c r="N13" s="149" t="s">
        <v>95</v>
      </c>
      <c r="O13" s="149"/>
      <c r="P13" s="149"/>
      <c r="Q13" s="149"/>
      <c r="R13" s="149"/>
      <c r="S13" s="149"/>
      <c r="T13" s="149"/>
    </row>
    <row r="14" spans="2:20" ht="15.75" x14ac:dyDescent="0.25">
      <c r="B14" s="109"/>
      <c r="C14" s="91"/>
      <c r="D14" s="91"/>
      <c r="E14" s="150" t="s">
        <v>91</v>
      </c>
      <c r="F14" s="150"/>
      <c r="G14" s="151" t="s">
        <v>92</v>
      </c>
      <c r="H14" s="151"/>
      <c r="I14" s="151"/>
      <c r="J14" s="150" t="s">
        <v>96</v>
      </c>
      <c r="K14" s="150"/>
      <c r="L14" s="118" t="s">
        <v>97</v>
      </c>
      <c r="M14" s="91"/>
      <c r="N14" s="113">
        <v>12</v>
      </c>
      <c r="O14" s="113">
        <v>13</v>
      </c>
      <c r="P14" s="113">
        <v>14</v>
      </c>
      <c r="Q14" s="113">
        <v>15</v>
      </c>
      <c r="R14" s="113">
        <v>16</v>
      </c>
      <c r="S14" s="113">
        <v>17</v>
      </c>
      <c r="T14" s="113">
        <v>18</v>
      </c>
    </row>
    <row r="15" spans="2:20" ht="15.75" x14ac:dyDescent="0.25">
      <c r="B15" s="109"/>
      <c r="C15" s="91"/>
      <c r="D15" s="91"/>
      <c r="E15" s="148">
        <f>COUNTIF(E20:E8798,"&gt;0")</f>
        <v>0</v>
      </c>
      <c r="F15" s="148"/>
      <c r="G15" s="148">
        <f>COUNTIF(G20:G8798,"&gt;0")</f>
        <v>0</v>
      </c>
      <c r="H15" s="148"/>
      <c r="I15" s="148"/>
      <c r="J15" s="148">
        <f>COUNTIF(I20:I8798,"&gt;0")</f>
        <v>0</v>
      </c>
      <c r="K15" s="148"/>
      <c r="L15" s="119">
        <f>COUNTIF(K20:K8798,"&gt;0")</f>
        <v>0</v>
      </c>
      <c r="M15" s="91"/>
      <c r="N15" s="116"/>
      <c r="O15" s="116"/>
      <c r="P15" s="116">
        <f>SUM(P20:P8798)</f>
        <v>0</v>
      </c>
      <c r="Q15" s="116"/>
      <c r="R15" s="116"/>
      <c r="S15" s="116">
        <f>SUM(S20:S8798)</f>
        <v>0</v>
      </c>
      <c r="T15" s="116">
        <f>SUM(T20:T8798)</f>
        <v>0</v>
      </c>
    </row>
    <row r="17" spans="2:20" ht="15.75" customHeight="1" x14ac:dyDescent="0.25">
      <c r="B17" s="171" t="s">
        <v>71</v>
      </c>
      <c r="C17" s="171" t="s">
        <v>72</v>
      </c>
      <c r="D17" s="163" t="s">
        <v>73</v>
      </c>
      <c r="E17" s="163" t="s">
        <v>74</v>
      </c>
      <c r="F17" s="163" t="s">
        <v>75</v>
      </c>
      <c r="G17" s="163" t="s">
        <v>74</v>
      </c>
      <c r="H17" s="161" t="s">
        <v>76</v>
      </c>
      <c r="I17" s="163" t="s">
        <v>74</v>
      </c>
      <c r="J17" s="161" t="s">
        <v>77</v>
      </c>
      <c r="K17" s="163" t="s">
        <v>74</v>
      </c>
      <c r="L17" s="165" t="s">
        <v>78</v>
      </c>
      <c r="N17" s="167" t="s">
        <v>79</v>
      </c>
      <c r="O17" s="167"/>
      <c r="P17" s="167"/>
      <c r="Q17" s="153" t="s">
        <v>80</v>
      </c>
      <c r="R17" s="153"/>
      <c r="S17" s="154"/>
      <c r="T17" s="102"/>
    </row>
    <row r="18" spans="2:20" ht="105.75" customHeight="1" x14ac:dyDescent="0.25">
      <c r="B18" s="172"/>
      <c r="C18" s="172"/>
      <c r="D18" s="164"/>
      <c r="E18" s="164"/>
      <c r="F18" s="164"/>
      <c r="G18" s="164"/>
      <c r="H18" s="162"/>
      <c r="I18" s="164"/>
      <c r="J18" s="162"/>
      <c r="K18" s="164"/>
      <c r="L18" s="166"/>
      <c r="N18" s="95" t="s">
        <v>82</v>
      </c>
      <c r="O18" s="96" t="s">
        <v>83</v>
      </c>
      <c r="P18" s="97" t="s">
        <v>84</v>
      </c>
      <c r="Q18" s="95" t="s">
        <v>82</v>
      </c>
      <c r="R18" s="96" t="s">
        <v>83</v>
      </c>
      <c r="S18" s="101" t="s">
        <v>84</v>
      </c>
      <c r="T18" s="104" t="s">
        <v>81</v>
      </c>
    </row>
    <row r="19" spans="2:20" x14ac:dyDescent="0.25">
      <c r="B19" s="98">
        <v>1</v>
      </c>
      <c r="C19" s="98">
        <v>2</v>
      </c>
      <c r="D19" s="98">
        <v>3</v>
      </c>
      <c r="E19" s="98">
        <v>4</v>
      </c>
      <c r="F19" s="98">
        <v>5</v>
      </c>
      <c r="G19" s="98">
        <v>6</v>
      </c>
      <c r="H19" s="98">
        <v>7</v>
      </c>
      <c r="I19" s="98">
        <v>8</v>
      </c>
      <c r="J19" s="98">
        <v>9</v>
      </c>
      <c r="K19" s="98">
        <v>10</v>
      </c>
      <c r="L19" s="98">
        <v>11</v>
      </c>
      <c r="M19" s="99"/>
      <c r="N19" s="100">
        <v>12</v>
      </c>
      <c r="O19" s="100">
        <v>13</v>
      </c>
      <c r="P19" s="100">
        <v>14</v>
      </c>
      <c r="Q19" s="100">
        <v>15</v>
      </c>
      <c r="R19" s="100">
        <v>16</v>
      </c>
      <c r="S19" s="100">
        <v>17</v>
      </c>
      <c r="T19" s="103">
        <v>18</v>
      </c>
    </row>
    <row r="20" spans="2:20" ht="15.75" x14ac:dyDescent="0.25">
      <c r="B20" s="105">
        <v>44562.041666666657</v>
      </c>
      <c r="C20" s="188">
        <v>44562.041666666657</v>
      </c>
      <c r="D20" s="106"/>
      <c r="E20" s="106" t="str">
        <f>IF(D20="","",IF(D20&lt;1,1,0))</f>
        <v/>
      </c>
      <c r="F20" s="106"/>
      <c r="G20" s="106" t="str">
        <f>IF(F20="","",IF(F20&lt;1,1,0))</f>
        <v/>
      </c>
      <c r="H20" s="106"/>
      <c r="I20" s="106" t="str">
        <f>IF(H20="","",IF(H20&lt;1,1,0))</f>
        <v/>
      </c>
      <c r="J20" s="106"/>
      <c r="K20" s="106" t="str">
        <f>IF(J20="","",IF(J20&lt;1,1,0))</f>
        <v/>
      </c>
      <c r="L20" s="107" t="str">
        <f>IF(H20="","чи робить СНВВ?",IF(J20="","чи роблять агрегати?",IF($J20=0,"агрегати не працюють",IF(AND($H20=0,$J20=1),"СНВВ не працює","OK"))))</f>
        <v>чи робить СНВВ?</v>
      </c>
      <c r="N20" s="106" t="str">
        <f>IF(OR(E20&lt;&gt;0, J20=0), "",D20)</f>
        <v/>
      </c>
      <c r="O20" s="106" t="str">
        <f>IF(N20="", "",(N20*$Q$2+$Q$3))</f>
        <v/>
      </c>
      <c r="P20" s="106" t="str">
        <f>IF(AND($E20&lt;&gt;0,$J20=1),D20,O20)</f>
        <v/>
      </c>
      <c r="Q20" s="106" t="str">
        <f>IF(OR(G20&lt;&gt;0, J20=0), "",F20)</f>
        <v/>
      </c>
      <c r="R20" s="106" t="str">
        <f>IF(Q20="", "",(Q20*$S$2+$S$3))</f>
        <v/>
      </c>
      <c r="S20" s="106" t="str">
        <f>IF(AND(G20&lt;&gt;0,J20=1),F20,R20)</f>
        <v/>
      </c>
      <c r="T20" s="106" t="str">
        <f>IFERROR(P20*S20,"")</f>
        <v/>
      </c>
    </row>
  </sheetData>
  <mergeCells count="50">
    <mergeCell ref="B2:F2"/>
    <mergeCell ref="G2:H2"/>
    <mergeCell ref="Q2:R2"/>
    <mergeCell ref="S2:T2"/>
    <mergeCell ref="B1:F1"/>
    <mergeCell ref="G1:H1"/>
    <mergeCell ref="N1:P1"/>
    <mergeCell ref="Q1:R1"/>
    <mergeCell ref="S1:T1"/>
    <mergeCell ref="B3:F3"/>
    <mergeCell ref="G3:L3"/>
    <mergeCell ref="Q3:R3"/>
    <mergeCell ref="S3:T3"/>
    <mergeCell ref="B17:B18"/>
    <mergeCell ref="C17:C18"/>
    <mergeCell ref="D17:D18"/>
    <mergeCell ref="E17:E18"/>
    <mergeCell ref="F17:F18"/>
    <mergeCell ref="G17:G18"/>
    <mergeCell ref="Q17:S17"/>
    <mergeCell ref="B5:F5"/>
    <mergeCell ref="O5:T5"/>
    <mergeCell ref="E6:F6"/>
    <mergeCell ref="G6:H6"/>
    <mergeCell ref="O6:T6"/>
    <mergeCell ref="E7:F7"/>
    <mergeCell ref="G7:H7"/>
    <mergeCell ref="O7:T7"/>
    <mergeCell ref="H17:H18"/>
    <mergeCell ref="I17:I18"/>
    <mergeCell ref="J17:J18"/>
    <mergeCell ref="K17:K18"/>
    <mergeCell ref="L17:L18"/>
    <mergeCell ref="N17:P17"/>
    <mergeCell ref="N13:T13"/>
    <mergeCell ref="E14:F14"/>
    <mergeCell ref="G14:I14"/>
    <mergeCell ref="J14:K14"/>
    <mergeCell ref="B9:F9"/>
    <mergeCell ref="J9:L9"/>
    <mergeCell ref="N9:T9"/>
    <mergeCell ref="E10:F10"/>
    <mergeCell ref="G10:H10"/>
    <mergeCell ref="J10:K10"/>
    <mergeCell ref="E15:F15"/>
    <mergeCell ref="G15:I15"/>
    <mergeCell ref="J15:K15"/>
    <mergeCell ref="E11:F11"/>
    <mergeCell ref="G11:H11"/>
    <mergeCell ref="B13:F13"/>
  </mergeCells>
  <conditionalFormatting sqref="Q2:Q3 S2:S3">
    <cfRule type="containsBlanks" dxfId="31" priority="79">
      <formula>LEN(TRIM(Q2))=0</formula>
    </cfRule>
  </conditionalFormatting>
  <conditionalFormatting sqref="L17">
    <cfRule type="cellIs" dxfId="30" priority="77" stopIfTrue="1" operator="equal">
      <formula>"out"</formula>
    </cfRule>
  </conditionalFormatting>
  <conditionalFormatting sqref="L17">
    <cfRule type="cellIs" dxfId="29" priority="78" stopIfTrue="1" operator="equal">
      <formula>"out"</formula>
    </cfRule>
  </conditionalFormatting>
  <conditionalFormatting sqref="L20">
    <cfRule type="containsText" dxfId="28" priority="62" operator="containsText" text="чи роблять агрегати?">
      <formula>NOT(ISERROR(SEARCH("чи роблять агрегати?",L20)))</formula>
    </cfRule>
    <cfRule type="containsText" dxfId="27" priority="63" operator="containsText" text="чи робить СНВВ?">
      <formula>NOT(ISERROR(SEARCH("чи робить СНВВ?",L20)))</formula>
    </cfRule>
    <cfRule type="containsText" dxfId="26" priority="72" operator="containsText" text="OK">
      <formula>NOT(ISERROR(SEARCH("OK",L20)))</formula>
    </cfRule>
    <cfRule type="containsText" dxfId="25" priority="73" operator="containsText" text="СНВВ не працює">
      <formula>NOT(ISERROR(SEARCH("СНВВ не працює",L20)))</formula>
    </cfRule>
    <cfRule type="containsText" dxfId="24" priority="74" operator="containsText" text="агрегати не працюють">
      <formula>NOT(ISERROR(SEARCH("агрегати не працюють",L20)))</formula>
    </cfRule>
  </conditionalFormatting>
  <conditionalFormatting sqref="E20 I20 K20 G20">
    <cfRule type="containsBlanks" dxfId="23" priority="75">
      <formula>LEN(TRIM(E20))=0</formula>
    </cfRule>
  </conditionalFormatting>
  <conditionalFormatting sqref="E20 I20 K20 G20">
    <cfRule type="cellIs" dxfId="22" priority="76" operator="greaterThan">
      <formula>0</formula>
    </cfRule>
  </conditionalFormatting>
  <conditionalFormatting sqref="N20:T20">
    <cfRule type="containsBlanks" dxfId="21" priority="54">
      <formula>LEN(TRIM(N20))=0</formula>
    </cfRule>
    <cfRule type="cellIs" dxfId="20" priority="55" operator="greaterThan">
      <formula>0</formula>
    </cfRule>
  </conditionalFormatting>
  <conditionalFormatting sqref="L11">
    <cfRule type="cellIs" dxfId="19" priority="51" operator="greaterThan">
      <formula>0</formula>
    </cfRule>
  </conditionalFormatting>
  <conditionalFormatting sqref="L15">
    <cfRule type="cellIs" dxfId="18" priority="48" operator="greaterThan">
      <formula>0</formula>
    </cfRule>
  </conditionalFormatting>
  <conditionalFormatting sqref="G15 E15">
    <cfRule type="cellIs" dxfId="17" priority="50" operator="greaterThan">
      <formula>0</formula>
    </cfRule>
  </conditionalFormatting>
  <conditionalFormatting sqref="J15">
    <cfRule type="cellIs" dxfId="16" priority="49" operator="greaterThan">
      <formula>0</formula>
    </cfRule>
  </conditionalFormatting>
  <conditionalFormatting sqref="E7">
    <cfRule type="containsBlanks" dxfId="15" priority="47">
      <formula>LEN(TRIM(E7))=0</formula>
    </cfRule>
  </conditionalFormatting>
  <conditionalFormatting sqref="G7">
    <cfRule type="containsBlanks" dxfId="14" priority="46">
      <formula>LEN(TRIM(G7))=0</formula>
    </cfRule>
  </conditionalFormatting>
  <conditionalFormatting sqref="N5">
    <cfRule type="containsBlanks" dxfId="13" priority="45">
      <formula>LEN(TRIM(N5))=0</formula>
    </cfRule>
  </conditionalFormatting>
  <conditionalFormatting sqref="N6">
    <cfRule type="containsBlanks" dxfId="12" priority="43">
      <formula>LEN(TRIM(N6))=0</formula>
    </cfRule>
    <cfRule type="cellIs" dxfId="11" priority="44" operator="greaterThan">
      <formula>0</formula>
    </cfRule>
  </conditionalFormatting>
  <conditionalFormatting sqref="N7">
    <cfRule type="containsBlanks" dxfId="10" priority="41">
      <formula>LEN(TRIM(N7))=0</formula>
    </cfRule>
  </conditionalFormatting>
  <conditionalFormatting sqref="N7">
    <cfRule type="cellIs" dxfId="9" priority="42" operator="greaterThan">
      <formula>0</formula>
    </cfRule>
  </conditionalFormatting>
  <conditionalFormatting sqref="J11:K11">
    <cfRule type="cellIs" dxfId="8" priority="40" operator="greaterThan">
      <formula>0</formula>
    </cfRule>
  </conditionalFormatting>
  <conditionalFormatting sqref="D20">
    <cfRule type="containsBlanks" dxfId="7" priority="35">
      <formula>LEN(TRIM(D20))=0</formula>
    </cfRule>
  </conditionalFormatting>
  <conditionalFormatting sqref="F20">
    <cfRule type="containsBlanks" dxfId="6" priority="32">
      <formula>LEN(TRIM(F20))=0</formula>
    </cfRule>
  </conditionalFormatting>
  <conditionalFormatting sqref="H20">
    <cfRule type="containsBlanks" dxfId="5" priority="29">
      <formula>LEN(TRIM(H20))=0</formula>
    </cfRule>
  </conditionalFormatting>
  <conditionalFormatting sqref="H20">
    <cfRule type="cellIs" dxfId="4" priority="27" operator="equal">
      <formula>1</formula>
    </cfRule>
    <cfRule type="cellIs" dxfId="3" priority="28" operator="equal">
      <formula>0</formula>
    </cfRule>
  </conditionalFormatting>
  <conditionalFormatting sqref="J20">
    <cfRule type="containsBlanks" dxfId="2" priority="24">
      <formula>LEN(TRIM(J20))=0</formula>
    </cfRule>
  </conditionalFormatting>
  <conditionalFormatting sqref="J20">
    <cfRule type="cellIs" dxfId="1" priority="22" operator="equal">
      <formula>1</formula>
    </cfRule>
    <cfRule type="cellIs" dxfId="0" priority="2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84" t="s">
        <v>20</v>
      </c>
      <c r="C2" s="184"/>
      <c r="D2" s="184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IFERROR(Data_CNBB!P15/E5,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IFERROR(Data_CNBB!S15/E5,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85" t="s">
        <v>30</v>
      </c>
      <c r="C5" s="185"/>
      <c r="D5" s="185"/>
      <c r="E5" s="34">
        <f>Data_CNBB!G7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6" t="s">
        <v>33</v>
      </c>
      <c r="C6" s="186"/>
      <c r="D6" s="186"/>
      <c r="E6" s="34">
        <f>Data_CNBB!$T$15/1000000000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6" t="s">
        <v>36</v>
      </c>
      <c r="C7" s="186"/>
      <c r="D7" s="186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7" t="s">
        <v>39</v>
      </c>
      <c r="C8" s="187"/>
      <c r="D8" s="187"/>
      <c r="E8" s="40">
        <f>IFERROR(Data_CNBB!$T$15/1000000/E5,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76" t="s">
        <v>42</v>
      </c>
      <c r="D16" s="176"/>
      <c r="E16" s="176"/>
      <c r="F16" s="177"/>
      <c r="G16" s="26"/>
    </row>
    <row r="17" spans="1:7" ht="18.75" x14ac:dyDescent="0.2">
      <c r="A17" s="61"/>
      <c r="B17" s="64" t="s">
        <v>43</v>
      </c>
      <c r="C17" s="176" t="s">
        <v>44</v>
      </c>
      <c r="D17" s="176"/>
      <c r="E17" s="176"/>
      <c r="F17" s="177"/>
      <c r="G17" s="26"/>
    </row>
    <row r="18" spans="1:7" ht="18.75" x14ac:dyDescent="0.2">
      <c r="A18" s="61"/>
      <c r="B18" s="64" t="s">
        <v>45</v>
      </c>
      <c r="C18" s="176" t="s">
        <v>46</v>
      </c>
      <c r="D18" s="176"/>
      <c r="E18" s="176"/>
      <c r="F18" s="177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79" t="s">
        <v>47</v>
      </c>
      <c r="C21" s="180" t="s">
        <v>48</v>
      </c>
      <c r="D21" s="180"/>
      <c r="E21" s="55"/>
      <c r="F21" s="56"/>
    </row>
    <row r="22" spans="1:7" ht="15.75" x14ac:dyDescent="0.25">
      <c r="A22" s="75"/>
      <c r="B22" s="179"/>
      <c r="C22" s="181" t="s">
        <v>29</v>
      </c>
      <c r="D22" s="181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82" t="s">
        <v>50</v>
      </c>
      <c r="D25" s="182"/>
      <c r="E25" s="182"/>
      <c r="F25" s="183"/>
    </row>
    <row r="26" spans="1:7" ht="18.75" x14ac:dyDescent="0.2">
      <c r="A26" s="53"/>
      <c r="B26" s="64" t="s">
        <v>43</v>
      </c>
      <c r="C26" s="176" t="s">
        <v>51</v>
      </c>
      <c r="D26" s="176"/>
      <c r="E26" s="176"/>
      <c r="F26" s="177"/>
    </row>
    <row r="27" spans="1:7" ht="18.75" x14ac:dyDescent="0.2">
      <c r="A27" s="53"/>
      <c r="B27" s="64" t="s">
        <v>45</v>
      </c>
      <c r="C27" s="176" t="s">
        <v>52</v>
      </c>
      <c r="D27" s="176"/>
      <c r="E27" s="176"/>
      <c r="F27" s="177"/>
    </row>
    <row r="28" spans="1:7" ht="15.75" x14ac:dyDescent="0.2">
      <c r="A28" s="53"/>
      <c r="B28" s="64" t="s">
        <v>29</v>
      </c>
      <c r="C28" s="176" t="s">
        <v>53</v>
      </c>
      <c r="D28" s="176"/>
      <c r="E28" s="176"/>
      <c r="F28" s="177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78" t="s">
        <v>54</v>
      </c>
      <c r="C32" s="178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76" t="s">
        <v>56</v>
      </c>
      <c r="D36" s="176"/>
      <c r="E36" s="176"/>
      <c r="F36" s="177"/>
    </row>
    <row r="37" spans="1:6" ht="18.75" x14ac:dyDescent="0.2">
      <c r="A37" s="53"/>
      <c r="B37" s="64" t="s">
        <v>57</v>
      </c>
      <c r="C37" s="176" t="s">
        <v>42</v>
      </c>
      <c r="D37" s="176"/>
      <c r="E37" s="176"/>
      <c r="F37" s="177"/>
    </row>
    <row r="38" spans="1:6" ht="18.75" x14ac:dyDescent="0.2">
      <c r="A38" s="53"/>
      <c r="B38" s="64" t="s">
        <v>58</v>
      </c>
      <c r="C38" s="176" t="s">
        <v>59</v>
      </c>
      <c r="D38" s="176"/>
      <c r="E38" s="176"/>
      <c r="F38" s="177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  <mergeCell ref="C38:F38"/>
    <mergeCell ref="C26:F26"/>
    <mergeCell ref="C27:F27"/>
    <mergeCell ref="C28:F28"/>
    <mergeCell ref="B32:C32"/>
    <mergeCell ref="C36:F36"/>
    <mergeCell ref="C37:F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2022-03-27T14:53:57Z</dcterms:modified>
</cp:coreProperties>
</file>