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240" yWindow="60" windowWidth="19440" windowHeight="7995" activeTab="1"/>
  </bookViews>
  <sheets>
    <sheet sheetId="1" name="Instructions" state="visible" r:id="rId4"/>
    <sheet sheetId="2" name="Data_CNBB" state="visible" r:id="rId5"/>
    <sheet sheetId="3" name="Results" state="visible" r:id="rId6"/>
  </sheets>
  <definedNames>
    <definedName name="ListActivities">'[1]Constants'!$B$4:$B$31</definedName>
    <definedName name="ListEmissionPoints">'[1]Constants'!$G$102:$G$106</definedName>
    <definedName name="ListEmissionSources">'[1]Constants'!$B$102:$B$144</definedName>
    <definedName name="ListMeteringDevices">'[1]Constants'!$R$4:$R$17</definedName>
    <definedName name="ListNCVUnits">'[1]Constants'!$B$34:$B$36</definedName>
    <definedName name="ListSourceStreams">'[1]Constants'!$L$102:$L$110</definedName>
    <definedName name="ListSourceStreamTypes">'[1]Constants'!$P$53:$P$94</definedName>
    <definedName name="Penhan1">'[1]MP Versions'!$D$8</definedName>
    <definedName name="Penhan1.1">'[1]MP Versions'!$D$7</definedName>
    <definedName name="Table_start">'[2]ISO6976'!$B$4</definedName>
    <definedName name="_ftnref1">Results!$C$38</definedName>
  </definedNames>
  <calcPr calcId="171027"/>
</workbook>
</file>

<file path=xl/sharedStrings.xml><?xml version="1.0" encoding="utf-8"?>
<sst xmlns="http://schemas.openxmlformats.org/spreadsheetml/2006/main" count="101" uniqueCount="87">
  <si>
    <r>
      <t>Цей файл являє собою інструмент для розрахунку викидів N</t>
    </r>
    <r>
      <rPr>
        <b/>
        <i/>
        <charset val="204"/>
        <family val="2"/>
        <vertAlign val="subscript"/>
        <sz val="10"/>
        <rFont val="Arial"/>
      </rPr>
      <t>2</t>
    </r>
    <r>
      <rPr>
        <b/>
        <i/>
        <charset val="204"/>
        <family val="2"/>
        <vertAlign val="superscript"/>
        <sz val="10"/>
        <rFont val="Arial"/>
      </rPr>
      <t>O від виробництва азотної кислоти на основі даних неперервного вимірювання концентрації N</t>
    </r>
    <r>
      <rPr>
        <b/>
        <i/>
        <charset val="204"/>
        <family val="2"/>
        <vertAlign val="subscript"/>
        <sz val="10"/>
        <rFont val="Arial"/>
      </rPr>
      <t>2</t>
    </r>
    <r>
      <rPr>
        <b/>
        <i/>
        <charset val="204"/>
        <family val="2"/>
        <vertAlign val="superscript"/>
        <sz val="10"/>
        <rFont val="Arial"/>
      </rPr>
      <t>O та об’єму відхідного газового потоку. Цей приклад розроблено за сприяння проекту технічної підтримки Світового Банку "Партнерство заради ринкової готовності" ("Partnership for Market Readiness")</t>
    </r>
  </si>
  <si>
    <t xml:space="preserve">Цей файл призначений для розрахунку викидів від однієї точки викидів. При наявності декількох точок викидів (та відповідних точок вимірювання) рекомендується скопіювати цей файл для кожної точки окремо. </t>
  </si>
  <si>
    <t xml:space="preserve">  Аркуш "Дані СНВВ"</t>
  </si>
  <si>
    <t xml:space="preserve">призначений для введення погодинних даних, отриманих за допомогою системи неперервних вимірювань (СНВВ). </t>
  </si>
  <si>
    <t>У разі відсутності даних СНВВ за певний період для визначення замінних даних необхідно використовувати наступну формулу. Отримані значення необхідно вставити вручну в колонку ВВ або ВЕ для відповідного параметра.</t>
  </si>
  <si>
    <r>
      <t>С</t>
    </r>
    <r>
      <rPr>
        <b/>
        <i/>
        <charset val="204"/>
        <family val="1"/>
        <vertAlign val="subscript"/>
        <sz val="12"/>
        <rFont val="Cambria Math"/>
      </rPr>
      <t>зам</t>
    </r>
  </si>
  <si>
    <t>замінне значення для відсутніх даних щодо концентрації ПГ</t>
  </si>
  <si>
    <t>середнє арифметичне значення концентрації за весь звітний період, або, якщо відсутність даних мала місце за особливих обставин, за репрезентативний період, що відображає аналогічні обставини</t>
  </si>
  <si>
    <t>оцінка стандартного відхилення показника концентрації для періоду, за який розраховано середнє арифметичне значення</t>
  </si>
  <si>
    <t>Аркуш "Результати"</t>
  </si>
  <si>
    <t>містить результати розрахунку викидів на ключових значень, які включаються у звіт оператора</t>
  </si>
  <si>
    <t>Як використовувати цей файл:</t>
  </si>
  <si>
    <t xml:space="preserve">Для того, щоб захистити формули від випадкових змін, які часто призводять до помилок та невірних результатів, дуже важливо НЕ ВИКОРИСТОВУВАТИ функцію "CUT &amp; PASTE" (вирізання та вставки). Якщо Ви бажаєте перемістити якісь дані, спочатку скопіюйте і вставте  їх, і тільки потім видалить ці дані в старому (неправильному) місці. </t>
  </si>
  <si>
    <t>Кольорові позначки:</t>
  </si>
  <si>
    <t xml:space="preserve"> - поля, в які потрібно ввести вихідні дані (обов'язкові)</t>
  </si>
  <si>
    <t xml:space="preserve"> - поля, в яких здійснюється розрахунок (не змінювати без потреби)</t>
  </si>
  <si>
    <t xml:space="preserve"> - поля, в яких відображається кінцевий результат (не змінювати без потреби)</t>
  </si>
  <si>
    <t xml:space="preserve"> - затемнені поля означають, що вони за даних умов не використовуються і дані у них вводити не потрібно.</t>
  </si>
  <si>
    <t xml:space="preserve"> - червоним виділяються значення, які сигланізують про помилку, або поля, які потребують уваги оператора</t>
  </si>
  <si>
    <t>Номер ТВ</t>
  </si>
  <si>
    <t>Дата-година</t>
  </si>
  <si>
    <r>
      <t>Концентрація N</t>
    </r>
    <r>
      <rPr>
        <b/>
        <i/>
        <charset val="204"/>
        <family val="2"/>
        <vertAlign val="subscript"/>
        <sz val="11"/>
        <rFont val="Calibri"/>
      </rPr>
      <t>2</t>
    </r>
    <r>
      <rPr>
        <b/>
        <i/>
        <charset val="204"/>
        <family val="2"/>
        <vertAlign val="superscript"/>
        <sz val="11"/>
        <rFont val="Calibri"/>
      </rPr>
      <t>O, мг/м</t>
    </r>
    <r>
      <rPr>
        <b/>
        <i/>
        <charset val="204"/>
        <family val="2"/>
        <vertAlign val="superscript"/>
        <sz val="11"/>
        <rFont val="Calibri"/>
      </rPr>
      <t>3</t>
    </r>
  </si>
  <si>
    <t>№ помил.</t>
  </si>
  <si>
    <r>
      <t>Об’єм відхідного газу, Нм</t>
    </r>
    <r>
      <rPr>
        <b/>
        <i/>
        <charset val="204"/>
        <family val="2"/>
        <vertAlign val="superscript"/>
        <sz val="11"/>
        <rFont val="Calibri"/>
      </rPr>
      <t>3</t>
    </r>
    <r>
      <rPr>
        <b/>
        <i/>
        <charset val="204"/>
        <family val="2"/>
        <vertAlign val="superscript"/>
        <sz val="11"/>
        <rFont val="Calibri"/>
      </rPr>
      <t>/год</t>
    </r>
  </si>
  <si>
    <t>СНВВ в роботі (0-ні, 1-так)</t>
  </si>
  <si>
    <t>Цех в роботі (0-ні, 1-так)</t>
  </si>
  <si>
    <t>Статус СНВВ та цеху</t>
  </si>
  <si>
    <r>
      <t>Концентрація N</t>
    </r>
    <r>
      <rPr>
        <b/>
        <i/>
        <charset val="204"/>
        <family val="2"/>
        <vertAlign val="subscript"/>
        <sz val="10"/>
        <rFont val="Arial"/>
      </rPr>
      <t>2</t>
    </r>
    <r>
      <rPr>
        <b/>
        <i/>
        <charset val="204"/>
        <family val="2"/>
        <vertAlign val="superscript"/>
        <sz val="10"/>
        <rFont val="Arial"/>
      </rPr>
      <t>O у відхідному газі (К</t>
    </r>
    <r>
      <rPr>
        <b/>
        <i/>
        <charset val="204"/>
        <family val="2"/>
        <vertAlign val="subscript"/>
        <sz val="10"/>
        <rFont val="Arial"/>
      </rPr>
      <t>год,і</t>
    </r>
    <r>
      <rPr>
        <b/>
        <i/>
        <charset val="204"/>
        <family val="2"/>
        <vertAlign val="superscript"/>
        <sz val="10"/>
        <rFont val="Arial"/>
      </rPr>
      <t>)</t>
    </r>
  </si>
  <si>
    <r>
      <t>Об’єм відхідного газового потоку  (Об</t>
    </r>
    <r>
      <rPr>
        <b/>
        <i/>
        <charset val="204"/>
        <family val="2"/>
        <vertAlign val="subscript"/>
        <sz val="10"/>
        <rFont val="Arial"/>
      </rPr>
      <t>год,і</t>
    </r>
    <r>
      <rPr>
        <b/>
        <i/>
        <charset val="204"/>
        <family val="2"/>
        <vertAlign val="superscript"/>
        <sz val="10"/>
        <rFont val="Arial"/>
      </rPr>
      <t xml:space="preserve">) </t>
    </r>
  </si>
  <si>
    <t>Погодинні викиди, мг</t>
  </si>
  <si>
    <t>Значення СНВВ</t>
  </si>
  <si>
    <t>Значення з урахуванням поправок QAL2</t>
  </si>
  <si>
    <t>Значення з урахуванням замінних даних</t>
  </si>
  <si>
    <t>NCSG - N2O concentration in stack gas</t>
  </si>
  <si>
    <t>NCSG_State</t>
  </si>
  <si>
    <t>VSG - volume of stack gas</t>
  </si>
  <si>
    <t>VSG_State</t>
  </si>
  <si>
    <t>Сума всіх значень</t>
  </si>
  <si>
    <r>
      <t>Коригування за результатами QAL2</t>
    </r>
    <r>
      <t>→</t>
    </r>
  </si>
  <si>
    <t>Коефіцієнт (Slope)</t>
  </si>
  <si>
    <t xml:space="preserve"> </t>
  </si>
  <si>
    <t>Кількість роб. годин</t>
  </si>
  <si>
    <t>Кількість відсутніх значень</t>
  </si>
  <si>
    <r>
      <t>Необхідно вставити замінних значень</t>
    </r>
    <r>
      <rPr>
        <b/>
        <i/>
        <charset val="204"/>
        <family val="2"/>
        <sz val="10"/>
        <rFont val="Calibri"/>
      </rPr>
      <t>→</t>
    </r>
  </si>
  <si>
    <t>Надбавка (Intercept)</t>
  </si>
  <si>
    <r>
      <t>Кількість значень</t>
    </r>
    <r>
      <rPr>
        <b/>
        <i/>
        <charset val="204"/>
        <family val="2"/>
        <sz val="10"/>
        <rFont val="Calibri"/>
      </rPr>
      <t>→</t>
    </r>
  </si>
  <si>
    <t>Скорочення</t>
  </si>
  <si>
    <t>Параметр</t>
  </si>
  <si>
    <t>Значення</t>
  </si>
  <si>
    <t>Одиниці виміру</t>
  </si>
  <si>
    <r>
      <t>К</t>
    </r>
    <r>
      <rPr>
        <b/>
        <i/>
        <charset val="204"/>
        <family val="2"/>
        <vertAlign val="subscript"/>
        <sz val="11"/>
        <rFont val="Arial"/>
      </rPr>
      <t>год,сер</t>
    </r>
  </si>
  <si>
    <r>
      <t>Середнє погодинне значення концентрації N</t>
    </r>
    <r>
      <rPr>
        <b/>
        <i/>
        <charset val="204"/>
        <family val="2"/>
        <vertAlign val="subscript"/>
        <sz val="11"/>
        <rFont val="Arial"/>
      </rPr>
      <t>2</t>
    </r>
    <r>
      <rPr>
        <b/>
        <i/>
        <charset val="204"/>
        <family val="2"/>
        <vertAlign val="superscript"/>
        <sz val="11"/>
        <rFont val="Arial"/>
      </rPr>
      <t>O</t>
    </r>
  </si>
  <si>
    <r>
      <t>мг N</t>
    </r>
    <r>
      <rPr>
        <b/>
        <i/>
        <charset val="204"/>
        <family val="2"/>
        <vertAlign val="subscript"/>
        <sz val="11"/>
        <rFont val="Arial"/>
      </rPr>
      <t>2</t>
    </r>
    <r>
      <rPr>
        <b/>
        <i/>
        <charset val="204"/>
        <family val="2"/>
        <vertAlign val="superscript"/>
        <sz val="11"/>
        <rFont val="Arial"/>
      </rPr>
      <t>O / Нм</t>
    </r>
    <r>
      <rPr>
        <b/>
        <i/>
        <charset val="204"/>
        <family val="2"/>
        <vertAlign val="superscript"/>
        <sz val="11"/>
        <rFont val="Arial"/>
      </rPr>
      <t>3</t>
    </r>
  </si>
  <si>
    <r>
      <t>Об</t>
    </r>
    <r>
      <rPr>
        <b/>
        <i/>
        <charset val="204"/>
        <family val="2"/>
        <vertAlign val="subscript"/>
        <sz val="11"/>
        <rFont val="Arial"/>
      </rPr>
      <t>год,сер</t>
    </r>
  </si>
  <si>
    <t>Середнє погодинне значення об’єму відхідного газового потоку</t>
  </si>
  <si>
    <r>
      <t>Нм</t>
    </r>
    <r>
      <rPr>
        <b/>
        <i/>
        <charset val="204"/>
        <family val="2"/>
        <vertAlign val="subscript"/>
        <sz val="11"/>
        <rFont val="Arial"/>
      </rPr>
      <t>3</t>
    </r>
    <r>
      <rPr>
        <b/>
        <i/>
        <charset val="204"/>
        <family val="2"/>
        <vertAlign val="superscript"/>
        <sz val="11"/>
        <rFont val="Arial"/>
      </rPr>
      <t>/год</t>
    </r>
  </si>
  <si>
    <t>РГ</t>
  </si>
  <si>
    <t>Кількість робочих годин</t>
  </si>
  <si>
    <t>годин</t>
  </si>
  <si>
    <r>
      <t>ВикN</t>
    </r>
    <r>
      <rPr>
        <b/>
        <i/>
        <charset val="204"/>
        <family val="2"/>
        <vertAlign val="subscript"/>
        <sz val="11"/>
        <rFont val="Arial"/>
      </rPr>
      <t>2</t>
    </r>
    <r>
      <rPr>
        <b/>
        <i/>
        <charset val="204"/>
        <family val="2"/>
        <vertAlign val="superscript"/>
        <sz val="11"/>
        <rFont val="Arial"/>
      </rPr>
      <t>O</t>
    </r>
  </si>
  <si>
    <r>
      <t>Викиди N</t>
    </r>
    <r>
      <rPr>
        <b/>
        <i/>
        <charset val="204"/>
        <family val="2"/>
        <vertAlign val="subscript"/>
        <sz val="11"/>
        <rFont val="Arial"/>
      </rPr>
      <t>2</t>
    </r>
    <r>
      <rPr>
        <b/>
        <i/>
        <charset val="204"/>
        <family val="2"/>
        <vertAlign val="superscript"/>
        <sz val="11"/>
        <rFont val="Arial"/>
      </rPr>
      <t>O з джерела викидів за звітний період</t>
    </r>
  </si>
  <si>
    <t>т</t>
  </si>
  <si>
    <r>
      <t>ВикСО</t>
    </r>
    <r>
      <rPr>
        <b/>
        <i/>
        <charset val="204"/>
        <family val="2"/>
        <vertAlign val="subscript"/>
        <sz val="11"/>
        <rFont val="Arial"/>
      </rPr>
      <t>2е</t>
    </r>
  </si>
  <si>
    <r>
      <t>Викиди N</t>
    </r>
    <r>
      <rPr>
        <b/>
        <i/>
        <charset val="204"/>
        <family val="2"/>
        <vertAlign val="subscript"/>
        <sz val="11"/>
        <rFont val="Arial"/>
      </rPr>
      <t>2</t>
    </r>
    <r>
      <rPr>
        <b/>
        <i/>
        <charset val="204"/>
        <family val="2"/>
        <vertAlign val="superscript"/>
        <sz val="11"/>
        <rFont val="Arial"/>
      </rPr>
      <t>O в еквіваленті СО</t>
    </r>
    <r>
      <rPr>
        <b/>
        <i/>
        <charset val="204"/>
        <family val="2"/>
        <vertAlign val="subscript"/>
        <sz val="11"/>
        <rFont val="Arial"/>
      </rPr>
      <t>2</t>
    </r>
  </si>
  <si>
    <r>
      <t>т СО</t>
    </r>
    <r>
      <rPr>
        <b/>
        <i/>
        <charset val="204"/>
        <family val="2"/>
        <vertAlign val="subscript"/>
        <sz val="11"/>
        <rFont val="Arial"/>
      </rPr>
      <t>2е</t>
    </r>
  </si>
  <si>
    <r>
      <t>Вик</t>
    </r>
    <r>
      <rPr>
        <b/>
        <i/>
        <charset val="204"/>
        <family val="2"/>
        <vertAlign val="subscript"/>
        <sz val="11"/>
        <rFont val="Arial"/>
      </rPr>
      <t>сер</t>
    </r>
  </si>
  <si>
    <r>
      <t>Середньорічні погодинні викиди и N</t>
    </r>
    <r>
      <rPr>
        <b/>
        <i/>
        <charset val="204"/>
        <family val="2"/>
        <vertAlign val="subscript"/>
        <sz val="11"/>
        <rFont val="Arial"/>
      </rPr>
      <t>2</t>
    </r>
    <r>
      <rPr>
        <b/>
        <i/>
        <charset val="204"/>
        <family val="2"/>
        <vertAlign val="superscript"/>
        <sz val="11"/>
        <rFont val="Arial"/>
      </rPr>
      <t xml:space="preserve">O </t>
    </r>
  </si>
  <si>
    <r>
      <t>кг N</t>
    </r>
    <r>
      <rPr>
        <b/>
        <i/>
        <charset val="204"/>
        <family val="2"/>
        <vertAlign val="subscript"/>
        <sz val="11"/>
        <rFont val="Arial"/>
      </rPr>
      <t>2</t>
    </r>
    <r>
      <rPr>
        <b/>
        <i/>
        <charset val="204"/>
        <family val="2"/>
        <vertAlign val="superscript"/>
        <sz val="11"/>
        <rFont val="Arial"/>
      </rPr>
      <t>O / год</t>
    </r>
  </si>
  <si>
    <t>Нижче наведено формули, що використовуються у розрахунку</t>
  </si>
  <si>
    <r>
      <t>щорічні викиди N</t>
    </r>
    <r>
      <rPr>
        <b/>
        <i/>
        <charset val="204"/>
        <family val="1"/>
        <vertAlign val="subscript"/>
        <sz val="12"/>
        <rFont val="Times New Roman"/>
      </rPr>
      <t>2</t>
    </r>
    <r>
      <rPr>
        <b/>
        <i/>
        <charset val="204"/>
        <family val="1"/>
        <vertAlign val="superscript"/>
        <sz val="12"/>
        <rFont val="Times New Roman"/>
      </rPr>
      <t>O з джерела або групи джерел, об’єднаних однією точкою викидів [т N</t>
    </r>
    <r>
      <rPr>
        <b/>
        <i/>
        <charset val="204"/>
        <family val="1"/>
        <vertAlign val="subscript"/>
        <sz val="12"/>
        <rFont val="Times New Roman"/>
      </rPr>
      <t>2</t>
    </r>
    <r>
      <rPr>
        <b/>
        <i/>
        <charset val="204"/>
        <family val="1"/>
        <vertAlign val="superscript"/>
        <sz val="12"/>
        <rFont val="Times New Roman"/>
      </rPr>
      <t>O]</t>
    </r>
  </si>
  <si>
    <r>
      <t>К</t>
    </r>
    <r>
      <rPr>
        <b/>
        <i/>
        <charset val="204"/>
        <family val="1"/>
        <vertAlign val="subscript"/>
        <sz val="12"/>
        <rFont val="Times New Roman"/>
      </rPr>
      <t>год і</t>
    </r>
  </si>
  <si>
    <r>
      <t>погодинні значення концентрації N</t>
    </r>
    <r>
      <rPr>
        <b/>
        <i/>
        <charset val="204"/>
        <family val="1"/>
        <vertAlign val="subscript"/>
        <sz val="12"/>
        <rFont val="Times New Roman"/>
      </rPr>
      <t>2</t>
    </r>
    <r>
      <rPr>
        <b/>
        <i/>
        <charset val="204"/>
        <family val="1"/>
        <vertAlign val="superscript"/>
        <sz val="12"/>
        <rFont val="Times New Roman"/>
      </rPr>
      <t>O у відхідному газі [мг/Нм</t>
    </r>
    <r>
      <rPr>
        <b/>
        <i/>
        <charset val="204"/>
        <family val="1"/>
        <vertAlign val="superscript"/>
        <sz val="12"/>
        <rFont val="Times New Roman"/>
      </rPr>
      <t>3</t>
    </r>
    <r>
      <rPr>
        <b/>
        <i/>
        <charset val="204"/>
        <family val="1"/>
        <vertAlign val="superscript"/>
        <sz val="12"/>
        <rFont val="Times New Roman"/>
      </rPr>
      <t>]</t>
    </r>
  </si>
  <si>
    <r>
      <t>Об</t>
    </r>
    <r>
      <rPr>
        <b/>
        <i/>
        <charset val="204"/>
        <family val="1"/>
        <vertAlign val="subscript"/>
        <sz val="12"/>
        <rFont val="Times New Roman"/>
      </rPr>
      <t>год і</t>
    </r>
  </si>
  <si>
    <r>
      <t>погодинні значення об’єму відхідного газового потоку, визначені для кожного відповідного погодинного значення концентрації N</t>
    </r>
    <r>
      <rPr>
        <b/>
        <i/>
        <charset val="204"/>
        <family val="1"/>
        <vertAlign val="subscript"/>
        <sz val="12"/>
        <rFont val="Times New Roman"/>
      </rPr>
      <t>2</t>
    </r>
    <r>
      <rPr>
        <b/>
        <i/>
        <charset val="204"/>
        <family val="1"/>
        <vertAlign val="superscript"/>
        <sz val="12"/>
        <rFont val="Times New Roman"/>
      </rPr>
      <t>O [Нм</t>
    </r>
    <r>
      <rPr>
        <b/>
        <i/>
        <charset val="204"/>
        <family val="1"/>
        <vertAlign val="superscript"/>
        <sz val="12"/>
        <rFont val="Times New Roman"/>
      </rPr>
      <t>3</t>
    </r>
    <r>
      <rPr>
        <b/>
        <i/>
        <charset val="204"/>
        <family val="1"/>
        <vertAlign val="superscript"/>
        <sz val="12"/>
        <rFont val="Times New Roman"/>
      </rPr>
      <t>]</t>
    </r>
  </si>
  <si>
    <r>
      <t xml:space="preserve">Вик </t>
    </r>
    <r>
      <rPr>
        <b/>
        <i/>
        <charset val="204"/>
        <family val="1"/>
        <vertAlign val="subscript"/>
        <sz val="12"/>
        <rFont val="Times New Roman"/>
      </rPr>
      <t>(N2O сер)</t>
    </r>
    <r>
      <rPr>
        <b/>
        <i/>
        <charset val="204"/>
        <family val="1"/>
        <vertAlign val="superscript"/>
        <sz val="12"/>
        <rFont val="Times New Roman"/>
      </rPr>
      <t xml:space="preserve">  =</t>
    </r>
  </si>
  <si>
    <r>
      <t>∑ (К</t>
    </r>
    <r>
      <rPr>
        <b/>
        <i/>
        <charset val="204"/>
        <family val="1"/>
        <vertAlign val="subscript"/>
        <sz val="12"/>
        <rFont val="Times New Roman"/>
      </rPr>
      <t>год і</t>
    </r>
    <r>
      <rPr>
        <b/>
        <i/>
        <charset val="204"/>
        <family val="1"/>
        <vertAlign val="superscript"/>
        <sz val="12"/>
        <rFont val="Times New Roman"/>
      </rPr>
      <t xml:space="preserve"> × Об</t>
    </r>
    <r>
      <rPr>
        <b/>
        <i/>
        <charset val="204"/>
        <family val="1"/>
        <vertAlign val="subscript"/>
        <sz val="12"/>
        <rFont val="Times New Roman"/>
      </rPr>
      <t>год і</t>
    </r>
    <r>
      <rPr>
        <b/>
        <i/>
        <charset val="204"/>
        <family val="1"/>
        <vertAlign val="superscript"/>
        <sz val="12"/>
        <rFont val="Times New Roman"/>
      </rPr>
      <t xml:space="preserve"> × 10</t>
    </r>
    <r>
      <rPr>
        <b/>
        <i/>
        <charset val="204"/>
        <family val="1"/>
        <vertAlign val="superscript"/>
        <sz val="12"/>
        <rFont val="Times New Roman"/>
      </rPr>
      <t>-6</t>
    </r>
    <r>
      <rPr>
        <b/>
        <i/>
        <charset val="204"/>
        <family val="1"/>
        <vertAlign val="superscript"/>
        <sz val="12"/>
        <rFont val="Times New Roman"/>
      </rPr>
      <t>)</t>
    </r>
  </si>
  <si>
    <r>
      <t xml:space="preserve">Вик </t>
    </r>
    <r>
      <rPr>
        <b/>
        <i/>
        <charset val="204"/>
        <family val="1"/>
        <vertAlign val="subscript"/>
        <sz val="12"/>
        <rFont val="Times New Roman"/>
      </rPr>
      <t>(N2O сер)</t>
    </r>
  </si>
  <si>
    <r>
      <t>середньорічні погодинні викиди N</t>
    </r>
    <r>
      <rPr>
        <b/>
        <i/>
        <charset val="204"/>
        <family val="1"/>
        <vertAlign val="subscript"/>
        <sz val="12"/>
        <rFont val="Times New Roman"/>
      </rPr>
      <t>2</t>
    </r>
    <r>
      <rPr>
        <b/>
        <i/>
        <charset val="204"/>
        <family val="1"/>
        <vertAlign val="superscript"/>
        <sz val="12"/>
        <rFont val="Times New Roman"/>
      </rPr>
      <t>O від джерела або групи джерел, об’єднаних однією точкою викидів [кг/год]</t>
    </r>
  </si>
  <si>
    <r>
      <t>погодинні значення концентрації N</t>
    </r>
    <r>
      <rPr>
        <b/>
        <i/>
        <charset val="204"/>
        <family val="1"/>
        <vertAlign val="subscript"/>
        <sz val="12"/>
        <rFont val="Times New Roman"/>
      </rPr>
      <t>2</t>
    </r>
    <r>
      <rPr>
        <b/>
        <i/>
        <charset val="204"/>
        <family val="1"/>
        <vertAlign val="superscript"/>
        <sz val="12"/>
        <rFont val="Times New Roman"/>
      </rPr>
      <t>O у відхідному газ [мг/Нм</t>
    </r>
    <r>
      <rPr>
        <b/>
        <i/>
        <charset val="204"/>
        <family val="1"/>
        <vertAlign val="superscript"/>
        <sz val="12"/>
        <rFont val="Times New Roman"/>
      </rPr>
      <t>3</t>
    </r>
    <r>
      <rPr>
        <b/>
        <i/>
        <charset val="204"/>
        <family val="1"/>
        <vertAlign val="superscript"/>
        <sz val="12"/>
        <rFont val="Times New Roman"/>
      </rPr>
      <t>]</t>
    </r>
  </si>
  <si>
    <r>
      <t>погодинні значення об’єму відхідного газового потоку [Нм</t>
    </r>
    <r>
      <rPr>
        <b/>
        <i/>
        <charset val="204"/>
        <family val="1"/>
        <vertAlign val="superscript"/>
        <sz val="12"/>
        <rFont val="Times New Roman"/>
      </rPr>
      <t>3</t>
    </r>
    <r>
      <rPr>
        <b/>
        <i/>
        <charset val="204"/>
        <family val="1"/>
        <vertAlign val="superscript"/>
        <sz val="12"/>
        <rFont val="Times New Roman"/>
      </rPr>
      <t>]</t>
    </r>
  </si>
  <si>
    <t>кількість робочих годин у звітному році [год]</t>
  </si>
  <si>
    <r>
      <t>Вик</t>
    </r>
    <r>
      <rPr>
        <b/>
        <i/>
        <charset val="204"/>
        <family val="1"/>
        <vertAlign val="subscript"/>
        <sz val="12"/>
        <rFont val="Times New Roman"/>
      </rPr>
      <t xml:space="preserve">(СО2е) </t>
    </r>
    <r>
      <rPr>
        <b/>
        <i/>
        <charset val="204"/>
        <family val="1"/>
        <vertAlign val="superscript"/>
        <sz val="12"/>
        <rFont val="Times New Roman"/>
      </rPr>
      <t>= Вик</t>
    </r>
    <r>
      <rPr>
        <b/>
        <i/>
        <charset val="204"/>
        <family val="1"/>
        <vertAlign val="subscript"/>
        <sz val="12"/>
        <rFont val="Times New Roman"/>
      </rPr>
      <t>(NO2 річні)</t>
    </r>
    <r>
      <rPr>
        <b/>
        <i/>
        <charset val="204"/>
        <family val="1"/>
        <vertAlign val="superscript"/>
        <sz val="12"/>
        <rFont val="Times New Roman"/>
      </rPr>
      <t xml:space="preserve"> × ПГП</t>
    </r>
    <r>
      <rPr>
        <b/>
        <i/>
        <charset val="204"/>
        <family val="1"/>
        <vertAlign val="subscript"/>
        <sz val="12"/>
        <rFont val="Times New Roman"/>
      </rPr>
      <t>N2O</t>
    </r>
  </si>
  <si>
    <r>
      <t>Вик</t>
    </r>
    <r>
      <rPr>
        <b/>
        <i/>
        <charset val="204"/>
        <family val="1"/>
        <vertAlign val="subscript"/>
        <sz val="12"/>
        <rFont val="Times New Roman"/>
      </rPr>
      <t>(СО2е)</t>
    </r>
  </si>
  <si>
    <r>
      <t>щорічні викиди N</t>
    </r>
    <r>
      <rPr>
        <b/>
        <i/>
        <charset val="204"/>
        <family val="1"/>
        <vertAlign val="subscript"/>
        <sz val="12"/>
        <rFont val="Times New Roman"/>
      </rPr>
      <t>2</t>
    </r>
    <r>
      <rPr>
        <b/>
        <i/>
        <charset val="204"/>
        <family val="1"/>
        <vertAlign val="superscript"/>
        <sz val="12"/>
        <rFont val="Times New Roman"/>
      </rPr>
      <t>O з джерела  або групи джерел, об’єднаних однією точкою викидів, в еквіваленті двоокису вуглецю [т CO</t>
    </r>
    <r>
      <rPr>
        <b/>
        <i/>
        <charset val="204"/>
        <family val="1"/>
        <vertAlign val="subscript"/>
        <sz val="12"/>
        <rFont val="Times New Roman"/>
      </rPr>
      <t>2e</t>
    </r>
    <r>
      <rPr>
        <b/>
        <i/>
        <charset val="204"/>
        <family val="1"/>
        <vertAlign val="superscript"/>
        <sz val="12"/>
        <rFont val="Times New Roman"/>
      </rPr>
      <t>]</t>
    </r>
  </si>
  <si>
    <r>
      <t>Вик</t>
    </r>
    <r>
      <rPr>
        <b/>
        <i/>
        <charset val="204"/>
        <family val="1"/>
        <vertAlign val="subscript"/>
        <sz val="12"/>
        <rFont val="Times New Roman"/>
      </rPr>
      <t>(NO2 річні)</t>
    </r>
  </si>
  <si>
    <r>
      <t>ПГП</t>
    </r>
    <r>
      <rPr>
        <b/>
        <i/>
        <charset val="204"/>
        <family val="1"/>
        <vertAlign val="subscript"/>
        <sz val="12"/>
        <rFont val="Times New Roman"/>
      </rPr>
      <t>N2O</t>
    </r>
  </si>
  <si>
    <r>
      <t>потенціал глобального потепління N</t>
    </r>
    <r>
      <rPr>
        <b/>
        <i/>
        <charset val="204"/>
        <family val="1"/>
        <vertAlign val="subscript"/>
        <sz val="12"/>
        <rFont val="Times New Roman"/>
      </rPr>
      <t>2</t>
    </r>
    <r>
      <rPr>
        <b/>
        <i/>
        <charset val="204"/>
        <family val="1"/>
        <vertAlign val="superscript"/>
        <sz val="12"/>
        <rFont val="Times New Roman"/>
      </rPr>
      <t>O [т CO</t>
    </r>
    <r>
      <rPr>
        <b/>
        <i/>
        <charset val="204"/>
        <family val="1"/>
        <vertAlign val="subscript"/>
        <sz val="12"/>
        <rFont val="Times New Roman"/>
      </rPr>
      <t>2e</t>
    </r>
    <r>
      <rPr>
        <b/>
        <i/>
        <charset val="204"/>
        <family val="1"/>
        <vertAlign val="superscript"/>
        <sz val="12"/>
        <rFont val="Times New Roman"/>
      </rPr>
      <t xml:space="preserve"> /т N</t>
    </r>
    <r>
      <rPr>
        <b/>
        <i/>
        <charset val="204"/>
        <family val="1"/>
        <vertAlign val="subscript"/>
        <sz val="12"/>
        <rFont val="Times New Roman"/>
      </rPr>
      <t>2</t>
    </r>
    <r>
      <rPr>
        <b/>
        <i/>
        <charset val="204"/>
        <family val="1"/>
        <vertAlign val="superscript"/>
        <sz val="12"/>
        <rFont val="Times New Roman"/>
      </rPr>
      <t>O]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</si>
</sst>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164" formatCode="#,##0.000"/>
    <numFmt numFmtId="165" formatCode="D/M"/>
    <numFmt numFmtId="166" formatCode="0.0"/>
    <numFmt numFmtId="167" formatCode="M/D/YYYY h:mm"/>
    <numFmt numFmtId="168" formatCode="0.0%"/>
    <numFmt numFmtId="169" formatCode="YYYY-MM-DD hh:mm"/>
    <numFmt numFmtId="170" formatCode="_(* #,##0_);_(* (#,##0);_(* &quot;-&quot;??_);_(@_)"/>
    <numFmt numFmtId="171" formatCode="_ * #,##0_ ;_ * -#,##0_ ;_ * &quot;-&quot;??_ ;_ @_ "/>
    <numFmt numFmtId="172" formatCode="_-* #,##0_-;-* #,##0_-;_-* &quot;-&quot;??_-;_-@_-"/>
    <numFmt numFmtId="173" formatCode="_ * #,##0.0_ ;_ * -#,##0.0_ ;_ * &quot;-&quot;??_ ;_ @_ "/>
    <numFmt numFmtId="174" formatCode="0.00000"/>
    <numFmt numFmtId="175" formatCode="#,##0_ ;-#,##0 "/>
  </numFmts>
  <fonts count="20" x14ac:knownFonts="1">
    <font>
      <color theme="1"/>
      <family val="2"/>
      <scheme val="minor"/>
      <sz val="11"/>
      <name val="Calibri"/>
    </font>
    <font>
      <charset val="204"/>
      <color rgb="FF333399"/>
      <family val="2"/>
      <sz val="10"/>
      <name val="Arial"/>
    </font>
    <font>
      <b/>
      <charset val="204"/>
      <color rgb="FF333399"/>
      <family val="2"/>
      <sz val="10"/>
      <name val="Arial"/>
    </font>
    <font>
      <charset val="204"/>
      <color rgb="FF000000"/>
      <family val="2"/>
      <sz val="11"/>
      <name val="Calibri"/>
    </font>
    <font>
      <u/>
      <charset val="204"/>
      <color rgb="FF0000FF"/>
      <family val="2"/>
      <sz val="11"/>
      <name val="Calibri"/>
    </font>
    <font>
      <charset val="204"/>
      <color rgb="FF333399"/>
      <family val="1"/>
      <sz val="12"/>
      <name val="Cambria Math"/>
    </font>
    <font>
      <charset val="204"/>
      <color rgb="FF000000"/>
      <family val="2"/>
      <sz val="10"/>
      <name val="Arial"/>
    </font>
    <font>
      <u/>
      <charset val="204"/>
      <color rgb="FF0000FF"/>
      <family val="2"/>
      <sz val="10"/>
      <name val="Arial"/>
    </font>
    <font>
      <b/>
      <charset val="204"/>
      <color rgb="FFFF0000"/>
      <family val="2"/>
      <sz val="10"/>
      <name val="Arial"/>
    </font>
    <font>
      <b/>
      <i/>
      <charset val="204"/>
      <color rgb="FF000000"/>
      <family val="2"/>
      <sz val="12"/>
      <name val="Arial"/>
    </font>
    <font>
      <b/>
      <charset val="204"/>
      <color rgb="FF000000"/>
      <family val="2"/>
      <sz val="10"/>
      <name val="Arial"/>
    </font>
    <font>
      <b/>
      <charset val="204"/>
      <color rgb="FF000000"/>
      <family val="2"/>
      <sz val="11"/>
      <name val="Calibri"/>
    </font>
    <font>
      <b/>
      <charset val="204"/>
      <color rgb="FF000000"/>
      <family val="2"/>
      <sz val="11"/>
      <name val="Arial"/>
    </font>
    <font>
      <charset val="204"/>
      <color rgb="FF000000"/>
      <family val="2"/>
      <sz val="11"/>
      <name val="Arial"/>
    </font>
    <font>
      <b/>
      <charset val="204"/>
      <color rgb="FFFF0000"/>
      <family val="2"/>
      <sz val="11"/>
      <name val="Arial"/>
    </font>
    <font>
      <charset val="204"/>
      <color rgb="FF000000"/>
      <family val="1"/>
      <sz val="14"/>
      <name val="Times New Roman"/>
    </font>
    <font>
      <charset val="204"/>
      <color rgb="FF000000"/>
      <family val="2"/>
      <sz val="9"/>
      <name val="Arial"/>
    </font>
    <font>
      <b/>
      <charset val="204"/>
      <color rgb="FF000000"/>
      <family val="1"/>
      <sz val="14"/>
      <name val="Times New Roman"/>
    </font>
    <font>
      <charset val="204"/>
      <color rgb="FF000000"/>
      <family val="1"/>
      <sz val="12"/>
      <name val="Times New Roman"/>
    </font>
    <font>
      <b/>
      <charset val="204"/>
      <color rgb="FF000000"/>
      <family val="1"/>
      <sz val="12"/>
      <name val="Times New Ro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2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horizontal="justify" vertical="top" wrapText="1"/>
    </xf>
    <xf numFmtId="0" fontId="1" fillId="0" borderId="0" xfId="0" applyFont="1" applyAlignment="1">
      <alignment horizontal="justify" vertical="top" wrapText="1"/>
    </xf>
    <xf numFmtId="0" fontId="3" fillId="0" borderId="0" xfId="0" applyFont="1" applyAlignment="1">
      <alignment horizontal="center" vertical="top"/>
    </xf>
    <xf numFmtId="0" fontId="4" fillId="0" borderId="0" xfId="0" applyFont="1" applyAlignment="1">
      <alignment horizontal="center" vertical="top" wrapText="1"/>
    </xf>
    <xf numFmtId="0" fontId="1" fillId="0" borderId="0" xfId="0" applyFont="1" applyAlignment="1">
      <alignment horizontal="left" vertical="top" wrapText="1"/>
    </xf>
    <xf numFmtId="0" fontId="3" fillId="0" borderId="0" xfId="0" applyFont="1"/>
    <xf numFmtId="0" fontId="5" fillId="0" borderId="0" xfId="0" applyFont="1" applyAlignment="1">
      <alignment horizontal="left" vertical="top" wrapText="1"/>
    </xf>
    <xf numFmtId="0" fontId="6" fillId="0" borderId="0" xfId="0" applyFont="1" applyAlignment="1">
      <alignment vertical="top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horizontal="right" vertical="top"/>
    </xf>
    <xf numFmtId="0" fontId="7" fillId="0" borderId="0" xfId="0" applyFont="1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3" fontId="9" fillId="0" borderId="0" xfId="0" applyNumberFormat="1" applyFont="1" applyAlignment="1">
      <alignment horizontal="right"/>
    </xf>
    <xf numFmtId="164" fontId="6" fillId="0" borderId="0" xfId="0" applyNumberFormat="1" applyFont="1" applyAlignment="1">
      <alignment vertical="center" wrapText="1"/>
    </xf>
    <xf numFmtId="49" fontId="1" fillId="0" borderId="0" xfId="0" applyNumberFormat="1" applyFont="1" applyAlignment="1">
      <alignment horizontal="left" vertical="top" wrapText="1"/>
    </xf>
    <xf numFmtId="165" fontId="3" fillId="0" borderId="0" xfId="0" applyNumberFormat="1" applyFont="1" applyAlignment="1">
      <alignment horizontal="centerContinuous" wrapText="1"/>
    </xf>
    <xf numFmtId="165" fontId="3" fillId="0" borderId="0" xfId="0" applyNumberFormat="1" applyFont="1" applyAlignment="1">
      <alignment horizontal="left"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right" wrapText="1" textRotation="90"/>
    </xf>
    <xf numFmtId="0" fontId="3" fillId="0" borderId="0" xfId="0" applyFont="1" applyAlignment="1">
      <alignment vertical="top" wrapText="1"/>
    </xf>
    <xf numFmtId="0" fontId="3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166" fontId="10" fillId="0" borderId="0" xfId="0" applyNumberFormat="1" applyFont="1" applyAlignment="1">
      <alignment horizontal="center" vertical="center" wrapText="1"/>
    </xf>
    <xf numFmtId="0" fontId="11" fillId="0" borderId="0" xfId="0" applyFont="1" applyAlignment="1">
      <alignment wrapText="1"/>
    </xf>
    <xf numFmtId="0" fontId="3" fillId="0" borderId="0" xfId="0" applyFont="1" applyAlignment="1">
      <alignment horizontal="centerContinuous" wrapText="1"/>
    </xf>
    <xf numFmtId="0" fontId="3" fillId="0" borderId="0" xfId="0" applyFont="1" applyAlignment="1">
      <alignment horizontal="left" wrapText="1"/>
    </xf>
    <xf numFmtId="0" fontId="3" fillId="0" borderId="0" xfId="0" applyFont="1" applyAlignment="1">
      <alignment horizontal="right"/>
    </xf>
    <xf numFmtId="167" fontId="11" fillId="0" borderId="0" xfId="0" applyNumberFormat="1" applyFont="1"/>
    <xf numFmtId="165" fontId="3" fillId="0" borderId="0" xfId="0" applyNumberFormat="1" applyFont="1"/>
    <xf numFmtId="167" fontId="3" fillId="0" borderId="0" xfId="0" applyNumberFormat="1" applyFont="1"/>
    <xf numFmtId="3" fontId="3" fillId="0" borderId="0" xfId="0" applyNumberFormat="1" applyFont="1"/>
    <xf numFmtId="166" fontId="10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center"/>
    </xf>
    <xf numFmtId="1" fontId="10" fillId="0" borderId="0" xfId="0" applyNumberFormat="1" applyFont="1" applyAlignment="1">
      <alignment horizontal="center"/>
    </xf>
    <xf numFmtId="1" fontId="3" fillId="0" borderId="0" xfId="0" applyNumberFormat="1" applyFont="1"/>
    <xf numFmtId="167" fontId="3" fillId="0" borderId="0" xfId="0" applyNumberFormat="1" applyFont="1" applyAlignment="1">
      <alignment horizontal="center" vertical="center" wrapText="1"/>
    </xf>
    <xf numFmtId="167" fontId="3" fillId="0" borderId="0" xfId="0" applyNumberFormat="1" applyFont="1" applyAlignment="1">
      <alignment wrapText="1"/>
    </xf>
    <xf numFmtId="1" fontId="6" fillId="0" borderId="0" xfId="0" applyNumberFormat="1" applyFont="1" applyAlignment="1">
      <alignment horizontal="center" wrapText="1"/>
    </xf>
    <xf numFmtId="1" fontId="10" fillId="0" borderId="0" xfId="0" applyNumberFormat="1" applyFont="1" applyAlignment="1">
      <alignment horizontal="center" wrapText="1"/>
    </xf>
    <xf numFmtId="168" fontId="3" fillId="0" borderId="0" xfId="0" applyNumberFormat="1" applyFont="1"/>
    <xf numFmtId="0" fontId="11" fillId="0" borderId="0" xfId="0" applyFont="1"/>
    <xf numFmtId="169" fontId="3" fillId="0" borderId="0" xfId="0" applyNumberFormat="1" applyFont="1"/>
    <xf numFmtId="0" fontId="3" fillId="0" borderId="0" xfId="0" applyFont="1" applyAlignment="1">
      <alignment horizontal="left"/>
    </xf>
    <xf numFmtId="170" fontId="3" fillId="0" borderId="0" xfId="0" applyNumberFormat="1" applyFont="1" applyAlignment="1">
      <alignment horizontal="center"/>
    </xf>
    <xf numFmtId="170" fontId="3" fillId="0" borderId="0" xfId="0" applyNumberFormat="1" applyFont="1"/>
    <xf numFmtId="0" fontId="6" fillId="0" borderId="0" xfId="0" applyFont="1"/>
    <xf numFmtId="0" fontId="12" fillId="0" borderId="0" xfId="0" applyFont="1" applyAlignment="1">
      <alignment horizontal="right"/>
    </xf>
    <xf numFmtId="0" fontId="12" fillId="0" borderId="0" xfId="0" applyFont="1" applyAlignment="1">
      <alignment horizontal="left"/>
    </xf>
    <xf numFmtId="0" fontId="12" fillId="0" borderId="0" xfId="0" applyFont="1" applyAlignment="1">
      <alignment vertical="center"/>
    </xf>
    <xf numFmtId="0" fontId="13" fillId="0" borderId="0" xfId="0" applyFont="1" applyAlignment="1">
      <alignment horizontal="left"/>
    </xf>
    <xf numFmtId="0" fontId="13" fillId="0" borderId="0" xfId="0" applyFont="1"/>
    <xf numFmtId="171" fontId="13" fillId="0" borderId="0" xfId="0" applyNumberFormat="1" applyFont="1"/>
    <xf numFmtId="0" fontId="6" fillId="0" borderId="0" xfId="0" applyFont="1" applyAlignment="1">
      <alignment horizontal="left" vertical="center"/>
    </xf>
    <xf numFmtId="171" fontId="12" fillId="0" borderId="0" xfId="0" applyNumberFormat="1" applyFont="1"/>
    <xf numFmtId="1" fontId="6" fillId="0" borderId="0" xfId="0" applyNumberFormat="1" applyFont="1"/>
    <xf numFmtId="1" fontId="6" fillId="0" borderId="0" xfId="0" applyNumberFormat="1" applyFont="1" applyAlignment="1">
      <alignment horizontal="left"/>
    </xf>
    <xf numFmtId="0" fontId="13" fillId="0" borderId="0" xfId="0" applyFont="1" applyAlignment="1">
      <alignment horizontal="left" vertical="top" wrapText="1"/>
    </xf>
    <xf numFmtId="0" fontId="12" fillId="0" borderId="0" xfId="0" applyFont="1" applyAlignment="1">
      <alignment horizontal="left" vertical="center"/>
    </xf>
    <xf numFmtId="172" fontId="12" fillId="0" borderId="0" xfId="0" applyNumberFormat="1" applyFont="1" applyAlignment="1">
      <alignment horizontal="right"/>
    </xf>
    <xf numFmtId="173" fontId="12" fillId="0" borderId="0" xfId="0" applyNumberFormat="1" applyFont="1"/>
    <xf numFmtId="174" fontId="14" fillId="0" borderId="0" xfId="0" applyNumberFormat="1" applyFont="1" applyAlignment="1">
      <alignment horizontal="right" vertical="center"/>
    </xf>
    <xf numFmtId="0" fontId="10" fillId="0" borderId="0" xfId="0" applyFont="1" applyAlignment="1">
      <alignment horizontal="left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 wrapText="1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left"/>
    </xf>
    <xf numFmtId="0" fontId="13" fillId="0" borderId="0" xfId="0" applyFont="1" applyAlignment="1">
      <alignment horizontal="center"/>
    </xf>
    <xf numFmtId="0" fontId="15" fillId="0" borderId="0" xfId="0" applyFont="1" applyAlignment="1">
      <alignment horizontal="left"/>
    </xf>
    <xf numFmtId="3" fontId="13" fillId="0" borderId="0" xfId="0" applyNumberFormat="1" applyFont="1" applyAlignment="1">
      <alignment horizontal="center"/>
    </xf>
    <xf numFmtId="0" fontId="16" fillId="0" borderId="0" xfId="0" applyFont="1"/>
    <xf numFmtId="0" fontId="17" fillId="0" borderId="0" xfId="0" applyFont="1" applyAlignment="1">
      <alignment horizontal="center"/>
    </xf>
    <xf numFmtId="175" fontId="13" fillId="0" borderId="0" xfId="0" applyNumberFormat="1" applyFont="1" applyAlignment="1">
      <alignment horizontal="center"/>
    </xf>
    <xf numFmtId="1" fontId="16" fillId="0" borderId="0" xfId="0" applyNumberFormat="1" applyFont="1"/>
    <xf numFmtId="0" fontId="18" fillId="0" borderId="0" xfId="0" applyFont="1" applyAlignment="1">
      <alignment horizontal="left" vertical="top" wrapText="1"/>
    </xf>
    <xf numFmtId="0" fontId="19" fillId="0" borderId="0" xfId="0" applyFont="1" applyAlignment="1">
      <alignment horizontal="right" vertical="center" wrapText="1"/>
    </xf>
    <xf numFmtId="0" fontId="19" fillId="0" borderId="0" xfId="0" applyFont="1" applyAlignment="1">
      <alignment horizontal="center" wrapText="1"/>
    </xf>
    <xf numFmtId="0" fontId="6" fillId="0" borderId="0" xfId="0" applyFont="1" applyAlignment="1">
      <alignment horizontal="center"/>
    </xf>
    <xf numFmtId="0" fontId="19" fillId="0" borderId="0" xfId="0" applyFont="1" applyAlignment="1">
      <alignment horizontal="right"/>
    </xf>
  </cellXfs>
  <cellStyles count="1">
    <cellStyle name="Normal" xfId="0" builtinId="0"/>
  </cellStyles>
  <dxfs count="11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8585"/>
        </patternFill>
      </fill>
    </dxf>
    <dxf>
      <fill>
        <patternFill patternType="solid">
          <bgColor rgb="FFB7DEE8"/>
        </patternFill>
      </fill>
    </dxf>
    <dxf>
      <font>
        <color rgb="FFFF0000"/>
      </font>
    </dxf>
    <dxf>
      <fill>
        <patternFill patternType="solid">
          <bgColor rgb="FFFF0000"/>
        </patternFill>
      </fill>
    </dxf>
    <dxf>
      <font>
        <color rgb="FFFF0000"/>
      </font>
    </dxf>
    <dxf>
      <font>
        <color rgb="FF9C6500"/>
      </font>
      <fill>
        <patternFill patternType="solid"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4.png"/><Relationship Id="rId2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314325</xdr:colOff>
      <xdr:row>5</xdr:row>
      <xdr:rowOff>146685</xdr:rowOff>
    </xdr:from>
    <xdr:to>
      <xdr:col>2</xdr:col>
      <xdr:colOff>867410</xdr:colOff>
      <xdr:row>6</xdr:row>
      <xdr:rowOff>171450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85725</xdr:colOff>
      <xdr:row>8</xdr:row>
      <xdr:rowOff>257175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200025</xdr:colOff>
      <xdr:row>9</xdr:row>
      <xdr:rowOff>266700</xdr:rowOff>
    </xdr:to>
    <xdr:pic>
      <xdr:nvPicPr>
        <xdr:cNvPr id="3" name="Picture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142240</xdr:colOff>
      <xdr:row>10</xdr:row>
      <xdr:rowOff>95250</xdr:rowOff>
    </xdr:from>
    <xdr:to>
      <xdr:col>3</xdr:col>
      <xdr:colOff>656590</xdr:colOff>
      <xdr:row>13</xdr:row>
      <xdr:rowOff>161925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</xdr:row>
      <xdr:rowOff>104775</xdr:rowOff>
    </xdr:from>
    <xdr:to>
      <xdr:col>1</xdr:col>
      <xdr:colOff>790575</xdr:colOff>
      <xdr:row>16</xdr:row>
      <xdr:rowOff>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D5D5D5"/>
      </a:dk1>
      <a:lt1>
        <a:sysClr val="window" lastClr="494949"/>
      </a:lt1>
      <a:dk2>
        <a:srgbClr val="EEECE1"/>
      </a:dk2>
      <a:lt2>
        <a:srgbClr val="1F497D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SimSun"/>
        <a:cs typeface="Times New Roma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6"/>
  <sheetViews>
    <sheetView workbookViewId="0" zoomScale="115" zoomScaleNormal="100" view="normal">
      <selection activeCell="B5" sqref="B5"/>
    </sheetView>
  </sheetViews>
  <sheetFormatPr defaultRowHeight="15.4" outlineLevelRow="0" outlineLevelCol="0" x14ac:dyDescent="0" customHeight="1"/>
  <cols>
    <col min="1" max="2" width="4.714286" customWidth="1"/>
    <col min="3" max="3" width="16.714286" customWidth="1"/>
    <col min="4" max="11" width="12.714286" customWidth="1"/>
    <col min="12" max="12" width="16" customWidth="1"/>
    <col min="13" max="34" width="9.142857" style="1" customWidth="1"/>
  </cols>
  <sheetData>
    <row r="1" ht="13.45" customHeight="1" s="1" customFormat="1" x14ac:dyDescent="0.25"/>
    <row r="2" ht="44.25" customHeight="1" spans="1:12" x14ac:dyDescent="0.25">
      <c r="A2" s="2">
        <v>1</v>
      </c>
      <c r="B2" s="3" t="s">
        <v>0</v>
      </c>
      <c r="C2" s="3"/>
      <c r="D2" s="3"/>
      <c r="E2" s="3"/>
      <c r="F2" s="3"/>
      <c r="G2" s="3"/>
      <c r="H2" s="3"/>
      <c r="I2" s="3"/>
      <c r="J2" s="3"/>
      <c r="K2" s="3"/>
      <c r="L2" s="3"/>
    </row>
    <row r="3" ht="39" customHeight="1" spans="1:12" x14ac:dyDescent="0.25">
      <c r="A3" s="2"/>
      <c r="B3" s="4" t="s">
        <v>1</v>
      </c>
      <c r="C3" s="4"/>
      <c r="D3" s="4"/>
      <c r="E3" s="4"/>
      <c r="F3" s="4"/>
      <c r="G3" s="4"/>
      <c r="H3" s="4"/>
      <c r="I3" s="4"/>
      <c r="J3" s="4"/>
      <c r="K3" s="4"/>
      <c r="L3" s="4"/>
    </row>
    <row r="4" ht="21" customHeight="1" spans="1:12" s="1" customFormat="1" x14ac:dyDescent="0.25">
      <c r="A4" s="5">
        <v>2</v>
      </c>
      <c r="B4" s="6" t="s">
        <v>2</v>
      </c>
      <c r="C4" s="6"/>
      <c r="D4" s="7" t="s">
        <v>3</v>
      </c>
      <c r="E4" s="7"/>
      <c r="F4" s="7"/>
      <c r="G4" s="7"/>
      <c r="H4" s="7"/>
      <c r="I4" s="7"/>
      <c r="J4" s="7"/>
      <c r="K4" s="7"/>
      <c r="L4" s="7"/>
    </row>
    <row r="5" ht="27.75" customHeight="1" spans="1:12" s="1" customFormat="1" x14ac:dyDescent="0.25">
      <c r="A5" s="2"/>
      <c r="B5" s="4" t="s">
        <v>4</v>
      </c>
      <c r="C5" s="4"/>
      <c r="D5" s="4"/>
      <c r="E5" s="4"/>
      <c r="F5" s="4"/>
      <c r="G5" s="4"/>
      <c r="H5" s="4"/>
      <c r="I5" s="4"/>
      <c r="J5" s="4"/>
      <c r="K5" s="4"/>
      <c r="L5" s="4"/>
    </row>
    <row r="6" ht="18.75" customHeight="1" spans="1:12" s="1" customFormat="1" x14ac:dyDescent="0.25">
      <c r="A6" s="2"/>
      <c r="B6" s="8"/>
      <c r="C6" s="8"/>
      <c r="D6" s="8"/>
      <c r="E6" s="8"/>
      <c r="F6" s="8"/>
      <c r="G6" s="7"/>
      <c r="H6" s="7"/>
      <c r="I6" s="7"/>
      <c r="J6" s="7"/>
      <c r="K6" s="7"/>
      <c r="L6" s="7"/>
    </row>
    <row r="7" ht="18.75" customHeight="1" spans="1:12" s="1" customFormat="1" x14ac:dyDescent="0.25">
      <c r="A7" s="2"/>
      <c r="B7" s="8"/>
      <c r="C7" s="8"/>
      <c r="D7" s="8"/>
      <c r="E7" s="8"/>
      <c r="F7" s="8"/>
      <c r="G7" s="7"/>
      <c r="H7" s="7"/>
      <c r="I7" s="7"/>
      <c r="J7" s="7"/>
      <c r="K7" s="7"/>
      <c r="L7" s="7"/>
    </row>
    <row r="8" ht="26.25" customHeight="1" spans="1:12" s="1" customFormat="1" x14ac:dyDescent="0.25">
      <c r="A8" s="2"/>
      <c r="B8" s="9" t="s">
        <v>5</v>
      </c>
      <c r="C8" s="4" t="s">
        <v>6</v>
      </c>
      <c r="D8" s="4"/>
      <c r="E8" s="4"/>
      <c r="F8" s="4"/>
      <c r="G8" s="4"/>
      <c r="H8" s="4"/>
      <c r="I8" s="4"/>
      <c r="J8" s="4"/>
      <c r="K8" s="4"/>
      <c r="L8" s="4"/>
    </row>
    <row r="9" ht="30.75" customHeight="1" spans="1:12" s="1" customFormat="1" x14ac:dyDescent="0.25">
      <c r="A9" s="2"/>
      <c r="B9" s="9"/>
      <c r="C9" s="4" t="s">
        <v>7</v>
      </c>
      <c r="D9" s="4"/>
      <c r="E9" s="4"/>
      <c r="F9" s="4"/>
      <c r="G9" s="4"/>
      <c r="H9" s="4"/>
      <c r="I9" s="4"/>
      <c r="J9" s="4"/>
      <c r="K9" s="4"/>
      <c r="L9" s="4"/>
    </row>
    <row r="10" ht="27" customHeight="1" spans="1:12" s="1" customFormat="1" x14ac:dyDescent="0.25">
      <c r="A10" s="2"/>
      <c r="B10" s="9"/>
      <c r="C10" s="4" t="s">
        <v>8</v>
      </c>
      <c r="D10" s="4"/>
      <c r="E10" s="4"/>
      <c r="F10" s="4"/>
      <c r="G10" s="4"/>
      <c r="H10" s="4"/>
      <c r="I10" s="4"/>
      <c r="J10" s="4"/>
      <c r="K10" s="4"/>
      <c r="L10" s="4"/>
    </row>
    <row r="11" ht="13.45" customHeight="1" spans="1:12" s="1" customFormat="1" x14ac:dyDescent="0.25">
      <c r="A11" s="10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</row>
    <row r="12" ht="18.75" customHeight="1" spans="1:12" s="1" customFormat="1" x14ac:dyDescent="0.25">
      <c r="A12" s="2">
        <v>3</v>
      </c>
      <c r="B12" s="6" t="s">
        <v>9</v>
      </c>
      <c r="C12" s="6"/>
      <c r="D12" s="7" t="s">
        <v>10</v>
      </c>
      <c r="E12" s="7"/>
      <c r="F12" s="7"/>
      <c r="G12" s="7"/>
      <c r="H12" s="7"/>
      <c r="I12" s="7"/>
      <c r="J12" s="7"/>
      <c r="K12" s="7"/>
      <c r="L12" s="7"/>
    </row>
    <row r="13" ht="14.25" customHeight="1" spans="1:12" s="1" customFormat="1" x14ac:dyDescent="0.25">
      <c r="A13" s="2"/>
      <c r="B13" s="12"/>
      <c r="C13" s="12"/>
      <c r="D13" s="12"/>
      <c r="E13" s="12"/>
      <c r="F13" s="12"/>
      <c r="G13" s="12"/>
      <c r="H13" s="12"/>
      <c r="I13" s="13"/>
      <c r="J13" s="13"/>
      <c r="K13" s="7"/>
      <c r="L13" s="7"/>
    </row>
    <row r="14" ht="15.75" customHeight="1" spans="1:12" s="1" customFormat="1" x14ac:dyDescent="0.25">
      <c r="A14" s="2">
        <v>4</v>
      </c>
      <c r="B14" s="3" t="s">
        <v>11</v>
      </c>
      <c r="C14" s="3"/>
      <c r="D14" s="3"/>
      <c r="E14" s="3"/>
      <c r="F14" s="3"/>
      <c r="G14" s="3"/>
      <c r="H14" s="3"/>
      <c r="I14" s="3"/>
      <c r="J14" s="3"/>
      <c r="K14" s="3"/>
      <c r="L14" s="3"/>
    </row>
    <row r="15" ht="42" customHeight="1" spans="1:12" s="1" customFormat="1" x14ac:dyDescent="0.25">
      <c r="A15" s="2"/>
      <c r="B15" s="14" t="s">
        <v>12</v>
      </c>
      <c r="C15" s="14"/>
      <c r="D15" s="14"/>
      <c r="E15" s="14"/>
      <c r="F15" s="14"/>
      <c r="G15" s="14"/>
      <c r="H15" s="14"/>
      <c r="I15" s="14"/>
      <c r="J15" s="14"/>
      <c r="K15" s="14"/>
      <c r="L15" s="14"/>
    </row>
    <row r="16" ht="15" customHeight="1" spans="1:12" s="1" customFormat="1" x14ac:dyDescent="0.25">
      <c r="A16" s="2">
        <v>5</v>
      </c>
      <c r="B16" s="3" t="s">
        <v>13</v>
      </c>
      <c r="C16" s="3"/>
      <c r="D16" s="3"/>
      <c r="E16" s="3"/>
      <c r="F16" s="3"/>
      <c r="G16" s="3"/>
      <c r="H16" s="3"/>
      <c r="I16" s="3"/>
      <c r="J16" s="3"/>
      <c r="K16" s="3"/>
      <c r="L16" s="3"/>
    </row>
    <row r="17" ht="15" customHeight="1" spans="1:12" s="1" customFormat="1" x14ac:dyDescent="0.25">
      <c r="A17" s="10"/>
      <c r="B17" s="10"/>
      <c r="C17" s="7"/>
      <c r="D17" s="7"/>
      <c r="E17" s="7"/>
      <c r="F17" s="7"/>
      <c r="G17" s="7"/>
      <c r="H17" s="7"/>
      <c r="I17" s="7"/>
      <c r="J17" s="7"/>
      <c r="K17" s="7"/>
      <c r="L17" s="7"/>
    </row>
    <row r="18" ht="15" customHeight="1" spans="1:12" s="1" customFormat="1" x14ac:dyDescent="0.25">
      <c r="A18" s="10"/>
      <c r="B18" s="10"/>
      <c r="C18" s="15"/>
      <c r="D18" s="7" t="s">
        <v>14</v>
      </c>
      <c r="E18" s="7"/>
      <c r="F18" s="7"/>
      <c r="G18" s="7"/>
      <c r="H18" s="7"/>
      <c r="I18" s="7"/>
      <c r="J18" s="7"/>
      <c r="K18" s="7"/>
      <c r="L18" s="7"/>
    </row>
    <row r="19" ht="15" customHeight="1" spans="1:12" s="1" customFormat="1" x14ac:dyDescent="0.25">
      <c r="A19" s="10"/>
      <c r="B19" s="10"/>
      <c r="C19" s="15"/>
      <c r="D19" s="7" t="s">
        <v>15</v>
      </c>
      <c r="E19" s="7"/>
      <c r="F19" s="7"/>
      <c r="G19" s="7"/>
      <c r="H19" s="7"/>
      <c r="I19" s="7"/>
      <c r="J19" s="7"/>
      <c r="K19" s="7"/>
      <c r="L19" s="7"/>
    </row>
    <row r="20" ht="15" customHeight="1" spans="1:12" s="1" customFormat="1" x14ac:dyDescent="0.25">
      <c r="A20" s="10"/>
      <c r="B20" s="10"/>
      <c r="C20" s="15"/>
      <c r="D20" s="7" t="s">
        <v>16</v>
      </c>
      <c r="E20" s="7"/>
      <c r="F20" s="7"/>
      <c r="G20" s="7"/>
      <c r="H20" s="7"/>
      <c r="I20" s="7"/>
      <c r="J20" s="7"/>
      <c r="K20" s="7"/>
      <c r="L20" s="7"/>
    </row>
    <row r="21" ht="15" customHeight="1" spans="1:12" s="1" customFormat="1" x14ac:dyDescent="0.25">
      <c r="A21" s="10"/>
      <c r="B21" s="10"/>
      <c r="C21" s="16"/>
      <c r="D21" s="7" t="s">
        <v>17</v>
      </c>
      <c r="E21" s="7"/>
      <c r="F21" s="7"/>
      <c r="G21" s="7"/>
      <c r="H21" s="7"/>
      <c r="I21" s="7"/>
      <c r="J21" s="7"/>
      <c r="K21" s="7"/>
      <c r="L21" s="7"/>
    </row>
    <row r="22" ht="13.45" customHeight="1" spans="1:12" s="1" customFormat="1" x14ac:dyDescent="0.25">
      <c r="A22" s="10"/>
      <c r="B22" s="10"/>
      <c r="C22" s="8">
        <v>1</v>
      </c>
      <c r="D22" s="17" t="s">
        <v>18</v>
      </c>
      <c r="E22" s="17"/>
      <c r="F22" s="17"/>
      <c r="G22" s="17"/>
      <c r="H22" s="17"/>
      <c r="I22" s="17"/>
      <c r="J22" s="17"/>
      <c r="K22" s="17"/>
      <c r="L22" s="17"/>
    </row>
    <row r="23" ht="13.45" customHeight="1" spans="1:12" s="1" customFormat="1" x14ac:dyDescent="0.25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</row>
    <row r="24" ht="13.45" customHeight="1" spans="1:12" s="1" customFormat="1" x14ac:dyDescent="0.25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</row>
    <row r="25" ht="13.45" customHeight="1" spans="1:12" s="1" customFormat="1" x14ac:dyDescent="0.25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</row>
    <row r="26" ht="13.45" customHeight="1" spans="1:12" s="1" customFormat="1" x14ac:dyDescent="0.25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</row>
    <row r="27" ht="13.45" customHeight="1" spans="1:12" s="1" customFormat="1" x14ac:dyDescent="0.25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</row>
    <row r="28" ht="13.45" customHeight="1" spans="1:12" s="1" customFormat="1" x14ac:dyDescent="0.25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</row>
    <row r="29" ht="13.45" customHeight="1" spans="1:12" s="1" customFormat="1" x14ac:dyDescent="0.25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</row>
    <row r="30" ht="13.45" customHeight="1" spans="1:12" s="1" customFormat="1" x14ac:dyDescent="0.25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</row>
    <row r="31" ht="13.45" customHeight="1" spans="1:12" s="1" customFormat="1" x14ac:dyDescent="0.25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</row>
    <row r="32" ht="13.45" customHeight="1" spans="1:12" s="1" customFormat="1" x14ac:dyDescent="0.25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</row>
    <row r="33" ht="13.45" customHeight="1" spans="1:12" s="1" customFormat="1" x14ac:dyDescent="0.25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</row>
    <row r="34" ht="13.45" customHeight="1" spans="1:12" s="1" customFormat="1" x14ac:dyDescent="0.25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</row>
    <row r="35" ht="13.45" customHeight="1" spans="1:12" s="1" customFormat="1" x14ac:dyDescent="0.25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</row>
    <row r="36" ht="13.45" customHeight="1" spans="1:12" s="1" customFormat="1" x14ac:dyDescent="0.25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</row>
    <row r="37" ht="13.45" customHeight="1" spans="1:12" s="1" customFormat="1" x14ac:dyDescent="0.25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</row>
    <row r="38" ht="13.45" customHeight="1" spans="1:12" s="1" customFormat="1" x14ac:dyDescent="0.25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</row>
    <row r="39" ht="13.45" customHeight="1" spans="1:12" s="1" customFormat="1" x14ac:dyDescent="0.25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</row>
    <row r="40" ht="13.45" customHeight="1" spans="1:12" s="1" customFormat="1" x14ac:dyDescent="0.25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</row>
    <row r="41" ht="13.45" customHeight="1" spans="1:12" s="1" customFormat="1" x14ac:dyDescent="0.25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</row>
    <row r="42" ht="13.45" customHeight="1" spans="1:12" s="1" customFormat="1" x14ac:dyDescent="0.25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</row>
    <row r="43" ht="13.45" customHeight="1" spans="1:12" s="1" customFormat="1" x14ac:dyDescent="0.25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</row>
    <row r="44" ht="13.45" customHeight="1" spans="1:1" s="1" customFormat="1" x14ac:dyDescent="0.25">
      <c r="A44" s="2"/>
    </row>
    <row r="45" ht="13.45" customHeight="1" spans="1:1" s="1" customFormat="1" x14ac:dyDescent="0.25">
      <c r="A45" s="2"/>
    </row>
    <row r="46" ht="13.45" customHeight="1" spans="1:1" s="1" customFormat="1" x14ac:dyDescent="0.25">
      <c r="A46" s="2"/>
    </row>
    <row r="47" ht="13.45" customHeight="1" spans="1:1" s="1" customFormat="1" x14ac:dyDescent="0.25">
      <c r="A47" s="2"/>
    </row>
    <row r="48" ht="13.45" customHeight="1" spans="1:1" s="1" customFormat="1" x14ac:dyDescent="0.25">
      <c r="A48" s="2"/>
    </row>
    <row r="49" ht="13.45" customHeight="1" spans="1:1" s="1" customFormat="1" x14ac:dyDescent="0.25">
      <c r="A49" s="2"/>
    </row>
    <row r="50" ht="13.45" customHeight="1" spans="1:1" s="1" customFormat="1" x14ac:dyDescent="0.25">
      <c r="A50" s="2"/>
    </row>
    <row r="51" ht="13.45" customHeight="1" spans="1:1" s="1" customFormat="1" x14ac:dyDescent="0.25">
      <c r="A51" s="2"/>
    </row>
    <row r="52" ht="13.45" customHeight="1" spans="1:1" s="1" customFormat="1" x14ac:dyDescent="0.25">
      <c r="A52" s="2"/>
    </row>
    <row r="53" ht="13.45" customHeight="1" spans="1:1" s="1" customFormat="1" x14ac:dyDescent="0.25">
      <c r="A53" s="2"/>
    </row>
    <row r="54" ht="13.45" customHeight="1" spans="1:1" s="1" customFormat="1" x14ac:dyDescent="0.25">
      <c r="A54" s="2"/>
    </row>
    <row r="55" ht="13.45" customHeight="1" spans="1:1" s="1" customFormat="1" x14ac:dyDescent="0.25">
      <c r="A55" s="2"/>
    </row>
    <row r="56" ht="13.45" customHeight="1" spans="1:1" s="1" customFormat="1" x14ac:dyDescent="0.25">
      <c r="A56" s="2"/>
    </row>
    <row r="57" ht="13.45" customHeight="1" spans="1:1" s="1" customFormat="1" x14ac:dyDescent="0.25">
      <c r="A57" s="2"/>
    </row>
    <row r="58" ht="13.45" customHeight="1" spans="1:1" s="1" customFormat="1" x14ac:dyDescent="0.25">
      <c r="A58" s="2"/>
    </row>
    <row r="59" ht="13.45" customHeight="1" spans="1:1" s="1" customFormat="1" x14ac:dyDescent="0.25">
      <c r="A59" s="2"/>
    </row>
    <row r="60" spans="1:1" x14ac:dyDescent="0.25">
      <c r="A60" s="2"/>
    </row>
    <row r="61" spans="1:1" x14ac:dyDescent="0.25">
      <c r="A61" s="2"/>
    </row>
    <row r="62" spans="1:1" x14ac:dyDescent="0.25">
      <c r="A62" s="2"/>
    </row>
    <row r="63" spans="1:1" x14ac:dyDescent="0.25">
      <c r="A63" s="2"/>
    </row>
    <row r="64" spans="1:1" x14ac:dyDescent="0.25">
      <c r="A64" s="2"/>
    </row>
    <row r="65" spans="1:1" x14ac:dyDescent="0.25">
      <c r="A65" s="2"/>
    </row>
    <row r="66" spans="1:1" x14ac:dyDescent="0.25">
      <c r="A66" s="2"/>
    </row>
    <row r="67" spans="1:1" x14ac:dyDescent="0.25">
      <c r="A67" s="2"/>
    </row>
    <row r="68" spans="1:1" x14ac:dyDescent="0.25">
      <c r="A68" s="2"/>
    </row>
    <row r="69" spans="1:1" x14ac:dyDescent="0.25">
      <c r="A69" s="2"/>
    </row>
    <row r="70" spans="1:1" x14ac:dyDescent="0.25">
      <c r="A70" s="2"/>
    </row>
    <row r="71" spans="1:1" x14ac:dyDescent="0.25">
      <c r="A71" s="2"/>
    </row>
    <row r="72" spans="1:1" x14ac:dyDescent="0.25">
      <c r="A72" s="2"/>
    </row>
    <row r="73" spans="1:1" x14ac:dyDescent="0.25">
      <c r="A73" s="2"/>
    </row>
    <row r="74" spans="1:1" x14ac:dyDescent="0.25">
      <c r="A74" s="2"/>
    </row>
    <row r="75" spans="1:1" x14ac:dyDescent="0.25">
      <c r="A75" s="2"/>
    </row>
    <row r="76" spans="1:1" x14ac:dyDescent="0.25">
      <c r="A76" s="2"/>
    </row>
    <row r="77" spans="1:1" x14ac:dyDescent="0.25">
      <c r="A77" s="2"/>
    </row>
    <row r="78" spans="1:1" x14ac:dyDescent="0.25">
      <c r="A78" s="2"/>
    </row>
    <row r="79" spans="1:1" x14ac:dyDescent="0.25">
      <c r="A79" s="2"/>
    </row>
    <row r="80" spans="1:1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7" spans="1:1" x14ac:dyDescent="0.25">
      <c r="A97" s="2"/>
    </row>
    <row r="98" spans="1:1" x14ac:dyDescent="0.25">
      <c r="A98" s="2"/>
    </row>
    <row r="99" spans="1:1" x14ac:dyDescent="0.25">
      <c r="A99" s="2"/>
    </row>
    <row r="100" spans="1:1" x14ac:dyDescent="0.25">
      <c r="A100" s="2"/>
    </row>
    <row r="101" spans="1:1" x14ac:dyDescent="0.25">
      <c r="A101" s="2"/>
    </row>
    <row r="102" spans="1:1" x14ac:dyDescent="0.25">
      <c r="A102" s="2"/>
    </row>
    <row r="103" spans="1:1" x14ac:dyDescent="0.25">
      <c r="A103" s="2"/>
    </row>
    <row r="104" spans="1:1" x14ac:dyDescent="0.25">
      <c r="A104" s="2"/>
    </row>
    <row r="105" spans="1:1" x14ac:dyDescent="0.25">
      <c r="A105" s="2"/>
    </row>
    <row r="106" spans="1:1" x14ac:dyDescent="0.25">
      <c r="A106" s="2"/>
    </row>
    <row r="107" spans="1:1" x14ac:dyDescent="0.25">
      <c r="A107" s="2"/>
    </row>
    <row r="108" spans="1:1" x14ac:dyDescent="0.25">
      <c r="A108" s="2"/>
    </row>
    <row r="109" spans="1:1" x14ac:dyDescent="0.25">
      <c r="A109" s="2"/>
    </row>
    <row r="110" spans="1:1" x14ac:dyDescent="0.25">
      <c r="A110" s="2"/>
    </row>
    <row r="111" spans="1:1" x14ac:dyDescent="0.25">
      <c r="A111" s="2"/>
    </row>
    <row r="112" spans="1:1" x14ac:dyDescent="0.25">
      <c r="A112" s="2"/>
    </row>
    <row r="113" spans="1:1" x14ac:dyDescent="0.25">
      <c r="A113" s="2"/>
    </row>
    <row r="114" spans="1:1" x14ac:dyDescent="0.25">
      <c r="A114" s="2"/>
    </row>
    <row r="115" spans="1:1" x14ac:dyDescent="0.25">
      <c r="A115" s="2"/>
    </row>
    <row r="116" spans="1:1" x14ac:dyDescent="0.25">
      <c r="A116" s="2"/>
    </row>
    <row r="117" spans="1:1" x14ac:dyDescent="0.25">
      <c r="A117" s="2"/>
    </row>
    <row r="118" spans="1:1" x14ac:dyDescent="0.25">
      <c r="A118" s="2"/>
    </row>
    <row r="119" spans="1:1" x14ac:dyDescent="0.25">
      <c r="A119" s="2"/>
    </row>
    <row r="120" spans="1:1" x14ac:dyDescent="0.25">
      <c r="A120" s="2"/>
    </row>
    <row r="121" spans="1:1" x14ac:dyDescent="0.25">
      <c r="A121" s="2"/>
    </row>
    <row r="122" spans="1:1" x14ac:dyDescent="0.25">
      <c r="A122" s="2"/>
    </row>
    <row r="123" spans="1:1" x14ac:dyDescent="0.25">
      <c r="A123" s="2"/>
    </row>
    <row r="124" spans="1:1" x14ac:dyDescent="0.25">
      <c r="A124" s="2"/>
    </row>
    <row r="125" spans="1:1" x14ac:dyDescent="0.25">
      <c r="A125" s="2"/>
    </row>
    <row r="126" spans="1:1" x14ac:dyDescent="0.25">
      <c r="A126" s="2"/>
    </row>
    <row r="127" spans="1:1" x14ac:dyDescent="0.25">
      <c r="A127" s="2"/>
    </row>
    <row r="128" spans="1:1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</sheetData>
  <mergeCells count="22">
    <mergeCell ref="B2:L2"/>
    <mergeCell ref="B3:L3"/>
    <mergeCell ref="B4:C4"/>
    <mergeCell ref="D4:L4"/>
    <mergeCell ref="B5:L5"/>
    <mergeCell ref="C8:L8"/>
    <mergeCell ref="C9:L9"/>
    <mergeCell ref="C10:L10"/>
    <mergeCell ref="B12:C12"/>
    <mergeCell ref="D12:L12"/>
    <mergeCell ref="B13:H13"/>
    <mergeCell ref="I13:J13"/>
    <mergeCell ref="B14:L14"/>
    <mergeCell ref="B15:L15"/>
    <mergeCell ref="B16:L16"/>
    <mergeCell ref="C17:H17"/>
    <mergeCell ref="I17:L17"/>
    <mergeCell ref="D18:L18"/>
    <mergeCell ref="D19:L19"/>
    <mergeCell ref="D20:L20"/>
    <mergeCell ref="D21:L21"/>
    <mergeCell ref="D22:L22"/>
  </mergeCells>
  <conditionalFormatting sqref="C22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horizontalDpi="4294967295" verticalDpi="4294967295" scale="100" fitToWidth="0" fitToHeight="1" firstPageNumber="1" useFirstPageNumber="1" copies="1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"/>
  <sheetViews>
    <sheetView workbookViewId="0" zoomScale="100" zoomScaleNormal="100" view="normal">
      <pane xSplit="2" ySplit="5" topLeftCell="C6" activePane="bottomRight" state="frozen"/>
      <selection pane="bottomRight" activeCell="G6" sqref="G6"/>
    </sheetView>
  </sheetViews>
  <sheetFormatPr defaultRowHeight="15.4" outlineLevelRow="0" outlineLevelCol="0" x14ac:dyDescent="0" customHeight="1"/>
  <cols>
    <col min="1" max="1" width="8.714286" style="8" customWidth="1"/>
    <col min="2" max="2" width="16" customWidth="1"/>
    <col min="3" max="3" width="13.571429" customWidth="1"/>
    <col min="4" max="4" width="3.142857" customWidth="1"/>
    <col min="5" max="5" width="13.857143" customWidth="1"/>
    <col min="6" max="6" width="3.142857" customWidth="1"/>
    <col min="7" max="7" width="10" customWidth="1"/>
    <col min="8" max="8" width="3" customWidth="1"/>
    <col min="9" max="9" width="9.428571" customWidth="1"/>
    <col min="10" max="10" width="3.428571" customWidth="1"/>
    <col min="11" max="11" width="17.714286" customWidth="1"/>
    <col min="12" max="12" width="16.285714" customWidth="1"/>
    <col min="13" max="14" width="14" customWidth="1"/>
    <col min="15" max="15" width="27.142857" customWidth="1"/>
    <col min="16" max="17" width="14" customWidth="1"/>
    <col min="18" max="18" width="27.142857" customWidth="1"/>
    <col min="19" max="19" width="17.285714" style="8" customWidth="1"/>
    <col min="20" max="16384" width="9.142857" style="8" customWidth="1"/>
  </cols>
  <sheetData>
    <row r="1" spans="1:20" x14ac:dyDescent="0.25">
      <c r="A1" s="18" t="s">
        <v>19</v>
      </c>
      <c r="B1" s="19" t="s">
        <v>20</v>
      </c>
      <c r="C1" s="20" t="s">
        <v>21</v>
      </c>
      <c r="D1" s="21" t="s">
        <v>22</v>
      </c>
      <c r="E1" s="22" t="s">
        <v>23</v>
      </c>
      <c r="F1" s="21" t="s">
        <v>22</v>
      </c>
      <c r="G1" s="19" t="s">
        <v>24</v>
      </c>
      <c r="H1" s="21" t="s">
        <v>22</v>
      </c>
      <c r="I1" s="19" t="s">
        <v>25</v>
      </c>
      <c r="J1" s="21" t="s">
        <v>22</v>
      </c>
      <c r="K1" s="23" t="s">
        <v>26</v>
      </c>
      <c r="L1" s="23"/>
      <c r="M1" s="24" t="s">
        <v>27</v>
      </c>
      <c r="N1" s="24"/>
      <c r="O1" s="24"/>
      <c r="P1" s="25" t="s">
        <v>28</v>
      </c>
      <c r="Q1" s="25"/>
      <c r="R1" s="25"/>
      <c r="S1" s="26" t="s">
        <v>29</v>
      </c>
      <c r="T1" s="8"/>
    </row>
    <row r="2" ht="57" customHeight="1" spans="1:20" x14ac:dyDescent="0.25">
      <c r="A2" s="27"/>
      <c r="B2" s="28"/>
      <c r="C2" s="8"/>
      <c r="D2" s="29"/>
      <c r="E2" s="8"/>
      <c r="F2" s="29"/>
      <c r="G2" s="28"/>
      <c r="H2" s="29"/>
      <c r="I2" s="28"/>
      <c r="J2" s="29"/>
      <c r="K2" s="23"/>
      <c r="L2" s="23"/>
      <c r="M2" s="25" t="s">
        <v>30</v>
      </c>
      <c r="N2" s="25" t="s">
        <v>31</v>
      </c>
      <c r="O2" s="24" t="s">
        <v>32</v>
      </c>
      <c r="P2" s="25" t="s">
        <v>30</v>
      </c>
      <c r="Q2" s="25" t="s">
        <v>31</v>
      </c>
      <c r="R2" s="24" t="s">
        <v>32</v>
      </c>
      <c r="S2" s="30"/>
      <c r="T2" s="8"/>
    </row>
    <row r="3" ht="15.75" customHeight="1" spans="1:20" x14ac:dyDescent="0.25">
      <c r="A3" s="31"/>
      <c r="B3" s="32"/>
      <c r="C3" s="33" t="s">
        <v>33</v>
      </c>
      <c r="D3" s="8" t="s">
        <v>34</v>
      </c>
      <c r="E3" s="33" t="s">
        <v>35</v>
      </c>
      <c r="F3" s="8" t="s">
        <v>36</v>
      </c>
      <c r="G3" s="8"/>
      <c r="H3" s="8"/>
      <c r="I3" s="8"/>
      <c r="J3" s="8"/>
      <c r="K3" s="24"/>
      <c r="L3" s="24"/>
      <c r="M3" s="34"/>
      <c r="N3" s="35" t="s">
        <v>37</v>
      </c>
      <c r="O3" s="36">
        <f>SUM(O6:O15550)</f>
        <v>0</v>
      </c>
      <c r="P3" s="37"/>
      <c r="Q3" s="35" t="s">
        <v>37</v>
      </c>
      <c r="R3" s="36">
        <f>SUM(R6:R15550)</f>
        <v>0</v>
      </c>
      <c r="S3" s="38">
        <f>SUM(S6:S15550)</f>
        <v>0</v>
      </c>
      <c r="T3" s="8"/>
    </row>
    <row r="4" ht="53.25" customHeight="1" spans="1:20" x14ac:dyDescent="0.25">
      <c r="A4" s="39" t="s">
        <v>38</v>
      </c>
      <c r="B4" s="40" t="s">
        <v>39</v>
      </c>
      <c r="C4" s="8">
        <v>0.9352</v>
      </c>
      <c r="D4" s="8"/>
      <c r="E4" s="8">
        <v>1.1951</v>
      </c>
      <c r="F4" s="8"/>
      <c r="G4" s="20"/>
      <c r="H4" s="8" t="s">
        <v>40</v>
      </c>
      <c r="I4" s="20" t="s">
        <v>41</v>
      </c>
      <c r="J4" s="8"/>
      <c r="K4" s="41" t="s">
        <v>42</v>
      </c>
      <c r="L4" s="24"/>
      <c r="M4" s="37"/>
      <c r="N4" s="42" t="s">
        <v>43</v>
      </c>
      <c r="O4" s="37">
        <f>COUNTIF(O6:O15605,"Вставте замінне значення!")</f>
        <v>0</v>
      </c>
      <c r="P4" s="37"/>
      <c r="Q4" s="42" t="s">
        <v>43</v>
      </c>
      <c r="R4" s="37">
        <f>COUNTIF(R6:R15605,"Вставте замінне значення!")</f>
        <v>0</v>
      </c>
      <c r="S4" s="8"/>
      <c r="T4" s="8"/>
    </row>
    <row r="5" spans="1:20" x14ac:dyDescent="0.25">
      <c r="A5" s="39"/>
      <c r="B5" s="40" t="s">
        <v>44</v>
      </c>
      <c r="C5" s="8">
        <v>0</v>
      </c>
      <c r="D5" s="8"/>
      <c r="E5" s="8">
        <v>0</v>
      </c>
      <c r="F5" s="8"/>
      <c r="G5" s="43"/>
      <c r="H5" s="8"/>
      <c r="I5" s="44">
        <f>SUM(I6)</f>
        <v>0</v>
      </c>
      <c r="J5" s="8"/>
      <c r="K5" s="37">
        <f>COUNTIF(K6:K17229,"СНВВ не працює")</f>
        <v>0</v>
      </c>
      <c r="L5" s="24" t="s">
        <v>45</v>
      </c>
      <c r="M5" s="37">
        <f>COUNT(M$6:M$15550)</f>
        <v>0</v>
      </c>
      <c r="N5" s="37">
        <f>COUNT(N$6:N$15550)</f>
        <v>0</v>
      </c>
      <c r="O5" s="37">
        <f>COUNT(O$6:O$15550)</f>
        <v>0</v>
      </c>
      <c r="P5" s="37">
        <f>COUNTIF(P$6:P$15550,"&gt;0")</f>
        <v>0</v>
      </c>
      <c r="Q5" s="37">
        <f>COUNT(Q$6:Q$15550)</f>
        <v>0</v>
      </c>
      <c r="R5" s="37">
        <f>COUNT(R$6:R$15550)</f>
        <v>0</v>
      </c>
      <c r="S5" s="8"/>
      <c r="T5" s="8"/>
    </row>
    <row r="6" spans="1:20" x14ac:dyDescent="0.25">
      <c r="A6" s="8">
        <v>2</v>
      </c>
      <c r="B6" s="45">
        <v>44562.04166666667</v>
      </c>
      <c r="C6" s="33">
        <v>0</v>
      </c>
      <c r="D6" s="8">
        <v>0</v>
      </c>
      <c r="E6" s="33">
        <v>0</v>
      </c>
      <c r="F6" s="8">
        <v>0</v>
      </c>
      <c r="G6" s="8">
        <v>1</v>
      </c>
      <c r="H6" s="8">
        <v>0</v>
      </c>
      <c r="I6" s="8">
        <v>0</v>
      </c>
      <c r="J6" s="8">
        <v>15</v>
      </c>
      <c r="K6" s="46" t="str">
        <f>IF($I6=0,"Цех не працює",(IF(AND($G6=0,$I6=1),"СНВВ не працює","OK")))</f>
        <v>Цех не працює</v>
      </c>
      <c r="L6" s="8"/>
      <c r="M6" s="47">
        <f>IF(OR(D6&lt;&gt;0,I6=0),"",C6)</f>
      </c>
      <c r="N6" s="48" t="str">
        <f>IF(M6="","0",(M6*$C$4+$C$5))</f>
        <v>0</v>
      </c>
      <c r="O6" s="48" t="str">
        <f>IF(AND($D6&lt;&gt;0,$I6=1),"Вставте замінне значення!",N6)</f>
        <v>0</v>
      </c>
      <c r="P6" s="47">
        <f>IF(OR(F6&lt;&gt;0,I6=0),"",E6)</f>
      </c>
      <c r="Q6" s="48" t="str">
        <f>IF(P6="","0",(P6*$E$4+$E$5))</f>
        <v>0</v>
      </c>
      <c r="R6" s="48" t="str">
        <f>IF(AND(F6&lt;&gt;0,I6=1),"Вставте замінне значення!",Q6)</f>
        <v>0</v>
      </c>
      <c r="S6" s="48">
        <f>_XLFN.IFERROR(O6*R6,"")</f>
        <v>0</v>
      </c>
      <c r="T6" s="8"/>
    </row>
    <row r="7" spans="1:20" x14ac:dyDescent="0.25">
      <c r="A7" s="8" t="s">
        <v>40</v>
      </c>
      <c r="S7" s="8"/>
      <c r="T7" s="8"/>
    </row>
  </sheetData>
  <mergeCells count="3">
    <mergeCell ref="M1:O1"/>
    <mergeCell ref="P1:R1"/>
    <mergeCell ref="A4:A5"/>
  </mergeCells>
  <conditionalFormatting sqref="R4">
    <cfRule type="cellIs" dxfId="1" priority="1" operator="greaterThan">
      <formula>0</formula>
    </cfRule>
  </conditionalFormatting>
  <conditionalFormatting sqref="O4">
    <cfRule type="cellIs" dxfId="2" priority="2" operator="greaterThan">
      <formula>0</formula>
    </cfRule>
  </conditionalFormatting>
  <conditionalFormatting sqref="D6 F6">
    <cfRule type="cellIs" dxfId="3" priority="3" operator="greaterThan">
      <formula>0</formula>
    </cfRule>
  </conditionalFormatting>
  <conditionalFormatting sqref="S1:S2"/>
  <conditionalFormatting sqref="K6">
    <cfRule type="cellIs" dxfId="5" priority="5" operator="equal">
      <formula>"AMS down"</formula>
    </cfRule>
  </conditionalFormatting>
  <conditionalFormatting sqref="K6">
    <cfRule type="cellIs" dxfId="6" priority="6" operator="equal">
      <formula>"Plant off"</formula>
    </cfRule>
  </conditionalFormatting>
  <conditionalFormatting sqref="K1">
    <cfRule type="cellIs" dxfId="7" priority="7" operator="equal">
      <formula>"out"</formula>
    </cfRule>
  </conditionalFormatting>
  <conditionalFormatting sqref="R6">
    <cfRule type="cellIs" dxfId="8" priority="8" operator="equal">
      <formula>"insert last measured value"</formula>
    </cfRule>
  </conditionalFormatting>
  <conditionalFormatting sqref="K1">
    <cfRule type="cellIs" dxfId="9" priority="9" operator="equal">
      <formula>"out"</formula>
    </cfRule>
  </conditionalFormatting>
  <conditionalFormatting sqref="B3"/>
  <pageMargins left="0.7" right="0.7" top="0.75" bottom="0.75" header="0.3" footer="0.3"/>
  <pageSetup paperSize="9" orientation="portrait" horizontalDpi="4294967295" verticalDpi="4294967295" scale="100" fitToWidth="0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workbookViewId="0" zoomScale="100" zoomScaleNormal="100" view="normal">
      <selection activeCell="E8" sqref="E8"/>
    </sheetView>
  </sheetViews>
  <sheetFormatPr defaultRowHeight="15.4" outlineLevelRow="0" outlineLevelCol="0" x14ac:dyDescent="0" defaultColWidth="11.428571" customHeight="1"/>
  <cols>
    <col min="1" max="1" width="14.285714" customWidth="1"/>
    <col min="2" max="2" width="20.285714" customWidth="1"/>
    <col min="3" max="3" width="20.571429" customWidth="1"/>
    <col min="4" max="4" width="28.571429" customWidth="1"/>
    <col min="5" max="5" width="18.857143" customWidth="1"/>
    <col min="6" max="6" width="20.571429" customWidth="1"/>
    <col min="7" max="7" width="15.142857" style="49" customWidth="1"/>
    <col min="8" max="9" width="15.571429" style="49" customWidth="1"/>
    <col min="10" max="10" width="16" style="49" customWidth="1"/>
    <col min="11" max="11" width="14.142857" style="49" customWidth="1"/>
    <col min="12" max="12" width="15.285714" style="49" customWidth="1"/>
    <col min="13" max="253" width="11.428571" style="49" customWidth="1"/>
    <col min="254" max="254" width="13" style="49" customWidth="1"/>
    <col min="255" max="255" width="20.285714" style="49" customWidth="1"/>
    <col min="256" max="256" width="20.571429" style="49" customWidth="1"/>
    <col min="257" max="257" width="28.571429" style="49" customWidth="1"/>
    <col min="258" max="258" width="18.857143" style="49" customWidth="1"/>
    <col min="259" max="259" width="20.571429" style="49" customWidth="1"/>
    <col min="260" max="260" width="14.857143" style="49" customWidth="1"/>
    <col min="261" max="261" width="15.285714" style="49" customWidth="1"/>
    <col min="262" max="262" width="17.857143" style="49" customWidth="1"/>
    <col min="263" max="263" width="15.142857" style="49" customWidth="1"/>
    <col min="264" max="265" width="15.571429" style="49" customWidth="1"/>
    <col min="266" max="266" width="16" style="49" customWidth="1"/>
    <col min="267" max="267" width="14.142857" style="49" customWidth="1"/>
    <col min="268" max="268" width="15.285714" style="49" customWidth="1"/>
    <col min="269" max="509" width="11.428571" style="49" customWidth="1"/>
    <col min="510" max="510" width="13" style="49" customWidth="1"/>
    <col min="511" max="511" width="20.285714" style="49" customWidth="1"/>
    <col min="512" max="512" width="20.571429" style="49" customWidth="1"/>
    <col min="513" max="513" width="28.571429" style="49" customWidth="1"/>
    <col min="514" max="514" width="18.857143" style="49" customWidth="1"/>
    <col min="515" max="515" width="20.571429" style="49" customWidth="1"/>
    <col min="516" max="516" width="14.857143" style="49" customWidth="1"/>
    <col min="517" max="517" width="15.285714" style="49" customWidth="1"/>
    <col min="518" max="518" width="17.857143" style="49" customWidth="1"/>
    <col min="519" max="519" width="15.142857" style="49" customWidth="1"/>
    <col min="520" max="521" width="15.571429" style="49" customWidth="1"/>
    <col min="522" max="522" width="16" style="49" customWidth="1"/>
    <col min="523" max="523" width="14.142857" style="49" customWidth="1"/>
    <col min="524" max="524" width="15.285714" style="49" customWidth="1"/>
    <col min="525" max="765" width="11.428571" style="49" customWidth="1"/>
    <col min="766" max="766" width="13" style="49" customWidth="1"/>
    <col min="767" max="767" width="20.285714" style="49" customWidth="1"/>
    <col min="768" max="768" width="20.571429" style="49" customWidth="1"/>
    <col min="769" max="769" width="28.571429" style="49" customWidth="1"/>
    <col min="770" max="770" width="18.857143" style="49" customWidth="1"/>
    <col min="771" max="771" width="20.571429" style="49" customWidth="1"/>
    <col min="772" max="772" width="14.857143" style="49" customWidth="1"/>
    <col min="773" max="773" width="15.285714" style="49" customWidth="1"/>
    <col min="774" max="774" width="17.857143" style="49" customWidth="1"/>
    <col min="775" max="775" width="15.142857" style="49" customWidth="1"/>
    <col min="776" max="777" width="15.571429" style="49" customWidth="1"/>
    <col min="778" max="778" width="16" style="49" customWidth="1"/>
    <col min="779" max="779" width="14.142857" style="49" customWidth="1"/>
    <col min="780" max="780" width="15.285714" style="49" customWidth="1"/>
    <col min="781" max="1021" width="11.428571" style="49" customWidth="1"/>
    <col min="1022" max="1022" width="13" style="49" customWidth="1"/>
    <col min="1023" max="1023" width="20.285714" style="49" customWidth="1"/>
    <col min="1024" max="1024" width="20.571429" style="49" customWidth="1"/>
    <col min="1025" max="1025" width="28.571429" style="49" customWidth="1"/>
    <col min="1026" max="1026" width="18.857143" style="49" customWidth="1"/>
    <col min="1027" max="1027" width="20.571429" style="49" customWidth="1"/>
    <col min="1028" max="1028" width="14.857143" style="49" customWidth="1"/>
    <col min="1029" max="1029" width="15.285714" style="49" customWidth="1"/>
    <col min="1030" max="1030" width="17.857143" style="49" customWidth="1"/>
    <col min="1031" max="1031" width="15.142857" style="49" customWidth="1"/>
    <col min="1032" max="1033" width="15.571429" style="49" customWidth="1"/>
    <col min="1034" max="1034" width="16" style="49" customWidth="1"/>
    <col min="1035" max="1035" width="14.142857" style="49" customWidth="1"/>
    <col min="1036" max="1036" width="15.285714" style="49" customWidth="1"/>
    <col min="1037" max="1277" width="11.428571" style="49" customWidth="1"/>
    <col min="1278" max="1278" width="13" style="49" customWidth="1"/>
    <col min="1279" max="1279" width="20.285714" style="49" customWidth="1"/>
    <col min="1280" max="1280" width="20.571429" style="49" customWidth="1"/>
    <col min="1281" max="1281" width="28.571429" style="49" customWidth="1"/>
    <col min="1282" max="1282" width="18.857143" style="49" customWidth="1"/>
    <col min="1283" max="1283" width="20.571429" style="49" customWidth="1"/>
    <col min="1284" max="1284" width="14.857143" style="49" customWidth="1"/>
    <col min="1285" max="1285" width="15.285714" style="49" customWidth="1"/>
    <col min="1286" max="1286" width="17.857143" style="49" customWidth="1"/>
    <col min="1287" max="1287" width="15.142857" style="49" customWidth="1"/>
    <col min="1288" max="1289" width="15.571429" style="49" customWidth="1"/>
    <col min="1290" max="1290" width="16" style="49" customWidth="1"/>
    <col min="1291" max="1291" width="14.142857" style="49" customWidth="1"/>
    <col min="1292" max="1292" width="15.285714" style="49" customWidth="1"/>
    <col min="1293" max="1533" width="11.428571" style="49" customWidth="1"/>
    <col min="1534" max="1534" width="13" style="49" customWidth="1"/>
    <col min="1535" max="1535" width="20.285714" style="49" customWidth="1"/>
    <col min="1536" max="1536" width="20.571429" style="49" customWidth="1"/>
    <col min="1537" max="1537" width="28.571429" style="49" customWidth="1"/>
    <col min="1538" max="1538" width="18.857143" style="49" customWidth="1"/>
    <col min="1539" max="1539" width="20.571429" style="49" customWidth="1"/>
    <col min="1540" max="1540" width="14.857143" style="49" customWidth="1"/>
    <col min="1541" max="1541" width="15.285714" style="49" customWidth="1"/>
    <col min="1542" max="1542" width="17.857143" style="49" customWidth="1"/>
    <col min="1543" max="1543" width="15.142857" style="49" customWidth="1"/>
    <col min="1544" max="1545" width="15.571429" style="49" customWidth="1"/>
    <col min="1546" max="1546" width="16" style="49" customWidth="1"/>
    <col min="1547" max="1547" width="14.142857" style="49" customWidth="1"/>
    <col min="1548" max="1548" width="15.285714" style="49" customWidth="1"/>
    <col min="1549" max="1789" width="11.428571" style="49" customWidth="1"/>
    <col min="1790" max="1790" width="13" style="49" customWidth="1"/>
    <col min="1791" max="1791" width="20.285714" style="49" customWidth="1"/>
    <col min="1792" max="1792" width="20.571429" style="49" customWidth="1"/>
    <col min="1793" max="1793" width="28.571429" style="49" customWidth="1"/>
    <col min="1794" max="1794" width="18.857143" style="49" customWidth="1"/>
    <col min="1795" max="1795" width="20.571429" style="49" customWidth="1"/>
    <col min="1796" max="1796" width="14.857143" style="49" customWidth="1"/>
    <col min="1797" max="1797" width="15.285714" style="49" customWidth="1"/>
    <col min="1798" max="1798" width="17.857143" style="49" customWidth="1"/>
    <col min="1799" max="1799" width="15.142857" style="49" customWidth="1"/>
    <col min="1800" max="1801" width="15.571429" style="49" customWidth="1"/>
    <col min="1802" max="1802" width="16" style="49" customWidth="1"/>
    <col min="1803" max="1803" width="14.142857" style="49" customWidth="1"/>
    <col min="1804" max="1804" width="15.285714" style="49" customWidth="1"/>
    <col min="1805" max="2045" width="11.428571" style="49" customWidth="1"/>
    <col min="2046" max="2046" width="13" style="49" customWidth="1"/>
    <col min="2047" max="2047" width="20.285714" style="49" customWidth="1"/>
    <col min="2048" max="2048" width="20.571429" style="49" customWidth="1"/>
    <col min="2049" max="2049" width="28.571429" style="49" customWidth="1"/>
    <col min="2050" max="2050" width="18.857143" style="49" customWidth="1"/>
    <col min="2051" max="2051" width="20.571429" style="49" customWidth="1"/>
    <col min="2052" max="2052" width="14.857143" style="49" customWidth="1"/>
    <col min="2053" max="2053" width="15.285714" style="49" customWidth="1"/>
    <col min="2054" max="2054" width="17.857143" style="49" customWidth="1"/>
    <col min="2055" max="2055" width="15.142857" style="49" customWidth="1"/>
    <col min="2056" max="2057" width="15.571429" style="49" customWidth="1"/>
    <col min="2058" max="2058" width="16" style="49" customWidth="1"/>
    <col min="2059" max="2059" width="14.142857" style="49" customWidth="1"/>
    <col min="2060" max="2060" width="15.285714" style="49" customWidth="1"/>
    <col min="2061" max="2301" width="11.428571" style="49" customWidth="1"/>
    <col min="2302" max="2302" width="13" style="49" customWidth="1"/>
    <col min="2303" max="2303" width="20.285714" style="49" customWidth="1"/>
    <col min="2304" max="2304" width="20.571429" style="49" customWidth="1"/>
    <col min="2305" max="2305" width="28.571429" style="49" customWidth="1"/>
    <col min="2306" max="2306" width="18.857143" style="49" customWidth="1"/>
    <col min="2307" max="2307" width="20.571429" style="49" customWidth="1"/>
    <col min="2308" max="2308" width="14.857143" style="49" customWidth="1"/>
    <col min="2309" max="2309" width="15.285714" style="49" customWidth="1"/>
    <col min="2310" max="2310" width="17.857143" style="49" customWidth="1"/>
    <col min="2311" max="2311" width="15.142857" style="49" customWidth="1"/>
    <col min="2312" max="2313" width="15.571429" style="49" customWidth="1"/>
    <col min="2314" max="2314" width="16" style="49" customWidth="1"/>
    <col min="2315" max="2315" width="14.142857" style="49" customWidth="1"/>
    <col min="2316" max="2316" width="15.285714" style="49" customWidth="1"/>
    <col min="2317" max="2557" width="11.428571" style="49" customWidth="1"/>
    <col min="2558" max="2558" width="13" style="49" customWidth="1"/>
    <col min="2559" max="2559" width="20.285714" style="49" customWidth="1"/>
    <col min="2560" max="2560" width="20.571429" style="49" customWidth="1"/>
    <col min="2561" max="2561" width="28.571429" style="49" customWidth="1"/>
    <col min="2562" max="2562" width="18.857143" style="49" customWidth="1"/>
    <col min="2563" max="2563" width="20.571429" style="49" customWidth="1"/>
    <col min="2564" max="2564" width="14.857143" style="49" customWidth="1"/>
    <col min="2565" max="2565" width="15.285714" style="49" customWidth="1"/>
    <col min="2566" max="2566" width="17.857143" style="49" customWidth="1"/>
    <col min="2567" max="2567" width="15.142857" style="49" customWidth="1"/>
    <col min="2568" max="2569" width="15.571429" style="49" customWidth="1"/>
    <col min="2570" max="2570" width="16" style="49" customWidth="1"/>
    <col min="2571" max="2571" width="14.142857" style="49" customWidth="1"/>
    <col min="2572" max="2572" width="15.285714" style="49" customWidth="1"/>
    <col min="2573" max="2813" width="11.428571" style="49" customWidth="1"/>
    <col min="2814" max="2814" width="13" style="49" customWidth="1"/>
    <col min="2815" max="2815" width="20.285714" style="49" customWidth="1"/>
    <col min="2816" max="2816" width="20.571429" style="49" customWidth="1"/>
    <col min="2817" max="2817" width="28.571429" style="49" customWidth="1"/>
    <col min="2818" max="2818" width="18.857143" style="49" customWidth="1"/>
    <col min="2819" max="2819" width="20.571429" style="49" customWidth="1"/>
    <col min="2820" max="2820" width="14.857143" style="49" customWidth="1"/>
    <col min="2821" max="2821" width="15.285714" style="49" customWidth="1"/>
    <col min="2822" max="2822" width="17.857143" style="49" customWidth="1"/>
    <col min="2823" max="2823" width="15.142857" style="49" customWidth="1"/>
    <col min="2824" max="2825" width="15.571429" style="49" customWidth="1"/>
    <col min="2826" max="2826" width="16" style="49" customWidth="1"/>
    <col min="2827" max="2827" width="14.142857" style="49" customWidth="1"/>
    <col min="2828" max="2828" width="15.285714" style="49" customWidth="1"/>
    <col min="2829" max="3069" width="11.428571" style="49" customWidth="1"/>
    <col min="3070" max="3070" width="13" style="49" customWidth="1"/>
    <col min="3071" max="3071" width="20.285714" style="49" customWidth="1"/>
    <col min="3072" max="3072" width="20.571429" style="49" customWidth="1"/>
    <col min="3073" max="3073" width="28.571429" style="49" customWidth="1"/>
    <col min="3074" max="3074" width="18.857143" style="49" customWidth="1"/>
    <col min="3075" max="3075" width="20.571429" style="49" customWidth="1"/>
    <col min="3076" max="3076" width="14.857143" style="49" customWidth="1"/>
    <col min="3077" max="3077" width="15.285714" style="49" customWidth="1"/>
    <col min="3078" max="3078" width="17.857143" style="49" customWidth="1"/>
    <col min="3079" max="3079" width="15.142857" style="49" customWidth="1"/>
    <col min="3080" max="3081" width="15.571429" style="49" customWidth="1"/>
    <col min="3082" max="3082" width="16" style="49" customWidth="1"/>
    <col min="3083" max="3083" width="14.142857" style="49" customWidth="1"/>
    <col min="3084" max="3084" width="15.285714" style="49" customWidth="1"/>
    <col min="3085" max="3325" width="11.428571" style="49" customWidth="1"/>
    <col min="3326" max="3326" width="13" style="49" customWidth="1"/>
    <col min="3327" max="3327" width="20.285714" style="49" customWidth="1"/>
    <col min="3328" max="3328" width="20.571429" style="49" customWidth="1"/>
    <col min="3329" max="3329" width="28.571429" style="49" customWidth="1"/>
    <col min="3330" max="3330" width="18.857143" style="49" customWidth="1"/>
    <col min="3331" max="3331" width="20.571429" style="49" customWidth="1"/>
    <col min="3332" max="3332" width="14.857143" style="49" customWidth="1"/>
    <col min="3333" max="3333" width="15.285714" style="49" customWidth="1"/>
    <col min="3334" max="3334" width="17.857143" style="49" customWidth="1"/>
    <col min="3335" max="3335" width="15.142857" style="49" customWidth="1"/>
    <col min="3336" max="3337" width="15.571429" style="49" customWidth="1"/>
    <col min="3338" max="3338" width="16" style="49" customWidth="1"/>
    <col min="3339" max="3339" width="14.142857" style="49" customWidth="1"/>
    <col min="3340" max="3340" width="15.285714" style="49" customWidth="1"/>
    <col min="3341" max="3581" width="11.428571" style="49" customWidth="1"/>
    <col min="3582" max="3582" width="13" style="49" customWidth="1"/>
    <col min="3583" max="3583" width="20.285714" style="49" customWidth="1"/>
    <col min="3584" max="3584" width="20.571429" style="49" customWidth="1"/>
    <col min="3585" max="3585" width="28.571429" style="49" customWidth="1"/>
    <col min="3586" max="3586" width="18.857143" style="49" customWidth="1"/>
    <col min="3587" max="3587" width="20.571429" style="49" customWidth="1"/>
    <col min="3588" max="3588" width="14.857143" style="49" customWidth="1"/>
    <col min="3589" max="3589" width="15.285714" style="49" customWidth="1"/>
    <col min="3590" max="3590" width="17.857143" style="49" customWidth="1"/>
    <col min="3591" max="3591" width="15.142857" style="49" customWidth="1"/>
    <col min="3592" max="3593" width="15.571429" style="49" customWidth="1"/>
    <col min="3594" max="3594" width="16" style="49" customWidth="1"/>
    <col min="3595" max="3595" width="14.142857" style="49" customWidth="1"/>
    <col min="3596" max="3596" width="15.285714" style="49" customWidth="1"/>
    <col min="3597" max="3837" width="11.428571" style="49" customWidth="1"/>
    <col min="3838" max="3838" width="13" style="49" customWidth="1"/>
    <col min="3839" max="3839" width="20.285714" style="49" customWidth="1"/>
    <col min="3840" max="3840" width="20.571429" style="49" customWidth="1"/>
    <col min="3841" max="3841" width="28.571429" style="49" customWidth="1"/>
    <col min="3842" max="3842" width="18.857143" style="49" customWidth="1"/>
    <col min="3843" max="3843" width="20.571429" style="49" customWidth="1"/>
    <col min="3844" max="3844" width="14.857143" style="49" customWidth="1"/>
    <col min="3845" max="3845" width="15.285714" style="49" customWidth="1"/>
    <col min="3846" max="3846" width="17.857143" style="49" customWidth="1"/>
    <col min="3847" max="3847" width="15.142857" style="49" customWidth="1"/>
    <col min="3848" max="3849" width="15.571429" style="49" customWidth="1"/>
    <col min="3850" max="3850" width="16" style="49" customWidth="1"/>
    <col min="3851" max="3851" width="14.142857" style="49" customWidth="1"/>
    <col min="3852" max="3852" width="15.285714" style="49" customWidth="1"/>
    <col min="3853" max="4093" width="11.428571" style="49" customWidth="1"/>
    <col min="4094" max="4094" width="13" style="49" customWidth="1"/>
    <col min="4095" max="4095" width="20.285714" style="49" customWidth="1"/>
    <col min="4096" max="4096" width="20.571429" style="49" customWidth="1"/>
    <col min="4097" max="4097" width="28.571429" style="49" customWidth="1"/>
    <col min="4098" max="4098" width="18.857143" style="49" customWidth="1"/>
    <col min="4099" max="4099" width="20.571429" style="49" customWidth="1"/>
    <col min="4100" max="4100" width="14.857143" style="49" customWidth="1"/>
    <col min="4101" max="4101" width="15.285714" style="49" customWidth="1"/>
    <col min="4102" max="4102" width="17.857143" style="49" customWidth="1"/>
    <col min="4103" max="4103" width="15.142857" style="49" customWidth="1"/>
    <col min="4104" max="4105" width="15.571429" style="49" customWidth="1"/>
    <col min="4106" max="4106" width="16" style="49" customWidth="1"/>
    <col min="4107" max="4107" width="14.142857" style="49" customWidth="1"/>
    <col min="4108" max="4108" width="15.285714" style="49" customWidth="1"/>
    <col min="4109" max="4349" width="11.428571" style="49" customWidth="1"/>
    <col min="4350" max="4350" width="13" style="49" customWidth="1"/>
    <col min="4351" max="4351" width="20.285714" style="49" customWidth="1"/>
    <col min="4352" max="4352" width="20.571429" style="49" customWidth="1"/>
    <col min="4353" max="4353" width="28.571429" style="49" customWidth="1"/>
    <col min="4354" max="4354" width="18.857143" style="49" customWidth="1"/>
    <col min="4355" max="4355" width="20.571429" style="49" customWidth="1"/>
    <col min="4356" max="4356" width="14.857143" style="49" customWidth="1"/>
    <col min="4357" max="4357" width="15.285714" style="49" customWidth="1"/>
    <col min="4358" max="4358" width="17.857143" style="49" customWidth="1"/>
    <col min="4359" max="4359" width="15.142857" style="49" customWidth="1"/>
    <col min="4360" max="4361" width="15.571429" style="49" customWidth="1"/>
    <col min="4362" max="4362" width="16" style="49" customWidth="1"/>
    <col min="4363" max="4363" width="14.142857" style="49" customWidth="1"/>
    <col min="4364" max="4364" width="15.285714" style="49" customWidth="1"/>
    <col min="4365" max="4605" width="11.428571" style="49" customWidth="1"/>
    <col min="4606" max="4606" width="13" style="49" customWidth="1"/>
    <col min="4607" max="4607" width="20.285714" style="49" customWidth="1"/>
    <col min="4608" max="4608" width="20.571429" style="49" customWidth="1"/>
    <col min="4609" max="4609" width="28.571429" style="49" customWidth="1"/>
    <col min="4610" max="4610" width="18.857143" style="49" customWidth="1"/>
    <col min="4611" max="4611" width="20.571429" style="49" customWidth="1"/>
    <col min="4612" max="4612" width="14.857143" style="49" customWidth="1"/>
    <col min="4613" max="4613" width="15.285714" style="49" customWidth="1"/>
    <col min="4614" max="4614" width="17.857143" style="49" customWidth="1"/>
    <col min="4615" max="4615" width="15.142857" style="49" customWidth="1"/>
    <col min="4616" max="4617" width="15.571429" style="49" customWidth="1"/>
    <col min="4618" max="4618" width="16" style="49" customWidth="1"/>
    <col min="4619" max="4619" width="14.142857" style="49" customWidth="1"/>
    <col min="4620" max="4620" width="15.285714" style="49" customWidth="1"/>
    <col min="4621" max="4861" width="11.428571" style="49" customWidth="1"/>
    <col min="4862" max="4862" width="13" style="49" customWidth="1"/>
    <col min="4863" max="4863" width="20.285714" style="49" customWidth="1"/>
    <col min="4864" max="4864" width="20.571429" style="49" customWidth="1"/>
    <col min="4865" max="4865" width="28.571429" style="49" customWidth="1"/>
    <col min="4866" max="4866" width="18.857143" style="49" customWidth="1"/>
    <col min="4867" max="4867" width="20.571429" style="49" customWidth="1"/>
    <col min="4868" max="4868" width="14.857143" style="49" customWidth="1"/>
    <col min="4869" max="4869" width="15.285714" style="49" customWidth="1"/>
    <col min="4870" max="4870" width="17.857143" style="49" customWidth="1"/>
    <col min="4871" max="4871" width="15.142857" style="49" customWidth="1"/>
    <col min="4872" max="4873" width="15.571429" style="49" customWidth="1"/>
    <col min="4874" max="4874" width="16" style="49" customWidth="1"/>
    <col min="4875" max="4875" width="14.142857" style="49" customWidth="1"/>
    <col min="4876" max="4876" width="15.285714" style="49" customWidth="1"/>
    <col min="4877" max="5117" width="11.428571" style="49" customWidth="1"/>
    <col min="5118" max="5118" width="13" style="49" customWidth="1"/>
    <col min="5119" max="5119" width="20.285714" style="49" customWidth="1"/>
    <col min="5120" max="5120" width="20.571429" style="49" customWidth="1"/>
    <col min="5121" max="5121" width="28.571429" style="49" customWidth="1"/>
    <col min="5122" max="5122" width="18.857143" style="49" customWidth="1"/>
    <col min="5123" max="5123" width="20.571429" style="49" customWidth="1"/>
    <col min="5124" max="5124" width="14.857143" style="49" customWidth="1"/>
    <col min="5125" max="5125" width="15.285714" style="49" customWidth="1"/>
    <col min="5126" max="5126" width="17.857143" style="49" customWidth="1"/>
    <col min="5127" max="5127" width="15.142857" style="49" customWidth="1"/>
    <col min="5128" max="5129" width="15.571429" style="49" customWidth="1"/>
    <col min="5130" max="5130" width="16" style="49" customWidth="1"/>
    <col min="5131" max="5131" width="14.142857" style="49" customWidth="1"/>
    <col min="5132" max="5132" width="15.285714" style="49" customWidth="1"/>
    <col min="5133" max="5373" width="11.428571" style="49" customWidth="1"/>
    <col min="5374" max="5374" width="13" style="49" customWidth="1"/>
    <col min="5375" max="5375" width="20.285714" style="49" customWidth="1"/>
    <col min="5376" max="5376" width="20.571429" style="49" customWidth="1"/>
    <col min="5377" max="5377" width="28.571429" style="49" customWidth="1"/>
    <col min="5378" max="5378" width="18.857143" style="49" customWidth="1"/>
    <col min="5379" max="5379" width="20.571429" style="49" customWidth="1"/>
    <col min="5380" max="5380" width="14.857143" style="49" customWidth="1"/>
    <col min="5381" max="5381" width="15.285714" style="49" customWidth="1"/>
    <col min="5382" max="5382" width="17.857143" style="49" customWidth="1"/>
    <col min="5383" max="5383" width="15.142857" style="49" customWidth="1"/>
    <col min="5384" max="5385" width="15.571429" style="49" customWidth="1"/>
    <col min="5386" max="5386" width="16" style="49" customWidth="1"/>
    <col min="5387" max="5387" width="14.142857" style="49" customWidth="1"/>
    <col min="5388" max="5388" width="15.285714" style="49" customWidth="1"/>
    <col min="5389" max="5629" width="11.428571" style="49" customWidth="1"/>
    <col min="5630" max="5630" width="13" style="49" customWidth="1"/>
    <col min="5631" max="5631" width="20.285714" style="49" customWidth="1"/>
    <col min="5632" max="5632" width="20.571429" style="49" customWidth="1"/>
    <col min="5633" max="5633" width="28.571429" style="49" customWidth="1"/>
    <col min="5634" max="5634" width="18.857143" style="49" customWidth="1"/>
    <col min="5635" max="5635" width="20.571429" style="49" customWidth="1"/>
    <col min="5636" max="5636" width="14.857143" style="49" customWidth="1"/>
    <col min="5637" max="5637" width="15.285714" style="49" customWidth="1"/>
    <col min="5638" max="5638" width="17.857143" style="49" customWidth="1"/>
    <col min="5639" max="5639" width="15.142857" style="49" customWidth="1"/>
    <col min="5640" max="5641" width="15.571429" style="49" customWidth="1"/>
    <col min="5642" max="5642" width="16" style="49" customWidth="1"/>
    <col min="5643" max="5643" width="14.142857" style="49" customWidth="1"/>
    <col min="5644" max="5644" width="15.285714" style="49" customWidth="1"/>
    <col min="5645" max="5885" width="11.428571" style="49" customWidth="1"/>
    <col min="5886" max="5886" width="13" style="49" customWidth="1"/>
    <col min="5887" max="5887" width="20.285714" style="49" customWidth="1"/>
    <col min="5888" max="5888" width="20.571429" style="49" customWidth="1"/>
    <col min="5889" max="5889" width="28.571429" style="49" customWidth="1"/>
    <col min="5890" max="5890" width="18.857143" style="49" customWidth="1"/>
    <col min="5891" max="5891" width="20.571429" style="49" customWidth="1"/>
    <col min="5892" max="5892" width="14.857143" style="49" customWidth="1"/>
    <col min="5893" max="5893" width="15.285714" style="49" customWidth="1"/>
    <col min="5894" max="5894" width="17.857143" style="49" customWidth="1"/>
    <col min="5895" max="5895" width="15.142857" style="49" customWidth="1"/>
    <col min="5896" max="5897" width="15.571429" style="49" customWidth="1"/>
    <col min="5898" max="5898" width="16" style="49" customWidth="1"/>
    <col min="5899" max="5899" width="14.142857" style="49" customWidth="1"/>
    <col min="5900" max="5900" width="15.285714" style="49" customWidth="1"/>
    <col min="5901" max="6141" width="11.428571" style="49" customWidth="1"/>
    <col min="6142" max="6142" width="13" style="49" customWidth="1"/>
    <col min="6143" max="6143" width="20.285714" style="49" customWidth="1"/>
    <col min="6144" max="6144" width="20.571429" style="49" customWidth="1"/>
    <col min="6145" max="6145" width="28.571429" style="49" customWidth="1"/>
    <col min="6146" max="6146" width="18.857143" style="49" customWidth="1"/>
    <col min="6147" max="6147" width="20.571429" style="49" customWidth="1"/>
    <col min="6148" max="6148" width="14.857143" style="49" customWidth="1"/>
    <col min="6149" max="6149" width="15.285714" style="49" customWidth="1"/>
    <col min="6150" max="6150" width="17.857143" style="49" customWidth="1"/>
    <col min="6151" max="6151" width="15.142857" style="49" customWidth="1"/>
    <col min="6152" max="6153" width="15.571429" style="49" customWidth="1"/>
    <col min="6154" max="6154" width="16" style="49" customWidth="1"/>
    <col min="6155" max="6155" width="14.142857" style="49" customWidth="1"/>
    <col min="6156" max="6156" width="15.285714" style="49" customWidth="1"/>
    <col min="6157" max="6397" width="11.428571" style="49" customWidth="1"/>
    <col min="6398" max="6398" width="13" style="49" customWidth="1"/>
    <col min="6399" max="6399" width="20.285714" style="49" customWidth="1"/>
    <col min="6400" max="6400" width="20.571429" style="49" customWidth="1"/>
    <col min="6401" max="6401" width="28.571429" style="49" customWidth="1"/>
    <col min="6402" max="6402" width="18.857143" style="49" customWidth="1"/>
    <col min="6403" max="6403" width="20.571429" style="49" customWidth="1"/>
    <col min="6404" max="6404" width="14.857143" style="49" customWidth="1"/>
    <col min="6405" max="6405" width="15.285714" style="49" customWidth="1"/>
    <col min="6406" max="6406" width="17.857143" style="49" customWidth="1"/>
    <col min="6407" max="6407" width="15.142857" style="49" customWidth="1"/>
    <col min="6408" max="6409" width="15.571429" style="49" customWidth="1"/>
    <col min="6410" max="6410" width="16" style="49" customWidth="1"/>
    <col min="6411" max="6411" width="14.142857" style="49" customWidth="1"/>
    <col min="6412" max="6412" width="15.285714" style="49" customWidth="1"/>
    <col min="6413" max="6653" width="11.428571" style="49" customWidth="1"/>
    <col min="6654" max="6654" width="13" style="49" customWidth="1"/>
    <col min="6655" max="6655" width="20.285714" style="49" customWidth="1"/>
    <col min="6656" max="6656" width="20.571429" style="49" customWidth="1"/>
    <col min="6657" max="6657" width="28.571429" style="49" customWidth="1"/>
    <col min="6658" max="6658" width="18.857143" style="49" customWidth="1"/>
    <col min="6659" max="6659" width="20.571429" style="49" customWidth="1"/>
    <col min="6660" max="6660" width="14.857143" style="49" customWidth="1"/>
    <col min="6661" max="6661" width="15.285714" style="49" customWidth="1"/>
    <col min="6662" max="6662" width="17.857143" style="49" customWidth="1"/>
    <col min="6663" max="6663" width="15.142857" style="49" customWidth="1"/>
    <col min="6664" max="6665" width="15.571429" style="49" customWidth="1"/>
    <col min="6666" max="6666" width="16" style="49" customWidth="1"/>
    <col min="6667" max="6667" width="14.142857" style="49" customWidth="1"/>
    <col min="6668" max="6668" width="15.285714" style="49" customWidth="1"/>
    <col min="6669" max="6909" width="11.428571" style="49" customWidth="1"/>
    <col min="6910" max="6910" width="13" style="49" customWidth="1"/>
    <col min="6911" max="6911" width="20.285714" style="49" customWidth="1"/>
    <col min="6912" max="6912" width="20.571429" style="49" customWidth="1"/>
    <col min="6913" max="6913" width="28.571429" style="49" customWidth="1"/>
    <col min="6914" max="6914" width="18.857143" style="49" customWidth="1"/>
    <col min="6915" max="6915" width="20.571429" style="49" customWidth="1"/>
    <col min="6916" max="6916" width="14.857143" style="49" customWidth="1"/>
    <col min="6917" max="6917" width="15.285714" style="49" customWidth="1"/>
    <col min="6918" max="6918" width="17.857143" style="49" customWidth="1"/>
    <col min="6919" max="6919" width="15.142857" style="49" customWidth="1"/>
    <col min="6920" max="6921" width="15.571429" style="49" customWidth="1"/>
    <col min="6922" max="6922" width="16" style="49" customWidth="1"/>
    <col min="6923" max="6923" width="14.142857" style="49" customWidth="1"/>
    <col min="6924" max="6924" width="15.285714" style="49" customWidth="1"/>
    <col min="6925" max="7165" width="11.428571" style="49" customWidth="1"/>
    <col min="7166" max="7166" width="13" style="49" customWidth="1"/>
    <col min="7167" max="7167" width="20.285714" style="49" customWidth="1"/>
    <col min="7168" max="7168" width="20.571429" style="49" customWidth="1"/>
    <col min="7169" max="7169" width="28.571429" style="49" customWidth="1"/>
    <col min="7170" max="7170" width="18.857143" style="49" customWidth="1"/>
    <col min="7171" max="7171" width="20.571429" style="49" customWidth="1"/>
    <col min="7172" max="7172" width="14.857143" style="49" customWidth="1"/>
    <col min="7173" max="7173" width="15.285714" style="49" customWidth="1"/>
    <col min="7174" max="7174" width="17.857143" style="49" customWidth="1"/>
    <col min="7175" max="7175" width="15.142857" style="49" customWidth="1"/>
    <col min="7176" max="7177" width="15.571429" style="49" customWidth="1"/>
    <col min="7178" max="7178" width="16" style="49" customWidth="1"/>
    <col min="7179" max="7179" width="14.142857" style="49" customWidth="1"/>
    <col min="7180" max="7180" width="15.285714" style="49" customWidth="1"/>
    <col min="7181" max="7421" width="11.428571" style="49" customWidth="1"/>
    <col min="7422" max="7422" width="13" style="49" customWidth="1"/>
    <col min="7423" max="7423" width="20.285714" style="49" customWidth="1"/>
    <col min="7424" max="7424" width="20.571429" style="49" customWidth="1"/>
    <col min="7425" max="7425" width="28.571429" style="49" customWidth="1"/>
    <col min="7426" max="7426" width="18.857143" style="49" customWidth="1"/>
    <col min="7427" max="7427" width="20.571429" style="49" customWidth="1"/>
    <col min="7428" max="7428" width="14.857143" style="49" customWidth="1"/>
    <col min="7429" max="7429" width="15.285714" style="49" customWidth="1"/>
    <col min="7430" max="7430" width="17.857143" style="49" customWidth="1"/>
    <col min="7431" max="7431" width="15.142857" style="49" customWidth="1"/>
    <col min="7432" max="7433" width="15.571429" style="49" customWidth="1"/>
    <col min="7434" max="7434" width="16" style="49" customWidth="1"/>
    <col min="7435" max="7435" width="14.142857" style="49" customWidth="1"/>
    <col min="7436" max="7436" width="15.285714" style="49" customWidth="1"/>
    <col min="7437" max="7677" width="11.428571" style="49" customWidth="1"/>
    <col min="7678" max="7678" width="13" style="49" customWidth="1"/>
    <col min="7679" max="7679" width="20.285714" style="49" customWidth="1"/>
    <col min="7680" max="7680" width="20.571429" style="49" customWidth="1"/>
    <col min="7681" max="7681" width="28.571429" style="49" customWidth="1"/>
    <col min="7682" max="7682" width="18.857143" style="49" customWidth="1"/>
    <col min="7683" max="7683" width="20.571429" style="49" customWidth="1"/>
    <col min="7684" max="7684" width="14.857143" style="49" customWidth="1"/>
    <col min="7685" max="7685" width="15.285714" style="49" customWidth="1"/>
    <col min="7686" max="7686" width="17.857143" style="49" customWidth="1"/>
    <col min="7687" max="7687" width="15.142857" style="49" customWidth="1"/>
    <col min="7688" max="7689" width="15.571429" style="49" customWidth="1"/>
    <col min="7690" max="7690" width="16" style="49" customWidth="1"/>
    <col min="7691" max="7691" width="14.142857" style="49" customWidth="1"/>
    <col min="7692" max="7692" width="15.285714" style="49" customWidth="1"/>
    <col min="7693" max="7933" width="11.428571" style="49" customWidth="1"/>
    <col min="7934" max="7934" width="13" style="49" customWidth="1"/>
    <col min="7935" max="7935" width="20.285714" style="49" customWidth="1"/>
    <col min="7936" max="7936" width="20.571429" style="49" customWidth="1"/>
    <col min="7937" max="7937" width="28.571429" style="49" customWidth="1"/>
    <col min="7938" max="7938" width="18.857143" style="49" customWidth="1"/>
    <col min="7939" max="7939" width="20.571429" style="49" customWidth="1"/>
    <col min="7940" max="7940" width="14.857143" style="49" customWidth="1"/>
    <col min="7941" max="7941" width="15.285714" style="49" customWidth="1"/>
    <col min="7942" max="7942" width="17.857143" style="49" customWidth="1"/>
    <col min="7943" max="7943" width="15.142857" style="49" customWidth="1"/>
    <col min="7944" max="7945" width="15.571429" style="49" customWidth="1"/>
    <col min="7946" max="7946" width="16" style="49" customWidth="1"/>
    <col min="7947" max="7947" width="14.142857" style="49" customWidth="1"/>
    <col min="7948" max="7948" width="15.285714" style="49" customWidth="1"/>
    <col min="7949" max="8189" width="11.428571" style="49" customWidth="1"/>
    <col min="8190" max="8190" width="13" style="49" customWidth="1"/>
    <col min="8191" max="8191" width="20.285714" style="49" customWidth="1"/>
    <col min="8192" max="8192" width="20.571429" style="49" customWidth="1"/>
    <col min="8193" max="8193" width="28.571429" style="49" customWidth="1"/>
    <col min="8194" max="8194" width="18.857143" style="49" customWidth="1"/>
    <col min="8195" max="8195" width="20.571429" style="49" customWidth="1"/>
    <col min="8196" max="8196" width="14.857143" style="49" customWidth="1"/>
    <col min="8197" max="8197" width="15.285714" style="49" customWidth="1"/>
    <col min="8198" max="8198" width="17.857143" style="49" customWidth="1"/>
    <col min="8199" max="8199" width="15.142857" style="49" customWidth="1"/>
    <col min="8200" max="8201" width="15.571429" style="49" customWidth="1"/>
    <col min="8202" max="8202" width="16" style="49" customWidth="1"/>
    <col min="8203" max="8203" width="14.142857" style="49" customWidth="1"/>
    <col min="8204" max="8204" width="15.285714" style="49" customWidth="1"/>
    <col min="8205" max="8445" width="11.428571" style="49" customWidth="1"/>
    <col min="8446" max="8446" width="13" style="49" customWidth="1"/>
    <col min="8447" max="8447" width="20.285714" style="49" customWidth="1"/>
    <col min="8448" max="8448" width="20.571429" style="49" customWidth="1"/>
    <col min="8449" max="8449" width="28.571429" style="49" customWidth="1"/>
    <col min="8450" max="8450" width="18.857143" style="49" customWidth="1"/>
    <col min="8451" max="8451" width="20.571429" style="49" customWidth="1"/>
    <col min="8452" max="8452" width="14.857143" style="49" customWidth="1"/>
    <col min="8453" max="8453" width="15.285714" style="49" customWidth="1"/>
    <col min="8454" max="8454" width="17.857143" style="49" customWidth="1"/>
    <col min="8455" max="8455" width="15.142857" style="49" customWidth="1"/>
    <col min="8456" max="8457" width="15.571429" style="49" customWidth="1"/>
    <col min="8458" max="8458" width="16" style="49" customWidth="1"/>
    <col min="8459" max="8459" width="14.142857" style="49" customWidth="1"/>
    <col min="8460" max="8460" width="15.285714" style="49" customWidth="1"/>
    <col min="8461" max="8701" width="11.428571" style="49" customWidth="1"/>
    <col min="8702" max="8702" width="13" style="49" customWidth="1"/>
    <col min="8703" max="8703" width="20.285714" style="49" customWidth="1"/>
    <col min="8704" max="8704" width="20.571429" style="49" customWidth="1"/>
    <col min="8705" max="8705" width="28.571429" style="49" customWidth="1"/>
    <col min="8706" max="8706" width="18.857143" style="49" customWidth="1"/>
    <col min="8707" max="8707" width="20.571429" style="49" customWidth="1"/>
    <col min="8708" max="8708" width="14.857143" style="49" customWidth="1"/>
    <col min="8709" max="8709" width="15.285714" style="49" customWidth="1"/>
    <col min="8710" max="8710" width="17.857143" style="49" customWidth="1"/>
    <col min="8711" max="8711" width="15.142857" style="49" customWidth="1"/>
    <col min="8712" max="8713" width="15.571429" style="49" customWidth="1"/>
    <col min="8714" max="8714" width="16" style="49" customWidth="1"/>
    <col min="8715" max="8715" width="14.142857" style="49" customWidth="1"/>
    <col min="8716" max="8716" width="15.285714" style="49" customWidth="1"/>
    <col min="8717" max="8957" width="11.428571" style="49" customWidth="1"/>
    <col min="8958" max="8958" width="13" style="49" customWidth="1"/>
    <col min="8959" max="8959" width="20.285714" style="49" customWidth="1"/>
    <col min="8960" max="8960" width="20.571429" style="49" customWidth="1"/>
    <col min="8961" max="8961" width="28.571429" style="49" customWidth="1"/>
    <col min="8962" max="8962" width="18.857143" style="49" customWidth="1"/>
    <col min="8963" max="8963" width="20.571429" style="49" customWidth="1"/>
    <col min="8964" max="8964" width="14.857143" style="49" customWidth="1"/>
    <col min="8965" max="8965" width="15.285714" style="49" customWidth="1"/>
    <col min="8966" max="8966" width="17.857143" style="49" customWidth="1"/>
    <col min="8967" max="8967" width="15.142857" style="49" customWidth="1"/>
    <col min="8968" max="8969" width="15.571429" style="49" customWidth="1"/>
    <col min="8970" max="8970" width="16" style="49" customWidth="1"/>
    <col min="8971" max="8971" width="14.142857" style="49" customWidth="1"/>
    <col min="8972" max="8972" width="15.285714" style="49" customWidth="1"/>
    <col min="8973" max="9213" width="11.428571" style="49" customWidth="1"/>
    <col min="9214" max="9214" width="13" style="49" customWidth="1"/>
    <col min="9215" max="9215" width="20.285714" style="49" customWidth="1"/>
    <col min="9216" max="9216" width="20.571429" style="49" customWidth="1"/>
    <col min="9217" max="9217" width="28.571429" style="49" customWidth="1"/>
    <col min="9218" max="9218" width="18.857143" style="49" customWidth="1"/>
    <col min="9219" max="9219" width="20.571429" style="49" customWidth="1"/>
    <col min="9220" max="9220" width="14.857143" style="49" customWidth="1"/>
    <col min="9221" max="9221" width="15.285714" style="49" customWidth="1"/>
    <col min="9222" max="9222" width="17.857143" style="49" customWidth="1"/>
    <col min="9223" max="9223" width="15.142857" style="49" customWidth="1"/>
    <col min="9224" max="9225" width="15.571429" style="49" customWidth="1"/>
    <col min="9226" max="9226" width="16" style="49" customWidth="1"/>
    <col min="9227" max="9227" width="14.142857" style="49" customWidth="1"/>
    <col min="9228" max="9228" width="15.285714" style="49" customWidth="1"/>
    <col min="9229" max="9469" width="11.428571" style="49" customWidth="1"/>
    <col min="9470" max="9470" width="13" style="49" customWidth="1"/>
    <col min="9471" max="9471" width="20.285714" style="49" customWidth="1"/>
    <col min="9472" max="9472" width="20.571429" style="49" customWidth="1"/>
    <col min="9473" max="9473" width="28.571429" style="49" customWidth="1"/>
    <col min="9474" max="9474" width="18.857143" style="49" customWidth="1"/>
    <col min="9475" max="9475" width="20.571429" style="49" customWidth="1"/>
    <col min="9476" max="9476" width="14.857143" style="49" customWidth="1"/>
    <col min="9477" max="9477" width="15.285714" style="49" customWidth="1"/>
    <col min="9478" max="9478" width="17.857143" style="49" customWidth="1"/>
    <col min="9479" max="9479" width="15.142857" style="49" customWidth="1"/>
    <col min="9480" max="9481" width="15.571429" style="49" customWidth="1"/>
    <col min="9482" max="9482" width="16" style="49" customWidth="1"/>
    <col min="9483" max="9483" width="14.142857" style="49" customWidth="1"/>
    <col min="9484" max="9484" width="15.285714" style="49" customWidth="1"/>
    <col min="9485" max="9725" width="11.428571" style="49" customWidth="1"/>
    <col min="9726" max="9726" width="13" style="49" customWidth="1"/>
    <col min="9727" max="9727" width="20.285714" style="49" customWidth="1"/>
    <col min="9728" max="9728" width="20.571429" style="49" customWidth="1"/>
    <col min="9729" max="9729" width="28.571429" style="49" customWidth="1"/>
    <col min="9730" max="9730" width="18.857143" style="49" customWidth="1"/>
    <col min="9731" max="9731" width="20.571429" style="49" customWidth="1"/>
    <col min="9732" max="9732" width="14.857143" style="49" customWidth="1"/>
    <col min="9733" max="9733" width="15.285714" style="49" customWidth="1"/>
    <col min="9734" max="9734" width="17.857143" style="49" customWidth="1"/>
    <col min="9735" max="9735" width="15.142857" style="49" customWidth="1"/>
    <col min="9736" max="9737" width="15.571429" style="49" customWidth="1"/>
    <col min="9738" max="9738" width="16" style="49" customWidth="1"/>
    <col min="9739" max="9739" width="14.142857" style="49" customWidth="1"/>
    <col min="9740" max="9740" width="15.285714" style="49" customWidth="1"/>
    <col min="9741" max="9981" width="11.428571" style="49" customWidth="1"/>
    <col min="9982" max="9982" width="13" style="49" customWidth="1"/>
    <col min="9983" max="9983" width="20.285714" style="49" customWidth="1"/>
    <col min="9984" max="9984" width="20.571429" style="49" customWidth="1"/>
    <col min="9985" max="9985" width="28.571429" style="49" customWidth="1"/>
    <col min="9986" max="9986" width="18.857143" style="49" customWidth="1"/>
    <col min="9987" max="9987" width="20.571429" style="49" customWidth="1"/>
    <col min="9988" max="9988" width="14.857143" style="49" customWidth="1"/>
    <col min="9989" max="9989" width="15.285714" style="49" customWidth="1"/>
    <col min="9990" max="9990" width="17.857143" style="49" customWidth="1"/>
    <col min="9991" max="9991" width="15.142857" style="49" customWidth="1"/>
    <col min="9992" max="9993" width="15.571429" style="49" customWidth="1"/>
    <col min="9994" max="9994" width="16" style="49" customWidth="1"/>
    <col min="9995" max="9995" width="14.142857" style="49" customWidth="1"/>
    <col min="9996" max="9996" width="15.285714" style="49" customWidth="1"/>
    <col min="9997" max="10237" width="11.428571" style="49" customWidth="1"/>
    <col min="10238" max="10238" width="13" style="49" customWidth="1"/>
    <col min="10239" max="10239" width="20.285714" style="49" customWidth="1"/>
    <col min="10240" max="10240" width="20.571429" style="49" customWidth="1"/>
    <col min="10241" max="10241" width="28.571429" style="49" customWidth="1"/>
    <col min="10242" max="10242" width="18.857143" style="49" customWidth="1"/>
    <col min="10243" max="10243" width="20.571429" style="49" customWidth="1"/>
    <col min="10244" max="10244" width="14.857143" style="49" customWidth="1"/>
    <col min="10245" max="10245" width="15.285714" style="49" customWidth="1"/>
    <col min="10246" max="10246" width="17.857143" style="49" customWidth="1"/>
    <col min="10247" max="10247" width="15.142857" style="49" customWidth="1"/>
    <col min="10248" max="10249" width="15.571429" style="49" customWidth="1"/>
    <col min="10250" max="10250" width="16" style="49" customWidth="1"/>
    <col min="10251" max="10251" width="14.142857" style="49" customWidth="1"/>
    <col min="10252" max="10252" width="15.285714" style="49" customWidth="1"/>
    <col min="10253" max="10493" width="11.428571" style="49" customWidth="1"/>
    <col min="10494" max="10494" width="13" style="49" customWidth="1"/>
    <col min="10495" max="10495" width="20.285714" style="49" customWidth="1"/>
    <col min="10496" max="10496" width="20.571429" style="49" customWidth="1"/>
    <col min="10497" max="10497" width="28.571429" style="49" customWidth="1"/>
    <col min="10498" max="10498" width="18.857143" style="49" customWidth="1"/>
    <col min="10499" max="10499" width="20.571429" style="49" customWidth="1"/>
    <col min="10500" max="10500" width="14.857143" style="49" customWidth="1"/>
    <col min="10501" max="10501" width="15.285714" style="49" customWidth="1"/>
    <col min="10502" max="10502" width="17.857143" style="49" customWidth="1"/>
    <col min="10503" max="10503" width="15.142857" style="49" customWidth="1"/>
    <col min="10504" max="10505" width="15.571429" style="49" customWidth="1"/>
    <col min="10506" max="10506" width="16" style="49" customWidth="1"/>
    <col min="10507" max="10507" width="14.142857" style="49" customWidth="1"/>
    <col min="10508" max="10508" width="15.285714" style="49" customWidth="1"/>
    <col min="10509" max="10749" width="11.428571" style="49" customWidth="1"/>
    <col min="10750" max="10750" width="13" style="49" customWidth="1"/>
    <col min="10751" max="10751" width="20.285714" style="49" customWidth="1"/>
    <col min="10752" max="10752" width="20.571429" style="49" customWidth="1"/>
    <col min="10753" max="10753" width="28.571429" style="49" customWidth="1"/>
    <col min="10754" max="10754" width="18.857143" style="49" customWidth="1"/>
    <col min="10755" max="10755" width="20.571429" style="49" customWidth="1"/>
    <col min="10756" max="10756" width="14.857143" style="49" customWidth="1"/>
    <col min="10757" max="10757" width="15.285714" style="49" customWidth="1"/>
    <col min="10758" max="10758" width="17.857143" style="49" customWidth="1"/>
    <col min="10759" max="10759" width="15.142857" style="49" customWidth="1"/>
    <col min="10760" max="10761" width="15.571429" style="49" customWidth="1"/>
    <col min="10762" max="10762" width="16" style="49" customWidth="1"/>
    <col min="10763" max="10763" width="14.142857" style="49" customWidth="1"/>
    <col min="10764" max="10764" width="15.285714" style="49" customWidth="1"/>
    <col min="10765" max="11005" width="11.428571" style="49" customWidth="1"/>
    <col min="11006" max="11006" width="13" style="49" customWidth="1"/>
    <col min="11007" max="11007" width="20.285714" style="49" customWidth="1"/>
    <col min="11008" max="11008" width="20.571429" style="49" customWidth="1"/>
    <col min="11009" max="11009" width="28.571429" style="49" customWidth="1"/>
    <col min="11010" max="11010" width="18.857143" style="49" customWidth="1"/>
    <col min="11011" max="11011" width="20.571429" style="49" customWidth="1"/>
    <col min="11012" max="11012" width="14.857143" style="49" customWidth="1"/>
    <col min="11013" max="11013" width="15.285714" style="49" customWidth="1"/>
    <col min="11014" max="11014" width="17.857143" style="49" customWidth="1"/>
    <col min="11015" max="11015" width="15.142857" style="49" customWidth="1"/>
    <col min="11016" max="11017" width="15.571429" style="49" customWidth="1"/>
    <col min="11018" max="11018" width="16" style="49" customWidth="1"/>
    <col min="11019" max="11019" width="14.142857" style="49" customWidth="1"/>
    <col min="11020" max="11020" width="15.285714" style="49" customWidth="1"/>
    <col min="11021" max="11261" width="11.428571" style="49" customWidth="1"/>
    <col min="11262" max="11262" width="13" style="49" customWidth="1"/>
    <col min="11263" max="11263" width="20.285714" style="49" customWidth="1"/>
    <col min="11264" max="11264" width="20.571429" style="49" customWidth="1"/>
    <col min="11265" max="11265" width="28.571429" style="49" customWidth="1"/>
    <col min="11266" max="11266" width="18.857143" style="49" customWidth="1"/>
    <col min="11267" max="11267" width="20.571429" style="49" customWidth="1"/>
    <col min="11268" max="11268" width="14.857143" style="49" customWidth="1"/>
    <col min="11269" max="11269" width="15.285714" style="49" customWidth="1"/>
    <col min="11270" max="11270" width="17.857143" style="49" customWidth="1"/>
    <col min="11271" max="11271" width="15.142857" style="49" customWidth="1"/>
    <col min="11272" max="11273" width="15.571429" style="49" customWidth="1"/>
    <col min="11274" max="11274" width="16" style="49" customWidth="1"/>
    <col min="11275" max="11275" width="14.142857" style="49" customWidth="1"/>
    <col min="11276" max="11276" width="15.285714" style="49" customWidth="1"/>
    <col min="11277" max="11517" width="11.428571" style="49" customWidth="1"/>
    <col min="11518" max="11518" width="13" style="49" customWidth="1"/>
    <col min="11519" max="11519" width="20.285714" style="49" customWidth="1"/>
    <col min="11520" max="11520" width="20.571429" style="49" customWidth="1"/>
    <col min="11521" max="11521" width="28.571429" style="49" customWidth="1"/>
    <col min="11522" max="11522" width="18.857143" style="49" customWidth="1"/>
    <col min="11523" max="11523" width="20.571429" style="49" customWidth="1"/>
    <col min="11524" max="11524" width="14.857143" style="49" customWidth="1"/>
    <col min="11525" max="11525" width="15.285714" style="49" customWidth="1"/>
    <col min="11526" max="11526" width="17.857143" style="49" customWidth="1"/>
    <col min="11527" max="11527" width="15.142857" style="49" customWidth="1"/>
    <col min="11528" max="11529" width="15.571429" style="49" customWidth="1"/>
    <col min="11530" max="11530" width="16" style="49" customWidth="1"/>
    <col min="11531" max="11531" width="14.142857" style="49" customWidth="1"/>
    <col min="11532" max="11532" width="15.285714" style="49" customWidth="1"/>
    <col min="11533" max="11773" width="11.428571" style="49" customWidth="1"/>
    <col min="11774" max="11774" width="13" style="49" customWidth="1"/>
    <col min="11775" max="11775" width="20.285714" style="49" customWidth="1"/>
    <col min="11776" max="11776" width="20.571429" style="49" customWidth="1"/>
    <col min="11777" max="11777" width="28.571429" style="49" customWidth="1"/>
    <col min="11778" max="11778" width="18.857143" style="49" customWidth="1"/>
    <col min="11779" max="11779" width="20.571429" style="49" customWidth="1"/>
    <col min="11780" max="11780" width="14.857143" style="49" customWidth="1"/>
    <col min="11781" max="11781" width="15.285714" style="49" customWidth="1"/>
    <col min="11782" max="11782" width="17.857143" style="49" customWidth="1"/>
    <col min="11783" max="11783" width="15.142857" style="49" customWidth="1"/>
    <col min="11784" max="11785" width="15.571429" style="49" customWidth="1"/>
    <col min="11786" max="11786" width="16" style="49" customWidth="1"/>
    <col min="11787" max="11787" width="14.142857" style="49" customWidth="1"/>
    <col min="11788" max="11788" width="15.285714" style="49" customWidth="1"/>
    <col min="11789" max="12029" width="11.428571" style="49" customWidth="1"/>
    <col min="12030" max="12030" width="13" style="49" customWidth="1"/>
    <col min="12031" max="12031" width="20.285714" style="49" customWidth="1"/>
    <col min="12032" max="12032" width="20.571429" style="49" customWidth="1"/>
    <col min="12033" max="12033" width="28.571429" style="49" customWidth="1"/>
    <col min="12034" max="12034" width="18.857143" style="49" customWidth="1"/>
    <col min="12035" max="12035" width="20.571429" style="49" customWidth="1"/>
    <col min="12036" max="12036" width="14.857143" style="49" customWidth="1"/>
    <col min="12037" max="12037" width="15.285714" style="49" customWidth="1"/>
    <col min="12038" max="12038" width="17.857143" style="49" customWidth="1"/>
    <col min="12039" max="12039" width="15.142857" style="49" customWidth="1"/>
    <col min="12040" max="12041" width="15.571429" style="49" customWidth="1"/>
    <col min="12042" max="12042" width="16" style="49" customWidth="1"/>
    <col min="12043" max="12043" width="14.142857" style="49" customWidth="1"/>
    <col min="12044" max="12044" width="15.285714" style="49" customWidth="1"/>
    <col min="12045" max="12285" width="11.428571" style="49" customWidth="1"/>
    <col min="12286" max="12286" width="13" style="49" customWidth="1"/>
    <col min="12287" max="12287" width="20.285714" style="49" customWidth="1"/>
    <col min="12288" max="12288" width="20.571429" style="49" customWidth="1"/>
    <col min="12289" max="12289" width="28.571429" style="49" customWidth="1"/>
    <col min="12290" max="12290" width="18.857143" style="49" customWidth="1"/>
    <col min="12291" max="12291" width="20.571429" style="49" customWidth="1"/>
    <col min="12292" max="12292" width="14.857143" style="49" customWidth="1"/>
    <col min="12293" max="12293" width="15.285714" style="49" customWidth="1"/>
    <col min="12294" max="12294" width="17.857143" style="49" customWidth="1"/>
    <col min="12295" max="12295" width="15.142857" style="49" customWidth="1"/>
    <col min="12296" max="12297" width="15.571429" style="49" customWidth="1"/>
    <col min="12298" max="12298" width="16" style="49" customWidth="1"/>
    <col min="12299" max="12299" width="14.142857" style="49" customWidth="1"/>
    <col min="12300" max="12300" width="15.285714" style="49" customWidth="1"/>
    <col min="12301" max="12541" width="11.428571" style="49" customWidth="1"/>
    <col min="12542" max="12542" width="13" style="49" customWidth="1"/>
    <col min="12543" max="12543" width="20.285714" style="49" customWidth="1"/>
    <col min="12544" max="12544" width="20.571429" style="49" customWidth="1"/>
    <col min="12545" max="12545" width="28.571429" style="49" customWidth="1"/>
    <col min="12546" max="12546" width="18.857143" style="49" customWidth="1"/>
    <col min="12547" max="12547" width="20.571429" style="49" customWidth="1"/>
    <col min="12548" max="12548" width="14.857143" style="49" customWidth="1"/>
    <col min="12549" max="12549" width="15.285714" style="49" customWidth="1"/>
    <col min="12550" max="12550" width="17.857143" style="49" customWidth="1"/>
    <col min="12551" max="12551" width="15.142857" style="49" customWidth="1"/>
    <col min="12552" max="12553" width="15.571429" style="49" customWidth="1"/>
    <col min="12554" max="12554" width="16" style="49" customWidth="1"/>
    <col min="12555" max="12555" width="14.142857" style="49" customWidth="1"/>
    <col min="12556" max="12556" width="15.285714" style="49" customWidth="1"/>
    <col min="12557" max="12797" width="11.428571" style="49" customWidth="1"/>
    <col min="12798" max="12798" width="13" style="49" customWidth="1"/>
    <col min="12799" max="12799" width="20.285714" style="49" customWidth="1"/>
    <col min="12800" max="12800" width="20.571429" style="49" customWidth="1"/>
    <col min="12801" max="12801" width="28.571429" style="49" customWidth="1"/>
    <col min="12802" max="12802" width="18.857143" style="49" customWidth="1"/>
    <col min="12803" max="12803" width="20.571429" style="49" customWidth="1"/>
    <col min="12804" max="12804" width="14.857143" style="49" customWidth="1"/>
    <col min="12805" max="12805" width="15.285714" style="49" customWidth="1"/>
    <col min="12806" max="12806" width="17.857143" style="49" customWidth="1"/>
    <col min="12807" max="12807" width="15.142857" style="49" customWidth="1"/>
    <col min="12808" max="12809" width="15.571429" style="49" customWidth="1"/>
    <col min="12810" max="12810" width="16" style="49" customWidth="1"/>
    <col min="12811" max="12811" width="14.142857" style="49" customWidth="1"/>
    <col min="12812" max="12812" width="15.285714" style="49" customWidth="1"/>
    <col min="12813" max="13053" width="11.428571" style="49" customWidth="1"/>
    <col min="13054" max="13054" width="13" style="49" customWidth="1"/>
    <col min="13055" max="13055" width="20.285714" style="49" customWidth="1"/>
    <col min="13056" max="13056" width="20.571429" style="49" customWidth="1"/>
    <col min="13057" max="13057" width="28.571429" style="49" customWidth="1"/>
    <col min="13058" max="13058" width="18.857143" style="49" customWidth="1"/>
    <col min="13059" max="13059" width="20.571429" style="49" customWidth="1"/>
    <col min="13060" max="13060" width="14.857143" style="49" customWidth="1"/>
    <col min="13061" max="13061" width="15.285714" style="49" customWidth="1"/>
    <col min="13062" max="13062" width="17.857143" style="49" customWidth="1"/>
    <col min="13063" max="13063" width="15.142857" style="49" customWidth="1"/>
    <col min="13064" max="13065" width="15.571429" style="49" customWidth="1"/>
    <col min="13066" max="13066" width="16" style="49" customWidth="1"/>
    <col min="13067" max="13067" width="14.142857" style="49" customWidth="1"/>
    <col min="13068" max="13068" width="15.285714" style="49" customWidth="1"/>
    <col min="13069" max="13309" width="11.428571" style="49" customWidth="1"/>
    <col min="13310" max="13310" width="13" style="49" customWidth="1"/>
    <col min="13311" max="13311" width="20.285714" style="49" customWidth="1"/>
    <col min="13312" max="13312" width="20.571429" style="49" customWidth="1"/>
    <col min="13313" max="13313" width="28.571429" style="49" customWidth="1"/>
    <col min="13314" max="13314" width="18.857143" style="49" customWidth="1"/>
    <col min="13315" max="13315" width="20.571429" style="49" customWidth="1"/>
    <col min="13316" max="13316" width="14.857143" style="49" customWidth="1"/>
    <col min="13317" max="13317" width="15.285714" style="49" customWidth="1"/>
    <col min="13318" max="13318" width="17.857143" style="49" customWidth="1"/>
    <col min="13319" max="13319" width="15.142857" style="49" customWidth="1"/>
    <col min="13320" max="13321" width="15.571429" style="49" customWidth="1"/>
    <col min="13322" max="13322" width="16" style="49" customWidth="1"/>
    <col min="13323" max="13323" width="14.142857" style="49" customWidth="1"/>
    <col min="13324" max="13324" width="15.285714" style="49" customWidth="1"/>
    <col min="13325" max="13565" width="11.428571" style="49" customWidth="1"/>
    <col min="13566" max="13566" width="13" style="49" customWidth="1"/>
    <col min="13567" max="13567" width="20.285714" style="49" customWidth="1"/>
    <col min="13568" max="13568" width="20.571429" style="49" customWidth="1"/>
    <col min="13569" max="13569" width="28.571429" style="49" customWidth="1"/>
    <col min="13570" max="13570" width="18.857143" style="49" customWidth="1"/>
    <col min="13571" max="13571" width="20.571429" style="49" customWidth="1"/>
    <col min="13572" max="13572" width="14.857143" style="49" customWidth="1"/>
    <col min="13573" max="13573" width="15.285714" style="49" customWidth="1"/>
    <col min="13574" max="13574" width="17.857143" style="49" customWidth="1"/>
    <col min="13575" max="13575" width="15.142857" style="49" customWidth="1"/>
    <col min="13576" max="13577" width="15.571429" style="49" customWidth="1"/>
    <col min="13578" max="13578" width="16" style="49" customWidth="1"/>
    <col min="13579" max="13579" width="14.142857" style="49" customWidth="1"/>
    <col min="13580" max="13580" width="15.285714" style="49" customWidth="1"/>
    <col min="13581" max="13821" width="11.428571" style="49" customWidth="1"/>
    <col min="13822" max="13822" width="13" style="49" customWidth="1"/>
    <col min="13823" max="13823" width="20.285714" style="49" customWidth="1"/>
    <col min="13824" max="13824" width="20.571429" style="49" customWidth="1"/>
    <col min="13825" max="13825" width="28.571429" style="49" customWidth="1"/>
    <col min="13826" max="13826" width="18.857143" style="49" customWidth="1"/>
    <col min="13827" max="13827" width="20.571429" style="49" customWidth="1"/>
    <col min="13828" max="13828" width="14.857143" style="49" customWidth="1"/>
    <col min="13829" max="13829" width="15.285714" style="49" customWidth="1"/>
    <col min="13830" max="13830" width="17.857143" style="49" customWidth="1"/>
    <col min="13831" max="13831" width="15.142857" style="49" customWidth="1"/>
    <col min="13832" max="13833" width="15.571429" style="49" customWidth="1"/>
    <col min="13834" max="13834" width="16" style="49" customWidth="1"/>
    <col min="13835" max="13835" width="14.142857" style="49" customWidth="1"/>
    <col min="13836" max="13836" width="15.285714" style="49" customWidth="1"/>
    <col min="13837" max="14077" width="11.428571" style="49" customWidth="1"/>
    <col min="14078" max="14078" width="13" style="49" customWidth="1"/>
    <col min="14079" max="14079" width="20.285714" style="49" customWidth="1"/>
    <col min="14080" max="14080" width="20.571429" style="49" customWidth="1"/>
    <col min="14081" max="14081" width="28.571429" style="49" customWidth="1"/>
    <col min="14082" max="14082" width="18.857143" style="49" customWidth="1"/>
    <col min="14083" max="14083" width="20.571429" style="49" customWidth="1"/>
    <col min="14084" max="14084" width="14.857143" style="49" customWidth="1"/>
    <col min="14085" max="14085" width="15.285714" style="49" customWidth="1"/>
    <col min="14086" max="14086" width="17.857143" style="49" customWidth="1"/>
    <col min="14087" max="14087" width="15.142857" style="49" customWidth="1"/>
    <col min="14088" max="14089" width="15.571429" style="49" customWidth="1"/>
    <col min="14090" max="14090" width="16" style="49" customWidth="1"/>
    <col min="14091" max="14091" width="14.142857" style="49" customWidth="1"/>
    <col min="14092" max="14092" width="15.285714" style="49" customWidth="1"/>
    <col min="14093" max="14333" width="11.428571" style="49" customWidth="1"/>
    <col min="14334" max="14334" width="13" style="49" customWidth="1"/>
    <col min="14335" max="14335" width="20.285714" style="49" customWidth="1"/>
    <col min="14336" max="14336" width="20.571429" style="49" customWidth="1"/>
    <col min="14337" max="14337" width="28.571429" style="49" customWidth="1"/>
    <col min="14338" max="14338" width="18.857143" style="49" customWidth="1"/>
    <col min="14339" max="14339" width="20.571429" style="49" customWidth="1"/>
    <col min="14340" max="14340" width="14.857143" style="49" customWidth="1"/>
    <col min="14341" max="14341" width="15.285714" style="49" customWidth="1"/>
    <col min="14342" max="14342" width="17.857143" style="49" customWidth="1"/>
    <col min="14343" max="14343" width="15.142857" style="49" customWidth="1"/>
    <col min="14344" max="14345" width="15.571429" style="49" customWidth="1"/>
    <col min="14346" max="14346" width="16" style="49" customWidth="1"/>
    <col min="14347" max="14347" width="14.142857" style="49" customWidth="1"/>
    <col min="14348" max="14348" width="15.285714" style="49" customWidth="1"/>
    <col min="14349" max="14589" width="11.428571" style="49" customWidth="1"/>
    <col min="14590" max="14590" width="13" style="49" customWidth="1"/>
    <col min="14591" max="14591" width="20.285714" style="49" customWidth="1"/>
    <col min="14592" max="14592" width="20.571429" style="49" customWidth="1"/>
    <col min="14593" max="14593" width="28.571429" style="49" customWidth="1"/>
    <col min="14594" max="14594" width="18.857143" style="49" customWidth="1"/>
    <col min="14595" max="14595" width="20.571429" style="49" customWidth="1"/>
    <col min="14596" max="14596" width="14.857143" style="49" customWidth="1"/>
    <col min="14597" max="14597" width="15.285714" style="49" customWidth="1"/>
    <col min="14598" max="14598" width="17.857143" style="49" customWidth="1"/>
    <col min="14599" max="14599" width="15.142857" style="49" customWidth="1"/>
    <col min="14600" max="14601" width="15.571429" style="49" customWidth="1"/>
    <col min="14602" max="14602" width="16" style="49" customWidth="1"/>
    <col min="14603" max="14603" width="14.142857" style="49" customWidth="1"/>
    <col min="14604" max="14604" width="15.285714" style="49" customWidth="1"/>
    <col min="14605" max="14845" width="11.428571" style="49" customWidth="1"/>
    <col min="14846" max="14846" width="13" style="49" customWidth="1"/>
    <col min="14847" max="14847" width="20.285714" style="49" customWidth="1"/>
    <col min="14848" max="14848" width="20.571429" style="49" customWidth="1"/>
    <col min="14849" max="14849" width="28.571429" style="49" customWidth="1"/>
    <col min="14850" max="14850" width="18.857143" style="49" customWidth="1"/>
    <col min="14851" max="14851" width="20.571429" style="49" customWidth="1"/>
    <col min="14852" max="14852" width="14.857143" style="49" customWidth="1"/>
    <col min="14853" max="14853" width="15.285714" style="49" customWidth="1"/>
    <col min="14854" max="14854" width="17.857143" style="49" customWidth="1"/>
    <col min="14855" max="14855" width="15.142857" style="49" customWidth="1"/>
    <col min="14856" max="14857" width="15.571429" style="49" customWidth="1"/>
    <col min="14858" max="14858" width="16" style="49" customWidth="1"/>
    <col min="14859" max="14859" width="14.142857" style="49" customWidth="1"/>
    <col min="14860" max="14860" width="15.285714" style="49" customWidth="1"/>
    <col min="14861" max="15101" width="11.428571" style="49" customWidth="1"/>
    <col min="15102" max="15102" width="13" style="49" customWidth="1"/>
    <col min="15103" max="15103" width="20.285714" style="49" customWidth="1"/>
    <col min="15104" max="15104" width="20.571429" style="49" customWidth="1"/>
    <col min="15105" max="15105" width="28.571429" style="49" customWidth="1"/>
    <col min="15106" max="15106" width="18.857143" style="49" customWidth="1"/>
    <col min="15107" max="15107" width="20.571429" style="49" customWidth="1"/>
    <col min="15108" max="15108" width="14.857143" style="49" customWidth="1"/>
    <col min="15109" max="15109" width="15.285714" style="49" customWidth="1"/>
    <col min="15110" max="15110" width="17.857143" style="49" customWidth="1"/>
    <col min="15111" max="15111" width="15.142857" style="49" customWidth="1"/>
    <col min="15112" max="15113" width="15.571429" style="49" customWidth="1"/>
    <col min="15114" max="15114" width="16" style="49" customWidth="1"/>
    <col min="15115" max="15115" width="14.142857" style="49" customWidth="1"/>
    <col min="15116" max="15116" width="15.285714" style="49" customWidth="1"/>
    <col min="15117" max="15357" width="11.428571" style="49" customWidth="1"/>
    <col min="15358" max="15358" width="13" style="49" customWidth="1"/>
    <col min="15359" max="15359" width="20.285714" style="49" customWidth="1"/>
    <col min="15360" max="15360" width="20.571429" style="49" customWidth="1"/>
    <col min="15361" max="15361" width="28.571429" style="49" customWidth="1"/>
    <col min="15362" max="15362" width="18.857143" style="49" customWidth="1"/>
    <col min="15363" max="15363" width="20.571429" style="49" customWidth="1"/>
    <col min="15364" max="15364" width="14.857143" style="49" customWidth="1"/>
    <col min="15365" max="15365" width="15.285714" style="49" customWidth="1"/>
    <col min="15366" max="15366" width="17.857143" style="49" customWidth="1"/>
    <col min="15367" max="15367" width="15.142857" style="49" customWidth="1"/>
    <col min="15368" max="15369" width="15.571429" style="49" customWidth="1"/>
    <col min="15370" max="15370" width="16" style="49" customWidth="1"/>
    <col min="15371" max="15371" width="14.142857" style="49" customWidth="1"/>
    <col min="15372" max="15372" width="15.285714" style="49" customWidth="1"/>
    <col min="15373" max="15613" width="11.428571" style="49" customWidth="1"/>
    <col min="15614" max="15614" width="13" style="49" customWidth="1"/>
    <col min="15615" max="15615" width="20.285714" style="49" customWidth="1"/>
    <col min="15616" max="15616" width="20.571429" style="49" customWidth="1"/>
    <col min="15617" max="15617" width="28.571429" style="49" customWidth="1"/>
    <col min="15618" max="15618" width="18.857143" style="49" customWidth="1"/>
    <col min="15619" max="15619" width="20.571429" style="49" customWidth="1"/>
    <col min="15620" max="15620" width="14.857143" style="49" customWidth="1"/>
    <col min="15621" max="15621" width="15.285714" style="49" customWidth="1"/>
    <col min="15622" max="15622" width="17.857143" style="49" customWidth="1"/>
    <col min="15623" max="15623" width="15.142857" style="49" customWidth="1"/>
    <col min="15624" max="15625" width="15.571429" style="49" customWidth="1"/>
    <col min="15626" max="15626" width="16" style="49" customWidth="1"/>
    <col min="15627" max="15627" width="14.142857" style="49" customWidth="1"/>
    <col min="15628" max="15628" width="15.285714" style="49" customWidth="1"/>
    <col min="15629" max="15869" width="11.428571" style="49" customWidth="1"/>
    <col min="15870" max="15870" width="13" style="49" customWidth="1"/>
    <col min="15871" max="15871" width="20.285714" style="49" customWidth="1"/>
    <col min="15872" max="15872" width="20.571429" style="49" customWidth="1"/>
    <col min="15873" max="15873" width="28.571429" style="49" customWidth="1"/>
    <col min="15874" max="15874" width="18.857143" style="49" customWidth="1"/>
    <col min="15875" max="15875" width="20.571429" style="49" customWidth="1"/>
    <col min="15876" max="15876" width="14.857143" style="49" customWidth="1"/>
    <col min="15877" max="15877" width="15.285714" style="49" customWidth="1"/>
    <col min="15878" max="15878" width="17.857143" style="49" customWidth="1"/>
    <col min="15879" max="15879" width="15.142857" style="49" customWidth="1"/>
    <col min="15880" max="15881" width="15.571429" style="49" customWidth="1"/>
    <col min="15882" max="15882" width="16" style="49" customWidth="1"/>
    <col min="15883" max="15883" width="14.142857" style="49" customWidth="1"/>
    <col min="15884" max="15884" width="15.285714" style="49" customWidth="1"/>
    <col min="15885" max="16125" width="11.428571" style="49" customWidth="1"/>
    <col min="16126" max="16126" width="13" style="49" customWidth="1"/>
    <col min="16127" max="16127" width="20.285714" style="49" customWidth="1"/>
    <col min="16128" max="16128" width="20.571429" style="49" customWidth="1"/>
    <col min="16129" max="16129" width="28.571429" style="49" customWidth="1"/>
    <col min="16130" max="16130" width="18.857143" style="49" customWidth="1"/>
    <col min="16131" max="16131" width="20.571429" style="49" customWidth="1"/>
    <col min="16132" max="16132" width="14.857143" style="49" customWidth="1"/>
    <col min="16133" max="16133" width="15.285714" style="49" customWidth="1"/>
    <col min="16134" max="16134" width="17.857143" style="49" customWidth="1"/>
    <col min="16135" max="16135" width="15.142857" style="49" customWidth="1"/>
    <col min="16136" max="16137" width="15.571429" style="49" customWidth="1"/>
    <col min="16138" max="16138" width="16" style="49" customWidth="1"/>
    <col min="16139" max="16139" width="14.142857" style="49" customWidth="1"/>
    <col min="16140" max="16140" width="15.285714" style="49" customWidth="1"/>
    <col min="16141" max="16384" width="11.428571" style="49" customWidth="1"/>
  </cols>
  <sheetData>
    <row r="1" spans="1:6" x14ac:dyDescent="0.25">
      <c r="A1" s="49"/>
      <c r="B1" s="49"/>
      <c r="C1" s="49"/>
      <c r="D1" s="49"/>
      <c r="E1" s="49"/>
      <c r="F1" s="49"/>
    </row>
    <row r="2" spans="1:7" x14ac:dyDescent="0.25">
      <c r="A2" s="50" t="s">
        <v>46</v>
      </c>
      <c r="B2" s="51" t="s">
        <v>47</v>
      </c>
      <c r="C2" s="51"/>
      <c r="D2" s="51"/>
      <c r="E2" s="50" t="s">
        <v>48</v>
      </c>
      <c r="F2" s="51" t="s">
        <v>49</v>
      </c>
      <c r="G2" s="49"/>
    </row>
    <row r="3" spans="1:11" x14ac:dyDescent="0.25">
      <c r="A3" s="52" t="s">
        <v>50</v>
      </c>
      <c r="B3" s="53" t="s">
        <v>51</v>
      </c>
      <c r="C3" s="54"/>
      <c r="D3" s="54"/>
      <c r="E3" s="55" t="e">
        <f>Data_CNBB!O3/E5</f>
        <v>#DIV/0!</v>
      </c>
      <c r="F3" s="54" t="s">
        <v>52</v>
      </c>
      <c r="G3" s="56"/>
      <c r="H3" s="56"/>
      <c r="J3" s="56"/>
      <c r="K3" s="56"/>
    </row>
    <row r="4" ht="18.75" customHeight="1" spans="1:11" x14ac:dyDescent="0.25">
      <c r="A4" s="52" t="s">
        <v>53</v>
      </c>
      <c r="B4" s="53" t="s">
        <v>54</v>
      </c>
      <c r="C4" s="53"/>
      <c r="D4" s="53"/>
      <c r="E4" s="55" t="e">
        <f>Data_CNBB!R3/E5</f>
        <v>#DIV/0!</v>
      </c>
      <c r="F4" s="54" t="s">
        <v>55</v>
      </c>
      <c r="G4" s="56"/>
      <c r="H4" s="56"/>
      <c r="J4" s="56"/>
      <c r="K4" s="56"/>
    </row>
    <row r="5" spans="1:11" x14ac:dyDescent="0.25">
      <c r="A5" s="52" t="s">
        <v>56</v>
      </c>
      <c r="B5" s="53" t="s">
        <v>57</v>
      </c>
      <c r="C5" s="53"/>
      <c r="D5" s="53"/>
      <c r="E5" s="57">
        <f>Data_CNBB!I5</f>
        <v>0</v>
      </c>
      <c r="F5" s="54" t="s">
        <v>58</v>
      </c>
      <c r="G5" s="58"/>
      <c r="I5" s="59"/>
      <c r="J5" s="59"/>
      <c r="K5" s="59"/>
    </row>
    <row r="6" ht="18" customHeight="1" spans="1:11" x14ac:dyDescent="0.25">
      <c r="A6" s="52" t="s">
        <v>59</v>
      </c>
      <c r="B6" s="60" t="s">
        <v>60</v>
      </c>
      <c r="C6" s="60"/>
      <c r="D6" s="60"/>
      <c r="E6" s="57">
        <f>Data_CNBB!$S$3/1000000000</f>
        <v>0</v>
      </c>
      <c r="F6" s="54" t="s">
        <v>61</v>
      </c>
      <c r="G6" s="58"/>
      <c r="I6" s="59"/>
      <c r="J6" s="59"/>
      <c r="K6" s="59"/>
    </row>
    <row r="7" spans="1:11" x14ac:dyDescent="0.25">
      <c r="A7" s="61" t="s">
        <v>62</v>
      </c>
      <c r="B7" s="60" t="s">
        <v>63</v>
      </c>
      <c r="C7" s="60"/>
      <c r="D7" s="60"/>
      <c r="E7" s="62">
        <f>E6*298</f>
        <v>0</v>
      </c>
      <c r="F7" s="54" t="s">
        <v>64</v>
      </c>
      <c r="G7" s="58"/>
      <c r="I7" s="59"/>
      <c r="J7" s="59"/>
      <c r="K7" s="59"/>
    </row>
    <row r="8" spans="1:11" x14ac:dyDescent="0.25">
      <c r="A8" s="52" t="s">
        <v>65</v>
      </c>
      <c r="B8" s="53" t="s">
        <v>66</v>
      </c>
      <c r="C8" s="53"/>
      <c r="D8" s="53"/>
      <c r="E8" s="63" t="e">
        <f>Data_CNBB!$S$3/1000000/E5</f>
        <v>#DIV/0!</v>
      </c>
      <c r="F8" s="54" t="s">
        <v>67</v>
      </c>
      <c r="G8" s="64"/>
      <c r="H8" s="65"/>
      <c r="J8" s="65"/>
      <c r="K8" s="65"/>
    </row>
    <row r="9" spans="1:12" x14ac:dyDescent="0.25">
      <c r="A9" s="66"/>
      <c r="B9" s="66"/>
      <c r="C9" s="67"/>
      <c r="D9" s="67"/>
      <c r="E9" s="67"/>
      <c r="F9" s="67"/>
      <c r="G9" s="68"/>
      <c r="H9" s="58"/>
      <c r="I9" s="58"/>
      <c r="J9" s="58"/>
      <c r="K9" s="69"/>
      <c r="L9" s="69"/>
    </row>
    <row r="10" ht="24.75" customHeight="1" spans="1:7" x14ac:dyDescent="0.25">
      <c r="A10" s="70"/>
      <c r="B10" s="71" t="s">
        <v>68</v>
      </c>
      <c r="C10" s="72"/>
      <c r="D10" s="72"/>
      <c r="E10" s="72"/>
      <c r="F10" s="72"/>
      <c r="G10" s="73"/>
    </row>
    <row r="11" spans="1:7" x14ac:dyDescent="0.25">
      <c r="A11" s="49"/>
      <c r="B11" s="70"/>
      <c r="C11" s="72"/>
      <c r="D11" s="72"/>
      <c r="E11" s="72"/>
      <c r="F11" s="72"/>
      <c r="G11" s="73"/>
    </row>
    <row r="12" spans="1:7" x14ac:dyDescent="0.25">
      <c r="A12" s="49"/>
      <c r="B12" s="70"/>
      <c r="C12" s="72"/>
      <c r="D12" s="72"/>
      <c r="E12" s="72"/>
      <c r="F12" s="72"/>
      <c r="G12" s="73"/>
    </row>
    <row r="13" spans="1:7" x14ac:dyDescent="0.25">
      <c r="A13" s="74">
        <v>1</v>
      </c>
      <c r="B13" s="66"/>
      <c r="C13" s="67"/>
      <c r="D13" s="67"/>
      <c r="E13" s="67"/>
      <c r="F13" s="67"/>
      <c r="G13" s="73"/>
    </row>
    <row r="14" spans="1:7" x14ac:dyDescent="0.25">
      <c r="A14" s="70"/>
      <c r="B14" s="70"/>
      <c r="C14" s="75"/>
      <c r="D14" s="72"/>
      <c r="E14" s="72"/>
      <c r="F14" s="72"/>
      <c r="G14" s="76"/>
    </row>
    <row r="15" spans="1:7" x14ac:dyDescent="0.25">
      <c r="A15" s="70"/>
      <c r="B15" s="70"/>
      <c r="C15" s="75"/>
      <c r="D15" s="72"/>
      <c r="E15" s="72"/>
      <c r="F15" s="72"/>
      <c r="G15" s="49"/>
    </row>
    <row r="16" spans="1:7" x14ac:dyDescent="0.25">
      <c r="A16" s="70"/>
      <c r="B16" s="77"/>
      <c r="C16" s="77" t="s">
        <v>69</v>
      </c>
      <c r="D16" s="77"/>
      <c r="E16" s="77"/>
      <c r="F16" s="77"/>
      <c r="G16" s="49"/>
    </row>
    <row r="17" spans="1:7" x14ac:dyDescent="0.25">
      <c r="A17" s="70"/>
      <c r="B17" s="77" t="s">
        <v>70</v>
      </c>
      <c r="C17" s="77" t="s">
        <v>71</v>
      </c>
      <c r="D17" s="77"/>
      <c r="E17" s="77"/>
      <c r="F17" s="77"/>
      <c r="G17" s="49"/>
    </row>
    <row r="18" spans="1:7" x14ac:dyDescent="0.25">
      <c r="A18" s="70"/>
      <c r="B18" s="77" t="s">
        <v>72</v>
      </c>
      <c r="C18" s="77" t="s">
        <v>73</v>
      </c>
      <c r="D18" s="77"/>
      <c r="E18" s="77"/>
      <c r="F18" s="77"/>
      <c r="G18" s="49"/>
    </row>
    <row r="19" spans="1:7" x14ac:dyDescent="0.25">
      <c r="A19" s="70"/>
      <c r="B19" s="70"/>
      <c r="C19" s="75"/>
      <c r="D19" s="72"/>
      <c r="E19" s="72"/>
      <c r="F19" s="72"/>
      <c r="G19" s="49"/>
    </row>
    <row r="20" ht="29.25" customHeight="1" spans="1:7" x14ac:dyDescent="0.25">
      <c r="A20" s="70"/>
      <c r="B20" s="70"/>
      <c r="C20" s="75"/>
      <c r="D20" s="72"/>
      <c r="E20" s="72"/>
      <c r="F20" s="72"/>
      <c r="G20" s="49"/>
    </row>
    <row r="21" ht="29.25" customHeight="1" spans="1:6" x14ac:dyDescent="0.25">
      <c r="A21" s="74">
        <v>2</v>
      </c>
      <c r="B21" s="78" t="s">
        <v>74</v>
      </c>
      <c r="C21" s="79" t="s">
        <v>75</v>
      </c>
      <c r="D21" s="79"/>
      <c r="E21" s="72"/>
      <c r="F21" s="72"/>
    </row>
    <row r="22" ht="29.25" customHeight="1" spans="1:6" x14ac:dyDescent="0.25">
      <c r="A22" s="80"/>
      <c r="B22" s="78"/>
      <c r="C22" s="79" t="s">
        <v>56</v>
      </c>
      <c r="D22" s="79"/>
      <c r="E22" s="72"/>
      <c r="F22" s="72"/>
    </row>
    <row r="23" spans="1:6" x14ac:dyDescent="0.25">
      <c r="A23" s="80"/>
      <c r="B23" s="70"/>
      <c r="C23" s="75"/>
      <c r="D23" s="72"/>
      <c r="E23" s="72"/>
      <c r="F23" s="72"/>
    </row>
    <row r="24" spans="1:6" x14ac:dyDescent="0.25">
      <c r="A24" s="80"/>
      <c r="B24" s="70"/>
      <c r="C24" s="75"/>
      <c r="D24" s="72"/>
      <c r="E24" s="72"/>
      <c r="F24" s="72"/>
    </row>
    <row r="25" spans="1:6" x14ac:dyDescent="0.25">
      <c r="A25" s="80"/>
      <c r="B25" s="77" t="s">
        <v>76</v>
      </c>
      <c r="C25" s="77" t="s">
        <v>77</v>
      </c>
      <c r="D25" s="77"/>
      <c r="E25" s="77"/>
      <c r="F25" s="77"/>
    </row>
    <row r="26" spans="1:6" x14ac:dyDescent="0.25">
      <c r="A26" s="49"/>
      <c r="B26" s="77" t="s">
        <v>70</v>
      </c>
      <c r="C26" s="77" t="s">
        <v>78</v>
      </c>
      <c r="D26" s="77"/>
      <c r="E26" s="77"/>
      <c r="F26" s="77"/>
    </row>
    <row r="27" spans="1:6" x14ac:dyDescent="0.25">
      <c r="A27" s="49"/>
      <c r="B27" s="77" t="s">
        <v>72</v>
      </c>
      <c r="C27" s="77" t="s">
        <v>79</v>
      </c>
      <c r="D27" s="77"/>
      <c r="E27" s="77"/>
      <c r="F27" s="77"/>
    </row>
    <row r="28" spans="1:6" x14ac:dyDescent="0.25">
      <c r="A28" s="49"/>
      <c r="B28" s="77" t="s">
        <v>56</v>
      </c>
      <c r="C28" s="77" t="s">
        <v>80</v>
      </c>
      <c r="D28" s="77"/>
      <c r="E28" s="77"/>
      <c r="F28" s="77"/>
    </row>
    <row r="29" spans="1:6" x14ac:dyDescent="0.25">
      <c r="A29" s="49"/>
      <c r="B29" s="49"/>
      <c r="C29" s="49"/>
      <c r="D29" s="49"/>
      <c r="E29" s="49"/>
      <c r="F29" s="49"/>
    </row>
    <row r="30" spans="1:6" x14ac:dyDescent="0.25">
      <c r="A30" s="49"/>
      <c r="B30" s="49"/>
      <c r="C30" s="49"/>
      <c r="D30" s="49"/>
      <c r="E30" s="49"/>
      <c r="F30" s="49"/>
    </row>
    <row r="31" spans="1:6" x14ac:dyDescent="0.25">
      <c r="A31" s="49"/>
      <c r="B31" s="49"/>
      <c r="C31" s="49"/>
      <c r="D31" s="49"/>
      <c r="E31" s="49"/>
      <c r="F31" s="49"/>
    </row>
    <row r="32" spans="1:6" x14ac:dyDescent="0.25">
      <c r="A32" s="74">
        <v>3</v>
      </c>
      <c r="B32" s="81" t="s">
        <v>81</v>
      </c>
      <c r="C32" s="81"/>
      <c r="D32" s="49"/>
      <c r="E32" s="49"/>
      <c r="F32" s="49"/>
    </row>
    <row r="33" spans="1:6" x14ac:dyDescent="0.25">
      <c r="A33" s="49"/>
      <c r="B33" s="49"/>
      <c r="C33" s="49"/>
      <c r="D33" s="49"/>
      <c r="E33" s="49"/>
      <c r="F33" s="49"/>
    </row>
    <row r="34" spans="1:6" x14ac:dyDescent="0.25">
      <c r="A34" s="49"/>
      <c r="B34" s="49"/>
      <c r="C34" s="49"/>
      <c r="D34" s="49"/>
      <c r="E34" s="49"/>
      <c r="F34" s="49"/>
    </row>
    <row r="35" spans="1:6" x14ac:dyDescent="0.25">
      <c r="A35" s="49"/>
      <c r="B35" s="49"/>
      <c r="C35" s="49"/>
      <c r="D35" s="49"/>
      <c r="E35" s="49"/>
      <c r="F35" s="49"/>
    </row>
    <row r="36" spans="1:6" x14ac:dyDescent="0.25">
      <c r="A36" s="49"/>
      <c r="B36" s="77" t="s">
        <v>82</v>
      </c>
      <c r="C36" s="77" t="s">
        <v>83</v>
      </c>
      <c r="D36" s="77"/>
      <c r="E36" s="77"/>
      <c r="F36" s="77"/>
    </row>
    <row r="37" spans="1:6" x14ac:dyDescent="0.25">
      <c r="A37" s="49"/>
      <c r="B37" s="77" t="s">
        <v>84</v>
      </c>
      <c r="C37" s="77" t="s">
        <v>69</v>
      </c>
      <c r="D37" s="77"/>
      <c r="E37" s="77"/>
      <c r="F37" s="77"/>
    </row>
    <row r="38" spans="1:6" x14ac:dyDescent="0.25">
      <c r="A38" s="49"/>
      <c r="B38" s="77" t="s">
        <v>85</v>
      </c>
      <c r="C38" s="77" t="s">
        <v>86</v>
      </c>
      <c r="D38" s="77"/>
      <c r="E38" s="77"/>
      <c r="F38" s="77"/>
    </row>
    <row r="39" spans="1:6" x14ac:dyDescent="0.25">
      <c r="A39" s="49"/>
      <c r="B39" s="8"/>
      <c r="C39" s="8"/>
      <c r="D39" s="49"/>
      <c r="E39" s="49"/>
      <c r="F39" s="49"/>
    </row>
  </sheetData>
  <mergeCells count="19">
    <mergeCell ref="B2:D2"/>
    <mergeCell ref="B5:D5"/>
    <mergeCell ref="B6:D6"/>
    <mergeCell ref="B7:D7"/>
    <mergeCell ref="B8:D8"/>
    <mergeCell ref="C16:F16"/>
    <mergeCell ref="C17:F17"/>
    <mergeCell ref="C18:F18"/>
    <mergeCell ref="C21:D21"/>
    <mergeCell ref="B21:B22"/>
    <mergeCell ref="C22:D22"/>
    <mergeCell ref="C25:F25"/>
    <mergeCell ref="C26:F26"/>
    <mergeCell ref="C27:F27"/>
    <mergeCell ref="C28:F28"/>
    <mergeCell ref="B32:C32"/>
    <mergeCell ref="C36:F36"/>
    <mergeCell ref="C37:F37"/>
    <mergeCell ref="C38:F38"/>
  </mergeCells>
  <pageMargins left="0.75" right="0.75" top="1" bottom="1" header="0" footer="0"/>
  <pageSetup paperSize="9" orientation="portrait" horizontalDpi="4294967295" verticalDpi="4294967295" scale="100" fitToWidth="0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Instructions</vt:lpstr>
      <vt:lpstr>Data_CNBB</vt:lpstr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dc:title/>
  <dc:subject/>
  <dc:description/>
  <cp:keywords/>
  <cp:lastModifiedBy>bs261</cp:lastModifiedBy>
  <dcterms:created xsi:type="dcterms:W3CDTF">2021-02-25T16:22:25Z</dcterms:created>
  <dcterms:modified xsi:type="dcterms:W3CDTF">2022-03-16T08:10:15Z</dcterms:modified>
</cp:coreProperties>
</file>