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-drive\bsaisudh\Course Work\CMSC818B Decision Making\Assignments\HW1 - TSP\Code\metricTSP\Results\"/>
    </mc:Choice>
  </mc:AlternateContent>
  <xr:revisionPtr revIDLastSave="0" documentId="13_ncr:1_{1E908A18-198F-46E9-BB32-F351F99365BB}" xr6:coauthVersionLast="44" xr6:coauthVersionMax="44" xr10:uidLastSave="{00000000-0000-0000-0000-000000000000}"/>
  <bookViews>
    <workbookView xWindow="-108" yWindow="-108" windowWidth="23256" windowHeight="12576" firstSheet="4" activeTab="8" xr2:uid="{00000000-000D-0000-FFFF-FFFF00000000}"/>
  </bookViews>
  <sheets>
    <sheet name="Sheet1" sheetId="1" r:id="rId1"/>
    <sheet name="100 Random" sheetId="2" r:id="rId2"/>
    <sheet name="200 Random" sheetId="3" r:id="rId3"/>
    <sheet name="300 Random" sheetId="4" r:id="rId4"/>
    <sheet name="test data process" sheetId="5" r:id="rId5"/>
    <sheet name="100 data process" sheetId="7" r:id="rId6"/>
    <sheet name="200 pts Process" sheetId="8" r:id="rId7"/>
    <sheet name="300 pts Process" sheetId="9" r:id="rId8"/>
    <sheet name="All 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0" l="1"/>
  <c r="F14" i="10"/>
  <c r="G14" i="10"/>
  <c r="H14" i="10"/>
  <c r="I14" i="10"/>
  <c r="J14" i="10"/>
  <c r="K14" i="10"/>
  <c r="L14" i="10"/>
  <c r="D14" i="10"/>
  <c r="L36" i="9"/>
  <c r="L34" i="9"/>
  <c r="M34" i="9" s="1"/>
  <c r="L27" i="9"/>
  <c r="M27" i="9" s="1"/>
  <c r="L23" i="9"/>
  <c r="M23" i="9" s="1"/>
  <c r="M22" i="9"/>
  <c r="L22" i="9"/>
  <c r="L35" i="9" s="1"/>
  <c r="L21" i="9"/>
  <c r="M21" i="9" s="1"/>
  <c r="L20" i="9"/>
  <c r="M19" i="9"/>
  <c r="L19" i="9"/>
  <c r="L32" i="9" s="1"/>
  <c r="L45" i="9" s="1"/>
  <c r="L18" i="9"/>
  <c r="M18" i="9" s="1"/>
  <c r="L17" i="9"/>
  <c r="M17" i="9" s="1"/>
  <c r="L16" i="9"/>
  <c r="L29" i="9" s="1"/>
  <c r="M29" i="9" s="1"/>
  <c r="M15" i="9"/>
  <c r="L15" i="9"/>
  <c r="L28" i="9" s="1"/>
  <c r="M28" i="9" s="1"/>
  <c r="M14" i="9"/>
  <c r="L14" i="9"/>
  <c r="M10" i="9"/>
  <c r="M9" i="9"/>
  <c r="M8" i="9"/>
  <c r="M7" i="9"/>
  <c r="M6" i="9"/>
  <c r="M5" i="9"/>
  <c r="M4" i="9"/>
  <c r="M3" i="9"/>
  <c r="M2" i="9"/>
  <c r="M1" i="9"/>
  <c r="M75" i="8"/>
  <c r="L75" i="8"/>
  <c r="L88" i="8" s="1"/>
  <c r="M49" i="8"/>
  <c r="L49" i="8"/>
  <c r="L62" i="8" s="1"/>
  <c r="M62" i="8" s="1"/>
  <c r="L42" i="8"/>
  <c r="M36" i="8"/>
  <c r="L36" i="8"/>
  <c r="L35" i="8"/>
  <c r="L31" i="8"/>
  <c r="L44" i="8" s="1"/>
  <c r="L29" i="8"/>
  <c r="M29" i="8" s="1"/>
  <c r="L27" i="8"/>
  <c r="M23" i="8"/>
  <c r="L23" i="8"/>
  <c r="M22" i="8"/>
  <c r="L22" i="8"/>
  <c r="L21" i="8"/>
  <c r="M21" i="8" s="1"/>
  <c r="M20" i="8"/>
  <c r="L20" i="8"/>
  <c r="L33" i="8" s="1"/>
  <c r="L19" i="8"/>
  <c r="M19" i="8" s="1"/>
  <c r="M18" i="8"/>
  <c r="L18" i="8"/>
  <c r="L17" i="8"/>
  <c r="M16" i="8"/>
  <c r="L16" i="8"/>
  <c r="L15" i="8"/>
  <c r="M14" i="8"/>
  <c r="L14" i="8"/>
  <c r="M10" i="8"/>
  <c r="M9" i="8"/>
  <c r="M8" i="8"/>
  <c r="M7" i="8"/>
  <c r="M6" i="8"/>
  <c r="M5" i="8"/>
  <c r="M4" i="8"/>
  <c r="M3" i="8"/>
  <c r="M2" i="8"/>
  <c r="M1" i="8"/>
  <c r="L20" i="7"/>
  <c r="M20" i="7" s="1"/>
  <c r="L21" i="7"/>
  <c r="M21" i="7" s="1"/>
  <c r="L22" i="7"/>
  <c r="L35" i="7" s="1"/>
  <c r="M35" i="7" s="1"/>
  <c r="M22" i="7"/>
  <c r="L23" i="7"/>
  <c r="M23" i="7" s="1"/>
  <c r="M9" i="7"/>
  <c r="M10" i="7"/>
  <c r="N14" i="9"/>
  <c r="N3" i="9"/>
  <c r="N34" i="9"/>
  <c r="N1" i="9"/>
  <c r="N7" i="9"/>
  <c r="N28" i="9"/>
  <c r="N8" i="9"/>
  <c r="N10" i="9"/>
  <c r="N22" i="9"/>
  <c r="N9" i="9"/>
  <c r="N18" i="9"/>
  <c r="N4" i="9"/>
  <c r="N21" i="9"/>
  <c r="N5" i="9"/>
  <c r="N19" i="9"/>
  <c r="N6" i="9"/>
  <c r="N17" i="9"/>
  <c r="N15" i="9"/>
  <c r="N2" i="9"/>
  <c r="N23" i="9"/>
  <c r="N29" i="9"/>
  <c r="N27" i="9"/>
  <c r="N19" i="8"/>
  <c r="N49" i="8"/>
  <c r="N14" i="8"/>
  <c r="N10" i="8"/>
  <c r="N6" i="8"/>
  <c r="N16" i="8"/>
  <c r="N9" i="8"/>
  <c r="N20" i="8"/>
  <c r="N62" i="8"/>
  <c r="N4" i="8"/>
  <c r="N75" i="8"/>
  <c r="N3" i="8"/>
  <c r="N23" i="8"/>
  <c r="N5" i="8"/>
  <c r="N2" i="8"/>
  <c r="N36" i="8"/>
  <c r="N22" i="8"/>
  <c r="N18" i="8"/>
  <c r="N8" i="8"/>
  <c r="N1" i="8"/>
  <c r="N7" i="8"/>
  <c r="N21" i="8"/>
  <c r="N29" i="8"/>
  <c r="N35" i="7"/>
  <c r="N20" i="7"/>
  <c r="N22" i="7"/>
  <c r="N23" i="7"/>
  <c r="N21" i="7"/>
  <c r="N9" i="7"/>
  <c r="N10" i="7"/>
  <c r="O27" i="9" l="1"/>
  <c r="O29" i="9"/>
  <c r="O23" i="9"/>
  <c r="O2" i="9"/>
  <c r="O15" i="9"/>
  <c r="O17" i="9"/>
  <c r="O6" i="9"/>
  <c r="O19" i="9"/>
  <c r="O5" i="9"/>
  <c r="O21" i="9"/>
  <c r="O4" i="9"/>
  <c r="O18" i="9"/>
  <c r="O9" i="9"/>
  <c r="O22" i="9"/>
  <c r="O10" i="9"/>
  <c r="O8" i="9"/>
  <c r="O28" i="9"/>
  <c r="O7" i="9"/>
  <c r="O1" i="9"/>
  <c r="O34" i="9"/>
  <c r="O3" i="9"/>
  <c r="O14" i="9"/>
  <c r="L47" i="9"/>
  <c r="L30" i="9"/>
  <c r="L42" i="9"/>
  <c r="M36" i="9"/>
  <c r="L49" i="9"/>
  <c r="M16" i="9"/>
  <c r="M32" i="9"/>
  <c r="L58" i="9"/>
  <c r="M45" i="9"/>
  <c r="L40" i="9"/>
  <c r="L41" i="9"/>
  <c r="L33" i="9"/>
  <c r="M20" i="9"/>
  <c r="L31" i="9"/>
  <c r="L48" i="9"/>
  <c r="M35" i="9"/>
  <c r="O29" i="8"/>
  <c r="O21" i="8"/>
  <c r="O7" i="8"/>
  <c r="O1" i="8"/>
  <c r="O8" i="8"/>
  <c r="O18" i="8"/>
  <c r="O22" i="8"/>
  <c r="O36" i="8"/>
  <c r="O2" i="8"/>
  <c r="O5" i="8"/>
  <c r="O23" i="8"/>
  <c r="O3" i="8"/>
  <c r="O75" i="8"/>
  <c r="O4" i="8"/>
  <c r="O62" i="8"/>
  <c r="O20" i="8"/>
  <c r="O9" i="8"/>
  <c r="O16" i="8"/>
  <c r="O6" i="8"/>
  <c r="O10" i="8"/>
  <c r="O14" i="8"/>
  <c r="O49" i="8"/>
  <c r="P49" i="8" s="1"/>
  <c r="O19" i="8"/>
  <c r="M31" i="8"/>
  <c r="L48" i="8"/>
  <c r="M35" i="8"/>
  <c r="L28" i="8"/>
  <c r="M15" i="8"/>
  <c r="M17" i="8"/>
  <c r="L30" i="8"/>
  <c r="L55" i="8"/>
  <c r="M42" i="8"/>
  <c r="M33" i="8"/>
  <c r="L46" i="8"/>
  <c r="M88" i="8"/>
  <c r="L101" i="8"/>
  <c r="L57" i="8"/>
  <c r="M44" i="8"/>
  <c r="L34" i="8"/>
  <c r="L40" i="8"/>
  <c r="M27" i="8"/>
  <c r="L32" i="8"/>
  <c r="O10" i="7"/>
  <c r="O9" i="7"/>
  <c r="L34" i="7"/>
  <c r="L47" i="7" s="1"/>
  <c r="M47" i="7" s="1"/>
  <c r="L36" i="7"/>
  <c r="L33" i="7"/>
  <c r="L48" i="7"/>
  <c r="O35" i="7"/>
  <c r="O21" i="7"/>
  <c r="O23" i="7"/>
  <c r="O22" i="7"/>
  <c r="O20" i="7"/>
  <c r="M7" i="7"/>
  <c r="M8" i="7"/>
  <c r="L19" i="7"/>
  <c r="L18" i="7"/>
  <c r="L31" i="7" s="1"/>
  <c r="L17" i="7"/>
  <c r="M17" i="7" s="1"/>
  <c r="L16" i="7"/>
  <c r="L29" i="7" s="1"/>
  <c r="L15" i="7"/>
  <c r="L28" i="7" s="1"/>
  <c r="L14" i="7"/>
  <c r="L27" i="7" s="1"/>
  <c r="M6" i="7"/>
  <c r="M5" i="7"/>
  <c r="M4" i="7"/>
  <c r="M3" i="7"/>
  <c r="M2" i="7"/>
  <c r="M1" i="7"/>
  <c r="AB13" i="9"/>
  <c r="AW12" i="9"/>
  <c r="AE12" i="9"/>
  <c r="AD12" i="9"/>
  <c r="AV12" i="9"/>
  <c r="Y12" i="9"/>
  <c r="AQ12" i="9"/>
  <c r="N45" i="9"/>
  <c r="AF13" i="9"/>
  <c r="AG13" i="9"/>
  <c r="AH13" i="9"/>
  <c r="N16" i="9"/>
  <c r="Z14" i="9"/>
  <c r="AD13" i="9"/>
  <c r="AF14" i="9"/>
  <c r="AU12" i="9"/>
  <c r="AC12" i="9"/>
  <c r="AS12" i="9"/>
  <c r="AA12" i="9"/>
  <c r="Y13" i="9"/>
  <c r="N36" i="9"/>
  <c r="AR12" i="9"/>
  <c r="Z12" i="9"/>
  <c r="N32" i="9"/>
  <c r="AB12" i="9"/>
  <c r="AT12" i="9"/>
  <c r="N20" i="9"/>
  <c r="AC13" i="9"/>
  <c r="Y14" i="9"/>
  <c r="AY12" i="9"/>
  <c r="AG12" i="9"/>
  <c r="AA14" i="9"/>
  <c r="N35" i="9"/>
  <c r="AH12" i="9"/>
  <c r="AZ12" i="9"/>
  <c r="AX12" i="9"/>
  <c r="AF12" i="9"/>
  <c r="Z13" i="9"/>
  <c r="AE12" i="8"/>
  <c r="AW12" i="8"/>
  <c r="AH15" i="8"/>
  <c r="AQ12" i="8"/>
  <c r="Y12" i="8"/>
  <c r="AE13" i="8"/>
  <c r="N15" i="8"/>
  <c r="N35" i="8"/>
  <c r="AX12" i="8"/>
  <c r="AF12" i="8"/>
  <c r="AY12" i="8"/>
  <c r="AG12" i="8"/>
  <c r="N17" i="8"/>
  <c r="N27" i="8"/>
  <c r="AC13" i="8"/>
  <c r="AA13" i="8"/>
  <c r="N44" i="8"/>
  <c r="AG13" i="8"/>
  <c r="AD12" i="8"/>
  <c r="AV12" i="8"/>
  <c r="N31" i="8"/>
  <c r="AH14" i="8"/>
  <c r="AZ12" i="8"/>
  <c r="AH12" i="8"/>
  <c r="N42" i="8"/>
  <c r="AA12" i="8"/>
  <c r="AS12" i="8"/>
  <c r="AT12" i="8"/>
  <c r="AB12" i="8"/>
  <c r="Z12" i="8"/>
  <c r="AR12" i="8"/>
  <c r="Y13" i="8"/>
  <c r="N33" i="8"/>
  <c r="AH13" i="8"/>
  <c r="AD13" i="8"/>
  <c r="AA14" i="8"/>
  <c r="AF13" i="8"/>
  <c r="AU12" i="8"/>
  <c r="AC12" i="8"/>
  <c r="N88" i="8"/>
  <c r="AG14" i="7"/>
  <c r="AG13" i="7"/>
  <c r="AF13" i="7"/>
  <c r="AH13" i="7"/>
  <c r="AE13" i="7"/>
  <c r="AZ12" i="7"/>
  <c r="AY12" i="7"/>
  <c r="AH12" i="7"/>
  <c r="AG12" i="7"/>
  <c r="N47" i="7"/>
  <c r="N7" i="7"/>
  <c r="N8" i="7"/>
  <c r="N4" i="7"/>
  <c r="N2" i="7"/>
  <c r="N1" i="7"/>
  <c r="N17" i="7"/>
  <c r="N6" i="7"/>
  <c r="N5" i="7"/>
  <c r="N3" i="7"/>
  <c r="N8" i="5"/>
  <c r="O35" i="9" l="1"/>
  <c r="O20" i="9"/>
  <c r="O32" i="9"/>
  <c r="O36" i="9"/>
  <c r="O16" i="9"/>
  <c r="O45" i="9"/>
  <c r="P45" i="9" s="1"/>
  <c r="P15" i="9"/>
  <c r="P29" i="9"/>
  <c r="M48" i="9"/>
  <c r="L61" i="9"/>
  <c r="M42" i="9"/>
  <c r="L55" i="9"/>
  <c r="P27" i="9"/>
  <c r="L44" i="9"/>
  <c r="M31" i="9"/>
  <c r="L43" i="9"/>
  <c r="M30" i="9"/>
  <c r="P18" i="9"/>
  <c r="L60" i="9"/>
  <c r="M47" i="9"/>
  <c r="L62" i="9"/>
  <c r="M49" i="9"/>
  <c r="P14" i="9"/>
  <c r="M41" i="9"/>
  <c r="L54" i="9"/>
  <c r="L53" i="9"/>
  <c r="M40" i="9"/>
  <c r="P34" i="9"/>
  <c r="P19" i="9"/>
  <c r="P28" i="9"/>
  <c r="P23" i="9"/>
  <c r="P22" i="9"/>
  <c r="L46" i="9"/>
  <c r="M33" i="9"/>
  <c r="P21" i="9"/>
  <c r="M58" i="9"/>
  <c r="L71" i="9"/>
  <c r="P17" i="9"/>
  <c r="O88" i="8"/>
  <c r="P88" i="8" s="1"/>
  <c r="Q88" i="8" s="1"/>
  <c r="R88" i="8" s="1"/>
  <c r="S88" i="8" s="1"/>
  <c r="O33" i="8"/>
  <c r="O42" i="8"/>
  <c r="P42" i="8" s="1"/>
  <c r="O31" i="8"/>
  <c r="O44" i="8"/>
  <c r="P44" i="8" s="1"/>
  <c r="O27" i="8"/>
  <c r="O17" i="8"/>
  <c r="O35" i="8"/>
  <c r="O15" i="8"/>
  <c r="M57" i="8"/>
  <c r="L70" i="8"/>
  <c r="M48" i="8"/>
  <c r="L61" i="8"/>
  <c r="P21" i="8"/>
  <c r="P29" i="8"/>
  <c r="M101" i="8"/>
  <c r="L114" i="8"/>
  <c r="P19" i="8"/>
  <c r="P23" i="8"/>
  <c r="L59" i="8"/>
  <c r="M46" i="8"/>
  <c r="P14" i="8"/>
  <c r="Q75" i="8"/>
  <c r="R75" i="8" s="1"/>
  <c r="P75" i="8"/>
  <c r="P36" i="8"/>
  <c r="L68" i="8"/>
  <c r="M55" i="8"/>
  <c r="P22" i="8"/>
  <c r="M32" i="8"/>
  <c r="L45" i="8"/>
  <c r="L43" i="8"/>
  <c r="M30" i="8"/>
  <c r="P16" i="8"/>
  <c r="P18" i="8"/>
  <c r="M40" i="8"/>
  <c r="L53" i="8"/>
  <c r="P20" i="8"/>
  <c r="L47" i="8"/>
  <c r="M34" i="8"/>
  <c r="L41" i="8"/>
  <c r="M28" i="8"/>
  <c r="P62" i="8"/>
  <c r="O3" i="7"/>
  <c r="O5" i="7"/>
  <c r="O6" i="7"/>
  <c r="O2" i="7"/>
  <c r="O4" i="7"/>
  <c r="O8" i="7"/>
  <c r="O7" i="7"/>
  <c r="O1" i="7"/>
  <c r="P35" i="7"/>
  <c r="P20" i="7"/>
  <c r="P23" i="7"/>
  <c r="P22" i="7"/>
  <c r="P21" i="7"/>
  <c r="L60" i="7"/>
  <c r="L73" i="7" s="1"/>
  <c r="M34" i="7"/>
  <c r="L49" i="7"/>
  <c r="M36" i="7"/>
  <c r="O47" i="7"/>
  <c r="M48" i="7"/>
  <c r="L61" i="7"/>
  <c r="M33" i="7"/>
  <c r="L46" i="7"/>
  <c r="L41" i="7"/>
  <c r="M28" i="7"/>
  <c r="M15" i="7"/>
  <c r="L30" i="7"/>
  <c r="O17" i="7"/>
  <c r="M29" i="7"/>
  <c r="L42" i="7"/>
  <c r="L44" i="7"/>
  <c r="M31" i="7"/>
  <c r="M16" i="7"/>
  <c r="L32" i="7"/>
  <c r="M19" i="7"/>
  <c r="M27" i="7"/>
  <c r="L40" i="7"/>
  <c r="M14" i="7"/>
  <c r="M18" i="7"/>
  <c r="L16" i="5"/>
  <c r="M16" i="5" s="1"/>
  <c r="L9" i="5"/>
  <c r="M9" i="5" s="1"/>
  <c r="L10" i="5"/>
  <c r="M10" i="5" s="1"/>
  <c r="L11" i="5"/>
  <c r="M11" i="5" s="1"/>
  <c r="L12" i="5"/>
  <c r="L19" i="5" s="1"/>
  <c r="L13" i="5"/>
  <c r="M13" i="5" s="1"/>
  <c r="L8" i="5"/>
  <c r="L15" i="5" s="1"/>
  <c r="M2" i="5"/>
  <c r="M3" i="5"/>
  <c r="M4" i="5"/>
  <c r="M5" i="5"/>
  <c r="M6" i="5"/>
  <c r="M1" i="5"/>
  <c r="AG14" i="9"/>
  <c r="N42" i="9"/>
  <c r="N41" i="9"/>
  <c r="N40" i="9"/>
  <c r="AA13" i="9"/>
  <c r="N30" i="9"/>
  <c r="AD14" i="9"/>
  <c r="N58" i="9"/>
  <c r="AH14" i="9"/>
  <c r="N47" i="9"/>
  <c r="AE13" i="9"/>
  <c r="N31" i="9"/>
  <c r="N48" i="9"/>
  <c r="N49" i="9"/>
  <c r="N33" i="9"/>
  <c r="N55" i="8"/>
  <c r="N34" i="8"/>
  <c r="AE14" i="8"/>
  <c r="AC14" i="8"/>
  <c r="N101" i="8"/>
  <c r="N32" i="8"/>
  <c r="N28" i="8"/>
  <c r="Y14" i="8"/>
  <c r="N48" i="8"/>
  <c r="AB13" i="8"/>
  <c r="N57" i="8"/>
  <c r="AZ13" i="8"/>
  <c r="AG14" i="8"/>
  <c r="N30" i="8"/>
  <c r="N40" i="8"/>
  <c r="Z13" i="8"/>
  <c r="N46" i="8"/>
  <c r="AH16" i="8"/>
  <c r="AB13" i="7"/>
  <c r="AW12" i="7"/>
  <c r="AX12" i="7"/>
  <c r="AE12" i="7"/>
  <c r="AF12" i="7"/>
  <c r="N34" i="7"/>
  <c r="N36" i="7"/>
  <c r="N48" i="7"/>
  <c r="N33" i="7"/>
  <c r="N28" i="7"/>
  <c r="N15" i="7"/>
  <c r="N31" i="7"/>
  <c r="N18" i="7"/>
  <c r="AT12" i="7"/>
  <c r="AB12" i="7"/>
  <c r="N29" i="7"/>
  <c r="AU12" i="7"/>
  <c r="AC12" i="7"/>
  <c r="AV12" i="7"/>
  <c r="AD12" i="7"/>
  <c r="Y12" i="7"/>
  <c r="AQ12" i="7"/>
  <c r="N16" i="7"/>
  <c r="N27" i="7"/>
  <c r="AR12" i="7"/>
  <c r="Z12" i="7"/>
  <c r="N19" i="7"/>
  <c r="AS12" i="7"/>
  <c r="AA12" i="7"/>
  <c r="N14" i="7"/>
  <c r="N16" i="5"/>
  <c r="N9" i="5"/>
  <c r="N10" i="5"/>
  <c r="N11" i="5"/>
  <c r="N13" i="5"/>
  <c r="N2" i="5"/>
  <c r="N4" i="5"/>
  <c r="N5" i="5"/>
  <c r="N6" i="5"/>
  <c r="N3" i="5"/>
  <c r="N1" i="5"/>
  <c r="O33" i="9" l="1"/>
  <c r="O49" i="9"/>
  <c r="P49" i="9" s="1"/>
  <c r="O48" i="9"/>
  <c r="P48" i="9" s="1"/>
  <c r="O31" i="9"/>
  <c r="O47" i="9"/>
  <c r="P47" i="9" s="1"/>
  <c r="O58" i="9"/>
  <c r="O30" i="9"/>
  <c r="AI13" i="9"/>
  <c r="O40" i="9"/>
  <c r="P40" i="9" s="1"/>
  <c r="O41" i="9"/>
  <c r="P41" i="9" s="1"/>
  <c r="O42" i="9"/>
  <c r="P42" i="9" s="1"/>
  <c r="M44" i="9"/>
  <c r="L57" i="9"/>
  <c r="M71" i="9"/>
  <c r="L84" i="9"/>
  <c r="L74" i="9"/>
  <c r="M61" i="9"/>
  <c r="L59" i="9"/>
  <c r="M46" i="9"/>
  <c r="M62" i="9"/>
  <c r="L75" i="9"/>
  <c r="P20" i="9"/>
  <c r="P36" i="9"/>
  <c r="M60" i="9"/>
  <c r="L73" i="9"/>
  <c r="P32" i="9"/>
  <c r="M54" i="9"/>
  <c r="L67" i="9"/>
  <c r="M55" i="9"/>
  <c r="L68" i="9"/>
  <c r="P16" i="9"/>
  <c r="L66" i="9"/>
  <c r="M53" i="9"/>
  <c r="M43" i="9"/>
  <c r="L56" i="9"/>
  <c r="P35" i="9"/>
  <c r="O46" i="8"/>
  <c r="P46" i="8" s="1"/>
  <c r="AI13" i="8"/>
  <c r="O40" i="8"/>
  <c r="P40" i="8" s="1"/>
  <c r="O30" i="8"/>
  <c r="O57" i="8"/>
  <c r="O48" i="8"/>
  <c r="P48" i="8" s="1"/>
  <c r="O28" i="8"/>
  <c r="O32" i="8"/>
  <c r="O101" i="8"/>
  <c r="O34" i="8"/>
  <c r="O55" i="8"/>
  <c r="L66" i="8"/>
  <c r="M53" i="8"/>
  <c r="P15" i="8"/>
  <c r="M70" i="8"/>
  <c r="L83" i="8"/>
  <c r="M59" i="8"/>
  <c r="L72" i="8"/>
  <c r="P35" i="8"/>
  <c r="L56" i="8"/>
  <c r="M43" i="8"/>
  <c r="P17" i="8"/>
  <c r="L58" i="8"/>
  <c r="M45" i="8"/>
  <c r="P27" i="8"/>
  <c r="L74" i="8"/>
  <c r="M61" i="8"/>
  <c r="M114" i="8"/>
  <c r="L127" i="8"/>
  <c r="L54" i="8"/>
  <c r="M41" i="8"/>
  <c r="P31" i="8"/>
  <c r="P33" i="8"/>
  <c r="M47" i="8"/>
  <c r="L60" i="8"/>
  <c r="L81" i="8"/>
  <c r="M68" i="8"/>
  <c r="P47" i="7"/>
  <c r="M60" i="7"/>
  <c r="O34" i="7"/>
  <c r="O36" i="7"/>
  <c r="M49" i="7"/>
  <c r="L62" i="7"/>
  <c r="O33" i="7"/>
  <c r="O48" i="7"/>
  <c r="M46" i="7"/>
  <c r="L59" i="7"/>
  <c r="M61" i="7"/>
  <c r="L74" i="7"/>
  <c r="M73" i="7"/>
  <c r="L86" i="7"/>
  <c r="O15" i="7"/>
  <c r="O28" i="7"/>
  <c r="M30" i="7"/>
  <c r="L43" i="7"/>
  <c r="L54" i="7"/>
  <c r="M41" i="7"/>
  <c r="O14" i="7"/>
  <c r="O19" i="7"/>
  <c r="O27" i="7"/>
  <c r="O16" i="7"/>
  <c r="O29" i="7"/>
  <c r="O18" i="7"/>
  <c r="O31" i="7"/>
  <c r="L45" i="7"/>
  <c r="M32" i="7"/>
  <c r="L57" i="7"/>
  <c r="M44" i="7"/>
  <c r="M40" i="7"/>
  <c r="L53" i="7"/>
  <c r="P17" i="7"/>
  <c r="M42" i="7"/>
  <c r="L55" i="7"/>
  <c r="M15" i="5"/>
  <c r="L22" i="5"/>
  <c r="M19" i="5"/>
  <c r="L26" i="5"/>
  <c r="L17" i="5"/>
  <c r="L18" i="5"/>
  <c r="L20" i="5"/>
  <c r="M8" i="5"/>
  <c r="M12" i="5"/>
  <c r="L23" i="5"/>
  <c r="O16" i="5"/>
  <c r="O13" i="5"/>
  <c r="O11" i="5"/>
  <c r="O10" i="5"/>
  <c r="O9" i="5"/>
  <c r="O3" i="5"/>
  <c r="O6" i="5"/>
  <c r="O5" i="5"/>
  <c r="O4" i="5"/>
  <c r="O2" i="5"/>
  <c r="O1" i="5"/>
  <c r="N71" i="9"/>
  <c r="N54" i="9"/>
  <c r="AC14" i="9"/>
  <c r="N61" i="9"/>
  <c r="N55" i="9"/>
  <c r="N44" i="9"/>
  <c r="AD15" i="9"/>
  <c r="N62" i="9"/>
  <c r="AE14" i="9"/>
  <c r="AB14" i="9"/>
  <c r="N46" i="9"/>
  <c r="N43" i="9"/>
  <c r="N60" i="9"/>
  <c r="N53" i="9"/>
  <c r="N53" i="8"/>
  <c r="N68" i="8"/>
  <c r="N70" i="8"/>
  <c r="N45" i="8"/>
  <c r="AB14" i="8"/>
  <c r="N61" i="8"/>
  <c r="AC15" i="8"/>
  <c r="N114" i="8"/>
  <c r="N59" i="8"/>
  <c r="N47" i="8"/>
  <c r="Z14" i="8"/>
  <c r="N41" i="8"/>
  <c r="AD14" i="8"/>
  <c r="N43" i="8"/>
  <c r="AF14" i="8"/>
  <c r="AA15" i="8"/>
  <c r="AE14" i="7"/>
  <c r="AD13" i="7"/>
  <c r="AA14" i="7"/>
  <c r="AC13" i="7"/>
  <c r="Z13" i="7"/>
  <c r="AC14" i="7"/>
  <c r="Z14" i="7"/>
  <c r="AA13" i="7"/>
  <c r="AF14" i="7"/>
  <c r="AH14" i="7"/>
  <c r="Y14" i="7"/>
  <c r="Y13" i="7"/>
  <c r="N60" i="7"/>
  <c r="N49" i="7"/>
  <c r="N46" i="7"/>
  <c r="N73" i="7"/>
  <c r="N61" i="7"/>
  <c r="N30" i="7"/>
  <c r="N41" i="7"/>
  <c r="N44" i="7"/>
  <c r="N32" i="7"/>
  <c r="N42" i="7"/>
  <c r="N40" i="7"/>
  <c r="AN12" i="5"/>
  <c r="AL12" i="5"/>
  <c r="AI12" i="5"/>
  <c r="AM12" i="5"/>
  <c r="AJ12" i="5"/>
  <c r="AK12" i="5"/>
  <c r="AD13" i="5"/>
  <c r="AB13" i="5"/>
  <c r="Z13" i="5"/>
  <c r="Z14" i="5"/>
  <c r="AA13" i="5"/>
  <c r="AD12" i="5"/>
  <c r="AB12" i="5"/>
  <c r="AA12" i="5"/>
  <c r="AC12" i="5"/>
  <c r="Z12" i="5"/>
  <c r="Y12" i="5"/>
  <c r="N15" i="5"/>
  <c r="N19" i="5"/>
  <c r="N12" i="5"/>
  <c r="O53" i="9" l="1"/>
  <c r="O60" i="9"/>
  <c r="O43" i="9"/>
  <c r="P43" i="9" s="1"/>
  <c r="O46" i="9"/>
  <c r="P46" i="9" s="1"/>
  <c r="AI14" i="9"/>
  <c r="O62" i="9"/>
  <c r="O44" i="9"/>
  <c r="P44" i="9" s="1"/>
  <c r="O55" i="9"/>
  <c r="O61" i="9"/>
  <c r="O54" i="9"/>
  <c r="O71" i="9"/>
  <c r="M75" i="9"/>
  <c r="L88" i="9"/>
  <c r="L86" i="9"/>
  <c r="M73" i="9"/>
  <c r="M56" i="9"/>
  <c r="L69" i="9"/>
  <c r="L79" i="9"/>
  <c r="M66" i="9"/>
  <c r="P30" i="9"/>
  <c r="P33" i="9"/>
  <c r="L81" i="9"/>
  <c r="M68" i="9"/>
  <c r="M59" i="9"/>
  <c r="L72" i="9"/>
  <c r="P58" i="9"/>
  <c r="L80" i="9"/>
  <c r="M67" i="9"/>
  <c r="L70" i="9"/>
  <c r="M57" i="9"/>
  <c r="P31" i="9"/>
  <c r="L97" i="9"/>
  <c r="M84" i="9"/>
  <c r="M74" i="9"/>
  <c r="L87" i="9"/>
  <c r="O43" i="8"/>
  <c r="P43" i="8" s="1"/>
  <c r="O41" i="8"/>
  <c r="P41" i="8" s="1"/>
  <c r="AI14" i="8"/>
  <c r="O47" i="8"/>
  <c r="P47" i="8" s="1"/>
  <c r="O59" i="8"/>
  <c r="O114" i="8"/>
  <c r="P114" i="8" s="1"/>
  <c r="Q114" i="8" s="1"/>
  <c r="R114" i="8" s="1"/>
  <c r="S114" i="8" s="1"/>
  <c r="O61" i="8"/>
  <c r="O45" i="8"/>
  <c r="P45" i="8" s="1"/>
  <c r="O70" i="8"/>
  <c r="O68" i="8"/>
  <c r="O53" i="8"/>
  <c r="P55" i="8"/>
  <c r="P34" i="8"/>
  <c r="M56" i="8"/>
  <c r="L69" i="8"/>
  <c r="P32" i="8"/>
  <c r="M58" i="8"/>
  <c r="L71" i="8"/>
  <c r="P101" i="8"/>
  <c r="Q101" i="8"/>
  <c r="R101" i="8" s="1"/>
  <c r="P28" i="8"/>
  <c r="L67" i="8"/>
  <c r="M54" i="8"/>
  <c r="L85" i="8"/>
  <c r="M72" i="8"/>
  <c r="L73" i="8"/>
  <c r="M60" i="8"/>
  <c r="L140" i="8"/>
  <c r="M127" i="8"/>
  <c r="L96" i="8"/>
  <c r="M83" i="8"/>
  <c r="P57" i="8"/>
  <c r="L94" i="8"/>
  <c r="M81" i="8"/>
  <c r="M66" i="8"/>
  <c r="L79" i="8"/>
  <c r="P30" i="8"/>
  <c r="M74" i="8"/>
  <c r="L87" i="8"/>
  <c r="AI13" i="7"/>
  <c r="P28" i="7"/>
  <c r="P48" i="7"/>
  <c r="P36" i="7"/>
  <c r="P34" i="7"/>
  <c r="P33" i="7"/>
  <c r="O60" i="7"/>
  <c r="O49" i="7"/>
  <c r="L75" i="7"/>
  <c r="M62" i="7"/>
  <c r="O61" i="7"/>
  <c r="O73" i="7"/>
  <c r="O46" i="7"/>
  <c r="L99" i="7"/>
  <c r="M86" i="7"/>
  <c r="M74" i="7"/>
  <c r="L87" i="7"/>
  <c r="L72" i="7"/>
  <c r="M59" i="7"/>
  <c r="O41" i="7"/>
  <c r="P41" i="7" s="1"/>
  <c r="O30" i="7"/>
  <c r="P15" i="7"/>
  <c r="M54" i="7"/>
  <c r="L67" i="7"/>
  <c r="M43" i="7"/>
  <c r="L56" i="7"/>
  <c r="O40" i="7"/>
  <c r="P40" i="7" s="1"/>
  <c r="O42" i="7"/>
  <c r="P42" i="7" s="1"/>
  <c r="O32" i="7"/>
  <c r="O44" i="7"/>
  <c r="P44" i="7" s="1"/>
  <c r="M55" i="7"/>
  <c r="L68" i="7"/>
  <c r="M57" i="7"/>
  <c r="L70" i="7"/>
  <c r="P14" i="7"/>
  <c r="P18" i="7"/>
  <c r="P27" i="7"/>
  <c r="L66" i="7"/>
  <c r="M53" i="7"/>
  <c r="P16" i="7"/>
  <c r="P31" i="7"/>
  <c r="P29" i="7"/>
  <c r="P19" i="7"/>
  <c r="L58" i="7"/>
  <c r="M45" i="7"/>
  <c r="P10" i="5"/>
  <c r="P16" i="5"/>
  <c r="P11" i="5"/>
  <c r="P9" i="5"/>
  <c r="P13" i="5"/>
  <c r="O12" i="5"/>
  <c r="O8" i="5"/>
  <c r="O19" i="5"/>
  <c r="O15" i="5"/>
  <c r="M23" i="5"/>
  <c r="L30" i="5"/>
  <c r="M20" i="5"/>
  <c r="L27" i="5"/>
  <c r="M18" i="5"/>
  <c r="L25" i="5"/>
  <c r="M17" i="5"/>
  <c r="L24" i="5"/>
  <c r="M26" i="5"/>
  <c r="L33" i="5"/>
  <c r="M22" i="5"/>
  <c r="L29" i="5"/>
  <c r="N67" i="9"/>
  <c r="AH15" i="9"/>
  <c r="N57" i="9"/>
  <c r="N66" i="9"/>
  <c r="AA15" i="9"/>
  <c r="N75" i="9"/>
  <c r="AF15" i="9"/>
  <c r="AG15" i="9"/>
  <c r="N84" i="9"/>
  <c r="N59" i="9"/>
  <c r="Y15" i="9"/>
  <c r="N73" i="9"/>
  <c r="Z15" i="9"/>
  <c r="N74" i="9"/>
  <c r="N68" i="9"/>
  <c r="N56" i="9"/>
  <c r="N60" i="8"/>
  <c r="AE15" i="8"/>
  <c r="N58" i="8"/>
  <c r="N127" i="8"/>
  <c r="N74" i="8"/>
  <c r="AZ14" i="8"/>
  <c r="Y15" i="8"/>
  <c r="AG15" i="8"/>
  <c r="N83" i="8"/>
  <c r="N66" i="8"/>
  <c r="N72" i="8"/>
  <c r="AH17" i="8"/>
  <c r="N81" i="8"/>
  <c r="N54" i="8"/>
  <c r="N56" i="8"/>
  <c r="AB14" i="7"/>
  <c r="AD14" i="7"/>
  <c r="AF15" i="7"/>
  <c r="AG15" i="7"/>
  <c r="N62" i="7"/>
  <c r="N59" i="7"/>
  <c r="N86" i="7"/>
  <c r="N74" i="7"/>
  <c r="N43" i="7"/>
  <c r="N54" i="7"/>
  <c r="N45" i="7"/>
  <c r="N53" i="7"/>
  <c r="N57" i="7"/>
  <c r="N55" i="7"/>
  <c r="Y13" i="5"/>
  <c r="Y14" i="5"/>
  <c r="AC13" i="5"/>
  <c r="AC14" i="5"/>
  <c r="N26" i="5"/>
  <c r="N22" i="5"/>
  <c r="N23" i="5"/>
  <c r="N20" i="5"/>
  <c r="N17" i="5"/>
  <c r="N18" i="5"/>
  <c r="O56" i="9" l="1"/>
  <c r="O68" i="9"/>
  <c r="O74" i="9"/>
  <c r="O73" i="9"/>
  <c r="O59" i="9"/>
  <c r="O84" i="9"/>
  <c r="P84" i="9" s="1"/>
  <c r="Q84" i="9" s="1"/>
  <c r="R84" i="9" s="1"/>
  <c r="S84" i="9" s="1"/>
  <c r="O75" i="9"/>
  <c r="O66" i="9"/>
  <c r="P66" i="9" s="1"/>
  <c r="Q66" i="9"/>
  <c r="R66" i="9" s="1"/>
  <c r="O57" i="9"/>
  <c r="O67" i="9"/>
  <c r="L83" i="9"/>
  <c r="M70" i="9"/>
  <c r="L99" i="9"/>
  <c r="M86" i="9"/>
  <c r="L85" i="9"/>
  <c r="M72" i="9"/>
  <c r="M88" i="9"/>
  <c r="L101" i="9"/>
  <c r="L100" i="9"/>
  <c r="M87" i="9"/>
  <c r="L94" i="9"/>
  <c r="M81" i="9"/>
  <c r="P54" i="9"/>
  <c r="P53" i="9"/>
  <c r="Q71" i="9"/>
  <c r="R71" i="9" s="1"/>
  <c r="P71" i="9"/>
  <c r="P61" i="9"/>
  <c r="L82" i="9"/>
  <c r="M69" i="9"/>
  <c r="M80" i="9"/>
  <c r="L93" i="9"/>
  <c r="P60" i="9"/>
  <c r="L110" i="9"/>
  <c r="M97" i="9"/>
  <c r="P55" i="9"/>
  <c r="M79" i="9"/>
  <c r="L92" i="9"/>
  <c r="P62" i="9"/>
  <c r="O56" i="8"/>
  <c r="O54" i="8"/>
  <c r="O81" i="8"/>
  <c r="P81" i="8" s="1"/>
  <c r="Q81" i="8" s="1"/>
  <c r="R81" i="8" s="1"/>
  <c r="S81" i="8" s="1"/>
  <c r="O72" i="8"/>
  <c r="Q66" i="8"/>
  <c r="R66" i="8" s="1"/>
  <c r="O66" i="8"/>
  <c r="P66" i="8" s="1"/>
  <c r="O83" i="8"/>
  <c r="P83" i="8" s="1"/>
  <c r="Q83" i="8" s="1"/>
  <c r="R83" i="8" s="1"/>
  <c r="S83" i="8" s="1"/>
  <c r="O74" i="8"/>
  <c r="O127" i="8"/>
  <c r="O58" i="8"/>
  <c r="O60" i="8"/>
  <c r="M67" i="8"/>
  <c r="L80" i="8"/>
  <c r="Q68" i="8"/>
  <c r="R68" i="8" s="1"/>
  <c r="P68" i="8"/>
  <c r="L107" i="8"/>
  <c r="M94" i="8"/>
  <c r="P70" i="8"/>
  <c r="Q70" i="8"/>
  <c r="R70" i="8" s="1"/>
  <c r="M79" i="8"/>
  <c r="L92" i="8"/>
  <c r="L98" i="8"/>
  <c r="M85" i="8"/>
  <c r="P61" i="8"/>
  <c r="P53" i="8"/>
  <c r="L109" i="8"/>
  <c r="M96" i="8"/>
  <c r="M71" i="8"/>
  <c r="L84" i="8"/>
  <c r="P59" i="8"/>
  <c r="M140" i="8"/>
  <c r="L153" i="8"/>
  <c r="L100" i="8"/>
  <c r="M87" i="8"/>
  <c r="L82" i="8"/>
  <c r="M69" i="8"/>
  <c r="L86" i="8"/>
  <c r="M73" i="8"/>
  <c r="AI14" i="7"/>
  <c r="P61" i="7"/>
  <c r="P60" i="7"/>
  <c r="P46" i="7"/>
  <c r="P49" i="7"/>
  <c r="O62" i="7"/>
  <c r="L88" i="7"/>
  <c r="M75" i="7"/>
  <c r="O74" i="7"/>
  <c r="O86" i="7"/>
  <c r="O59" i="7"/>
  <c r="L112" i="7"/>
  <c r="M99" i="7"/>
  <c r="M72" i="7"/>
  <c r="L85" i="7"/>
  <c r="P73" i="7"/>
  <c r="Q73" i="7"/>
  <c r="R73" i="7" s="1"/>
  <c r="M87" i="7"/>
  <c r="L100" i="7"/>
  <c r="O54" i="7"/>
  <c r="O43" i="7"/>
  <c r="P43" i="7" s="1"/>
  <c r="M67" i="7"/>
  <c r="L80" i="7"/>
  <c r="M56" i="7"/>
  <c r="L69" i="7"/>
  <c r="P30" i="7"/>
  <c r="O55" i="7"/>
  <c r="O57" i="7"/>
  <c r="O53" i="7"/>
  <c r="O45" i="7"/>
  <c r="P45" i="7" s="1"/>
  <c r="L81" i="7"/>
  <c r="M68" i="7"/>
  <c r="M66" i="7"/>
  <c r="L79" i="7"/>
  <c r="P32" i="7"/>
  <c r="L71" i="7"/>
  <c r="M58" i="7"/>
  <c r="M70" i="7"/>
  <c r="L83" i="7"/>
  <c r="P19" i="5"/>
  <c r="P12" i="5"/>
  <c r="P15" i="5"/>
  <c r="P8" i="5"/>
  <c r="O18" i="5"/>
  <c r="O17" i="5"/>
  <c r="O20" i="5"/>
  <c r="O23" i="5"/>
  <c r="O22" i="5"/>
  <c r="O26" i="5"/>
  <c r="M25" i="5"/>
  <c r="L32" i="5"/>
  <c r="M27" i="5"/>
  <c r="L34" i="5"/>
  <c r="M30" i="5"/>
  <c r="L37" i="5"/>
  <c r="M29" i="5"/>
  <c r="L36" i="5"/>
  <c r="M24" i="5"/>
  <c r="L31" i="5"/>
  <c r="M33" i="5"/>
  <c r="L40" i="5"/>
  <c r="N70" i="9"/>
  <c r="N79" i="9"/>
  <c r="N86" i="9"/>
  <c r="AD16" i="9"/>
  <c r="AE15" i="9"/>
  <c r="N72" i="9"/>
  <c r="AV13" i="9"/>
  <c r="N88" i="9"/>
  <c r="N69" i="9"/>
  <c r="AC15" i="9"/>
  <c r="N97" i="9"/>
  <c r="AB15" i="9"/>
  <c r="N80" i="9"/>
  <c r="Y16" i="9"/>
  <c r="N87" i="9"/>
  <c r="N81" i="9"/>
  <c r="AS13" i="8"/>
  <c r="AA16" i="8"/>
  <c r="N73" i="8"/>
  <c r="N96" i="8"/>
  <c r="Y16" i="8"/>
  <c r="N71" i="8"/>
  <c r="N94" i="8"/>
  <c r="N87" i="8"/>
  <c r="N67" i="8"/>
  <c r="AU13" i="8"/>
  <c r="AD15" i="8"/>
  <c r="N69" i="8"/>
  <c r="AC16" i="8"/>
  <c r="N140" i="8"/>
  <c r="N85" i="8"/>
  <c r="AB15" i="8"/>
  <c r="Z15" i="8"/>
  <c r="N79" i="8"/>
  <c r="AF15" i="8"/>
  <c r="AA15" i="7"/>
  <c r="AF16" i="7"/>
  <c r="AH15" i="7"/>
  <c r="AC15" i="7"/>
  <c r="AE15" i="7"/>
  <c r="Z15" i="7"/>
  <c r="Y15" i="7"/>
  <c r="N75" i="7"/>
  <c r="N87" i="7"/>
  <c r="N72" i="7"/>
  <c r="N99" i="7"/>
  <c r="N67" i="7"/>
  <c r="N56" i="7"/>
  <c r="N58" i="7"/>
  <c r="N66" i="7"/>
  <c r="N70" i="7"/>
  <c r="N68" i="7"/>
  <c r="AA14" i="5"/>
  <c r="AB14" i="5"/>
  <c r="AD14" i="5"/>
  <c r="N29" i="5"/>
  <c r="N33" i="5"/>
  <c r="N27" i="5"/>
  <c r="N25" i="5"/>
  <c r="N24" i="5"/>
  <c r="N30" i="5"/>
  <c r="O81" i="9" l="1"/>
  <c r="P81" i="9" s="1"/>
  <c r="Q81" i="9" s="1"/>
  <c r="R81" i="9" s="1"/>
  <c r="S81" i="9" s="1"/>
  <c r="O87" i="9"/>
  <c r="P87" i="9" s="1"/>
  <c r="Q87" i="9" s="1"/>
  <c r="R87" i="9" s="1"/>
  <c r="S87" i="9" s="1"/>
  <c r="O80" i="9"/>
  <c r="P80" i="9" s="1"/>
  <c r="Q80" i="9" s="1"/>
  <c r="R80" i="9" s="1"/>
  <c r="S80" i="9" s="1"/>
  <c r="AI15" i="9"/>
  <c r="O97" i="9"/>
  <c r="O69" i="9"/>
  <c r="O88" i="9"/>
  <c r="P88" i="9" s="1"/>
  <c r="Q88" i="9" s="1"/>
  <c r="R88" i="9" s="1"/>
  <c r="S88" i="9" s="1"/>
  <c r="O72" i="9"/>
  <c r="O86" i="9"/>
  <c r="P86" i="9" s="1"/>
  <c r="Q86" i="9" s="1"/>
  <c r="R86" i="9" s="1"/>
  <c r="S86" i="9" s="1"/>
  <c r="O79" i="9"/>
  <c r="P79" i="9" s="1"/>
  <c r="Q79" i="9" s="1"/>
  <c r="R79" i="9" s="1"/>
  <c r="S79" i="9" s="1"/>
  <c r="O70" i="9"/>
  <c r="L123" i="9"/>
  <c r="M110" i="9"/>
  <c r="L106" i="9"/>
  <c r="M93" i="9"/>
  <c r="L113" i="9"/>
  <c r="M100" i="9"/>
  <c r="L96" i="9"/>
  <c r="M83" i="9"/>
  <c r="L107" i="9"/>
  <c r="M94" i="9"/>
  <c r="L114" i="9"/>
  <c r="M101" i="9"/>
  <c r="P75" i="9"/>
  <c r="Q75" i="9"/>
  <c r="R75" i="9" s="1"/>
  <c r="P56" i="9"/>
  <c r="P57" i="9"/>
  <c r="M82" i="9"/>
  <c r="L95" i="9"/>
  <c r="P59" i="9"/>
  <c r="P73" i="9"/>
  <c r="Q73" i="9"/>
  <c r="R73" i="9" s="1"/>
  <c r="L98" i="9"/>
  <c r="M85" i="9"/>
  <c r="L105" i="9"/>
  <c r="M92" i="9"/>
  <c r="L112" i="9"/>
  <c r="M99" i="9"/>
  <c r="P74" i="9"/>
  <c r="Q74" i="9"/>
  <c r="R74" i="9" s="1"/>
  <c r="Q67" i="9"/>
  <c r="R67" i="9" s="1"/>
  <c r="P67" i="9"/>
  <c r="Q68" i="9"/>
  <c r="R68" i="9" s="1"/>
  <c r="P68" i="9"/>
  <c r="O79" i="8"/>
  <c r="P79" i="8" s="1"/>
  <c r="Q79" i="8" s="1"/>
  <c r="R79" i="8" s="1"/>
  <c r="S79" i="8" s="1"/>
  <c r="AI15" i="8"/>
  <c r="O85" i="8"/>
  <c r="P85" i="8" s="1"/>
  <c r="Q85" i="8" s="1"/>
  <c r="R85" i="8" s="1"/>
  <c r="S85" i="8" s="1"/>
  <c r="O140" i="8"/>
  <c r="P140" i="8" s="1"/>
  <c r="Q140" i="8" s="1"/>
  <c r="R140" i="8" s="1"/>
  <c r="S140" i="8" s="1"/>
  <c r="O69" i="8"/>
  <c r="O67" i="8"/>
  <c r="O87" i="8"/>
  <c r="P87" i="8" s="1"/>
  <c r="Q87" i="8" s="1"/>
  <c r="R87" i="8" s="1"/>
  <c r="S87" i="8" s="1"/>
  <c r="O94" i="8"/>
  <c r="O71" i="8"/>
  <c r="O96" i="8"/>
  <c r="O73" i="8"/>
  <c r="L99" i="8"/>
  <c r="M86" i="8"/>
  <c r="L93" i="8"/>
  <c r="M80" i="8"/>
  <c r="P60" i="8"/>
  <c r="M98" i="8"/>
  <c r="L111" i="8"/>
  <c r="L113" i="8"/>
  <c r="M100" i="8"/>
  <c r="M92" i="8"/>
  <c r="L105" i="8"/>
  <c r="Q127" i="8"/>
  <c r="R127" i="8" s="1"/>
  <c r="P127" i="8"/>
  <c r="M153" i="8"/>
  <c r="L166" i="8"/>
  <c r="Q74" i="8"/>
  <c r="R74" i="8" s="1"/>
  <c r="P74" i="8"/>
  <c r="P54" i="8"/>
  <c r="P56" i="8"/>
  <c r="M82" i="8"/>
  <c r="L95" i="8"/>
  <c r="P58" i="8"/>
  <c r="L97" i="8"/>
  <c r="M84" i="8"/>
  <c r="L120" i="8"/>
  <c r="M107" i="8"/>
  <c r="Q72" i="8"/>
  <c r="R72" i="8" s="1"/>
  <c r="P72" i="8"/>
  <c r="M109" i="8"/>
  <c r="L122" i="8"/>
  <c r="P86" i="7"/>
  <c r="Q86" i="7" s="1"/>
  <c r="R86" i="7" s="1"/>
  <c r="S86" i="7" s="1"/>
  <c r="P59" i="7"/>
  <c r="P62" i="7"/>
  <c r="O75" i="7"/>
  <c r="L101" i="7"/>
  <c r="M88" i="7"/>
  <c r="O99" i="7"/>
  <c r="O72" i="7"/>
  <c r="O87" i="7"/>
  <c r="M85" i="7"/>
  <c r="L98" i="7"/>
  <c r="L125" i="7"/>
  <c r="M112" i="7"/>
  <c r="M100" i="7"/>
  <c r="L113" i="7"/>
  <c r="Q74" i="7"/>
  <c r="R74" i="7" s="1"/>
  <c r="P74" i="7"/>
  <c r="O56" i="7"/>
  <c r="O67" i="7"/>
  <c r="P54" i="7"/>
  <c r="L93" i="7"/>
  <c r="M80" i="7"/>
  <c r="M69" i="7"/>
  <c r="L82" i="7"/>
  <c r="O68" i="7"/>
  <c r="O70" i="7"/>
  <c r="Q66" i="7"/>
  <c r="R66" i="7" s="1"/>
  <c r="O66" i="7"/>
  <c r="P66" i="7" s="1"/>
  <c r="O58" i="7"/>
  <c r="M71" i="7"/>
  <c r="L84" i="7"/>
  <c r="P55" i="7"/>
  <c r="M81" i="7"/>
  <c r="L94" i="7"/>
  <c r="P57" i="7"/>
  <c r="L96" i="7"/>
  <c r="M83" i="7"/>
  <c r="P53" i="7"/>
  <c r="M79" i="7"/>
  <c r="L92" i="7"/>
  <c r="P23" i="5"/>
  <c r="P26" i="5"/>
  <c r="P22" i="5"/>
  <c r="P20" i="5"/>
  <c r="P17" i="5"/>
  <c r="P18" i="5"/>
  <c r="O30" i="5"/>
  <c r="O24" i="5"/>
  <c r="O25" i="5"/>
  <c r="O27" i="5"/>
  <c r="O33" i="5"/>
  <c r="O29" i="5"/>
  <c r="M34" i="5"/>
  <c r="L41" i="5"/>
  <c r="M37" i="5"/>
  <c r="L44" i="5"/>
  <c r="M36" i="5"/>
  <c r="L43" i="5"/>
  <c r="L39" i="5"/>
  <c r="M32" i="5"/>
  <c r="M31" i="5"/>
  <c r="L38" i="5"/>
  <c r="M40" i="5"/>
  <c r="L47" i="5"/>
  <c r="AY13" i="9"/>
  <c r="N99" i="9"/>
  <c r="AR13" i="9"/>
  <c r="N82" i="9"/>
  <c r="AG16" i="9"/>
  <c r="N100" i="9"/>
  <c r="Z16" i="9"/>
  <c r="AA16" i="9"/>
  <c r="N101" i="9"/>
  <c r="AS13" i="9"/>
  <c r="AZ13" i="9"/>
  <c r="N83" i="9"/>
  <c r="N110" i="9"/>
  <c r="AF16" i="9"/>
  <c r="AX13" i="9"/>
  <c r="AQ13" i="9"/>
  <c r="AH16" i="9"/>
  <c r="N93" i="9"/>
  <c r="N94" i="9"/>
  <c r="N85" i="9"/>
  <c r="N92" i="9"/>
  <c r="AQ13" i="8"/>
  <c r="N86" i="8"/>
  <c r="N153" i="8"/>
  <c r="N107" i="8"/>
  <c r="AZ15" i="8"/>
  <c r="AW13" i="8"/>
  <c r="AE16" i="8"/>
  <c r="N80" i="8"/>
  <c r="AG16" i="8"/>
  <c r="N109" i="8"/>
  <c r="N98" i="8"/>
  <c r="AY13" i="8"/>
  <c r="N84" i="8"/>
  <c r="N82" i="8"/>
  <c r="AH18" i="8"/>
  <c r="N100" i="8"/>
  <c r="N92" i="8"/>
  <c r="AD15" i="7"/>
  <c r="AG16" i="7"/>
  <c r="AB15" i="7"/>
  <c r="Y16" i="7"/>
  <c r="AX13" i="7"/>
  <c r="N88" i="7"/>
  <c r="N85" i="7"/>
  <c r="N112" i="7"/>
  <c r="N100" i="7"/>
  <c r="N69" i="7"/>
  <c r="N80" i="7"/>
  <c r="N83" i="7"/>
  <c r="N81" i="7"/>
  <c r="N71" i="7"/>
  <c r="N79" i="7"/>
  <c r="Z15" i="5"/>
  <c r="Y15" i="5"/>
  <c r="AC15" i="5"/>
  <c r="N32" i="5"/>
  <c r="N31" i="5"/>
  <c r="N40" i="5"/>
  <c r="N36" i="5"/>
  <c r="N34" i="5"/>
  <c r="N37" i="5"/>
  <c r="Q92" i="9" l="1"/>
  <c r="R92" i="9" s="1"/>
  <c r="O92" i="9"/>
  <c r="P92" i="9" s="1"/>
  <c r="O85" i="9"/>
  <c r="P85" i="9" s="1"/>
  <c r="Q85" i="9" s="1"/>
  <c r="R85" i="9" s="1"/>
  <c r="S85" i="9" s="1"/>
  <c r="O94" i="9"/>
  <c r="O93" i="9"/>
  <c r="O110" i="9"/>
  <c r="P110" i="9" s="1"/>
  <c r="Q110" i="9" s="1"/>
  <c r="R110" i="9" s="1"/>
  <c r="S110" i="9" s="1"/>
  <c r="O83" i="9"/>
  <c r="P83" i="9" s="1"/>
  <c r="Q83" i="9" s="1"/>
  <c r="R83" i="9" s="1"/>
  <c r="S83" i="9" s="1"/>
  <c r="O101" i="9"/>
  <c r="O100" i="9"/>
  <c r="O82" i="9"/>
  <c r="P82" i="9" s="1"/>
  <c r="Q82" i="9" s="1"/>
  <c r="R82" i="9" s="1"/>
  <c r="S82" i="9" s="1"/>
  <c r="O99" i="9"/>
  <c r="L125" i="9"/>
  <c r="M112" i="9"/>
  <c r="M123" i="9"/>
  <c r="L136" i="9"/>
  <c r="P70" i="9"/>
  <c r="Q70" i="9"/>
  <c r="R70" i="9" s="1"/>
  <c r="M114" i="9"/>
  <c r="L127" i="9"/>
  <c r="L111" i="9"/>
  <c r="M98" i="9"/>
  <c r="L120" i="9"/>
  <c r="M107" i="9"/>
  <c r="Q72" i="9"/>
  <c r="R72" i="9" s="1"/>
  <c r="P72" i="9"/>
  <c r="L118" i="9"/>
  <c r="M105" i="9"/>
  <c r="L109" i="9"/>
  <c r="M96" i="9"/>
  <c r="P69" i="9"/>
  <c r="Q69" i="9"/>
  <c r="R69" i="9" s="1"/>
  <c r="L108" i="9"/>
  <c r="M95" i="9"/>
  <c r="Q97" i="9"/>
  <c r="R97" i="9" s="1"/>
  <c r="P97" i="9"/>
  <c r="L126" i="9"/>
  <c r="M113" i="9"/>
  <c r="L119" i="9"/>
  <c r="M106" i="9"/>
  <c r="Q92" i="8"/>
  <c r="R92" i="8" s="1"/>
  <c r="O92" i="8"/>
  <c r="P92" i="8" s="1"/>
  <c r="O100" i="8"/>
  <c r="O82" i="8"/>
  <c r="P82" i="8" s="1"/>
  <c r="Q82" i="8" s="1"/>
  <c r="R82" i="8" s="1"/>
  <c r="S82" i="8" s="1"/>
  <c r="O84" i="8"/>
  <c r="P84" i="8" s="1"/>
  <c r="Q84" i="8" s="1"/>
  <c r="R84" i="8" s="1"/>
  <c r="S84" i="8" s="1"/>
  <c r="O98" i="8"/>
  <c r="O109" i="8"/>
  <c r="P109" i="8" s="1"/>
  <c r="Q109" i="8" s="1"/>
  <c r="R109" i="8" s="1"/>
  <c r="S109" i="8" s="1"/>
  <c r="O80" i="8"/>
  <c r="P80" i="8" s="1"/>
  <c r="Q80" i="8" s="1"/>
  <c r="R80" i="8" s="1"/>
  <c r="S80" i="8" s="1"/>
  <c r="O107" i="8"/>
  <c r="P107" i="8" s="1"/>
  <c r="Q107" i="8" s="1"/>
  <c r="R107" i="8" s="1"/>
  <c r="S107" i="8" s="1"/>
  <c r="O153" i="8"/>
  <c r="O86" i="8"/>
  <c r="P86" i="8" s="1"/>
  <c r="Q86" i="8" s="1"/>
  <c r="R86" i="8" s="1"/>
  <c r="S86" i="8" s="1"/>
  <c r="L112" i="8"/>
  <c r="M99" i="8"/>
  <c r="M95" i="8"/>
  <c r="L108" i="8"/>
  <c r="Q71" i="8"/>
  <c r="R71" i="8" s="1"/>
  <c r="P71" i="8"/>
  <c r="L110" i="8"/>
  <c r="M97" i="8"/>
  <c r="L126" i="8"/>
  <c r="M113" i="8"/>
  <c r="Q94" i="8"/>
  <c r="R94" i="8" s="1"/>
  <c r="P94" i="8"/>
  <c r="M105" i="8"/>
  <c r="L118" i="8"/>
  <c r="M111" i="8"/>
  <c r="L124" i="8"/>
  <c r="Q96" i="8"/>
  <c r="R96" i="8" s="1"/>
  <c r="P96" i="8"/>
  <c r="M122" i="8"/>
  <c r="L135" i="8"/>
  <c r="Q67" i="8"/>
  <c r="R67" i="8" s="1"/>
  <c r="P67" i="8"/>
  <c r="L133" i="8"/>
  <c r="M120" i="8"/>
  <c r="P73" i="8"/>
  <c r="Q73" i="8"/>
  <c r="R73" i="8" s="1"/>
  <c r="P69" i="8"/>
  <c r="Q69" i="8"/>
  <c r="R69" i="8" s="1"/>
  <c r="M166" i="8"/>
  <c r="L179" i="8"/>
  <c r="L106" i="8"/>
  <c r="M93" i="8"/>
  <c r="AI15" i="7"/>
  <c r="P87" i="7"/>
  <c r="Q87" i="7" s="1"/>
  <c r="R87" i="7" s="1"/>
  <c r="S87" i="7" s="1"/>
  <c r="O88" i="7"/>
  <c r="M101" i="7"/>
  <c r="L114" i="7"/>
  <c r="P75" i="7"/>
  <c r="Q75" i="7"/>
  <c r="R75" i="7" s="1"/>
  <c r="O100" i="7"/>
  <c r="O112" i="7"/>
  <c r="O85" i="7"/>
  <c r="M125" i="7"/>
  <c r="L138" i="7"/>
  <c r="M113" i="7"/>
  <c r="L126" i="7"/>
  <c r="M98" i="7"/>
  <c r="L111" i="7"/>
  <c r="P72" i="7"/>
  <c r="Q72" i="7"/>
  <c r="R72" i="7" s="1"/>
  <c r="P99" i="7"/>
  <c r="Q99" i="7"/>
  <c r="R99" i="7" s="1"/>
  <c r="O80" i="7"/>
  <c r="P80" i="7" s="1"/>
  <c r="Q80" i="7" s="1"/>
  <c r="R80" i="7" s="1"/>
  <c r="S80" i="7" s="1"/>
  <c r="O69" i="7"/>
  <c r="L106" i="7"/>
  <c r="M93" i="7"/>
  <c r="P67" i="7"/>
  <c r="Q67" i="7"/>
  <c r="R67" i="7" s="1"/>
  <c r="P56" i="7"/>
  <c r="M82" i="7"/>
  <c r="L95" i="7"/>
  <c r="O79" i="7"/>
  <c r="P79" i="7" s="1"/>
  <c r="Q79" i="7" s="1"/>
  <c r="R79" i="7" s="1"/>
  <c r="S79" i="7" s="1"/>
  <c r="O71" i="7"/>
  <c r="O81" i="7"/>
  <c r="P81" i="7" s="1"/>
  <c r="Q81" i="7" s="1"/>
  <c r="R81" i="7" s="1"/>
  <c r="S81" i="7" s="1"/>
  <c r="O83" i="7"/>
  <c r="P83" i="7" s="1"/>
  <c r="Q83" i="7" s="1"/>
  <c r="R83" i="7" s="1"/>
  <c r="S83" i="7" s="1"/>
  <c r="P58" i="7"/>
  <c r="P70" i="7"/>
  <c r="Q70" i="7"/>
  <c r="R70" i="7" s="1"/>
  <c r="L107" i="7"/>
  <c r="M94" i="7"/>
  <c r="Q68" i="7"/>
  <c r="R68" i="7" s="1"/>
  <c r="P68" i="7"/>
  <c r="L105" i="7"/>
  <c r="M92" i="7"/>
  <c r="L97" i="7"/>
  <c r="M84" i="7"/>
  <c r="M96" i="7"/>
  <c r="L109" i="7"/>
  <c r="P33" i="5"/>
  <c r="P30" i="5"/>
  <c r="P27" i="5"/>
  <c r="P25" i="5"/>
  <c r="P29" i="5"/>
  <c r="P24" i="5"/>
  <c r="O37" i="5"/>
  <c r="O34" i="5"/>
  <c r="O36" i="5"/>
  <c r="P36" i="5" s="1"/>
  <c r="Q36" i="5"/>
  <c r="R36" i="5" s="1"/>
  <c r="O40" i="5"/>
  <c r="O31" i="5"/>
  <c r="O32" i="5"/>
  <c r="M43" i="5"/>
  <c r="L50" i="5"/>
  <c r="M41" i="5"/>
  <c r="L48" i="5"/>
  <c r="L54" i="5"/>
  <c r="M47" i="5"/>
  <c r="L45" i="5"/>
  <c r="M38" i="5"/>
  <c r="M44" i="5"/>
  <c r="L51" i="5"/>
  <c r="M39" i="5"/>
  <c r="L46" i="5"/>
  <c r="AE16" i="9"/>
  <c r="AW13" i="9"/>
  <c r="N112" i="9"/>
  <c r="N113" i="9"/>
  <c r="N123" i="9"/>
  <c r="N105" i="9"/>
  <c r="N106" i="9"/>
  <c r="AV14" i="9"/>
  <c r="AC16" i="9"/>
  <c r="N96" i="9"/>
  <c r="N114" i="9"/>
  <c r="AU13" i="9"/>
  <c r="AB16" i="9"/>
  <c r="N98" i="9"/>
  <c r="N95" i="9"/>
  <c r="AT13" i="9"/>
  <c r="AD17" i="9"/>
  <c r="Y17" i="9"/>
  <c r="N107" i="9"/>
  <c r="AD16" i="8"/>
  <c r="AT13" i="8"/>
  <c r="AV13" i="8"/>
  <c r="N93" i="8"/>
  <c r="Z16" i="8"/>
  <c r="N99" i="8"/>
  <c r="AU14" i="8"/>
  <c r="N122" i="8"/>
  <c r="AS14" i="8"/>
  <c r="N95" i="8"/>
  <c r="N166" i="8"/>
  <c r="AR13" i="8"/>
  <c r="N97" i="8"/>
  <c r="N113" i="8"/>
  <c r="AF16" i="8"/>
  <c r="N111" i="8"/>
  <c r="AB16" i="8"/>
  <c r="AC17" i="8"/>
  <c r="AX13" i="8"/>
  <c r="AA17" i="8"/>
  <c r="N120" i="8"/>
  <c r="Y17" i="8"/>
  <c r="N105" i="8"/>
  <c r="AE16" i="7"/>
  <c r="AF17" i="7"/>
  <c r="AH16" i="7"/>
  <c r="AC16" i="7"/>
  <c r="AA16" i="7"/>
  <c r="Z16" i="7"/>
  <c r="AY13" i="7"/>
  <c r="N101" i="7"/>
  <c r="N125" i="7"/>
  <c r="N113" i="7"/>
  <c r="N98" i="7"/>
  <c r="AR13" i="7"/>
  <c r="N93" i="7"/>
  <c r="N82" i="7"/>
  <c r="N84" i="7"/>
  <c r="N96" i="7"/>
  <c r="AS13" i="7"/>
  <c r="N92" i="7"/>
  <c r="AQ13" i="7"/>
  <c r="N94" i="7"/>
  <c r="AA15" i="5"/>
  <c r="AD15" i="5"/>
  <c r="Y16" i="5"/>
  <c r="AB15" i="5"/>
  <c r="N47" i="5"/>
  <c r="N38" i="5"/>
  <c r="N39" i="5"/>
  <c r="N44" i="5"/>
  <c r="N43" i="5"/>
  <c r="N41" i="5"/>
  <c r="O107" i="9" l="1"/>
  <c r="P107" i="9" s="1"/>
  <c r="Q107" i="9" s="1"/>
  <c r="R107" i="9" s="1"/>
  <c r="S107" i="9" s="1"/>
  <c r="BA13" i="9"/>
  <c r="O95" i="9"/>
  <c r="O98" i="9"/>
  <c r="AI16" i="9"/>
  <c r="O114" i="9"/>
  <c r="P114" i="9" s="1"/>
  <c r="Q114" i="9" s="1"/>
  <c r="R114" i="9" s="1"/>
  <c r="S114" i="9" s="1"/>
  <c r="O96" i="9"/>
  <c r="O106" i="9"/>
  <c r="P106" i="9" s="1"/>
  <c r="Q106" i="9" s="1"/>
  <c r="R106" i="9" s="1"/>
  <c r="S106" i="9" s="1"/>
  <c r="O105" i="9"/>
  <c r="P105" i="9" s="1"/>
  <c r="Q105" i="9" s="1"/>
  <c r="R105" i="9" s="1"/>
  <c r="S105" i="9" s="1"/>
  <c r="O123" i="9"/>
  <c r="O113" i="9"/>
  <c r="P113" i="9" s="1"/>
  <c r="Q113" i="9" s="1"/>
  <c r="R113" i="9" s="1"/>
  <c r="S113" i="9" s="1"/>
  <c r="O112" i="9"/>
  <c r="P112" i="9" s="1"/>
  <c r="Q112" i="9" s="1"/>
  <c r="R112" i="9" s="1"/>
  <c r="S112" i="9" s="1"/>
  <c r="Q99" i="9"/>
  <c r="R99" i="9" s="1"/>
  <c r="P99" i="9"/>
  <c r="M120" i="9"/>
  <c r="L133" i="9"/>
  <c r="Q100" i="9"/>
  <c r="R100" i="9" s="1"/>
  <c r="P100" i="9"/>
  <c r="M108" i="9"/>
  <c r="L121" i="9"/>
  <c r="L124" i="9"/>
  <c r="M111" i="9"/>
  <c r="M127" i="9"/>
  <c r="L140" i="9"/>
  <c r="Q101" i="9"/>
  <c r="R101" i="9" s="1"/>
  <c r="P101" i="9"/>
  <c r="L122" i="9"/>
  <c r="M109" i="9"/>
  <c r="M136" i="9"/>
  <c r="L149" i="9"/>
  <c r="P93" i="9"/>
  <c r="Q93" i="9"/>
  <c r="R93" i="9" s="1"/>
  <c r="M119" i="9"/>
  <c r="L132" i="9"/>
  <c r="L131" i="9"/>
  <c r="M118" i="9"/>
  <c r="P94" i="9"/>
  <c r="Q94" i="9"/>
  <c r="R94" i="9" s="1"/>
  <c r="M126" i="9"/>
  <c r="L139" i="9"/>
  <c r="M125" i="9"/>
  <c r="L138" i="9"/>
  <c r="O105" i="8"/>
  <c r="P105" i="8" s="1"/>
  <c r="Q105" i="8" s="1"/>
  <c r="R105" i="8" s="1"/>
  <c r="S105" i="8" s="1"/>
  <c r="O120" i="8"/>
  <c r="O111" i="8"/>
  <c r="P111" i="8" s="1"/>
  <c r="Q111" i="8" s="1"/>
  <c r="R111" i="8" s="1"/>
  <c r="S111" i="8" s="1"/>
  <c r="O113" i="8"/>
  <c r="P113" i="8" s="1"/>
  <c r="Q113" i="8" s="1"/>
  <c r="R113" i="8" s="1"/>
  <c r="S113" i="8" s="1"/>
  <c r="O97" i="8"/>
  <c r="BA13" i="8"/>
  <c r="O166" i="8"/>
  <c r="P166" i="8" s="1"/>
  <c r="Q166" i="8" s="1"/>
  <c r="R166" i="8" s="1"/>
  <c r="S166" i="8" s="1"/>
  <c r="O95" i="8"/>
  <c r="O122" i="8"/>
  <c r="O99" i="8"/>
  <c r="AI16" i="8"/>
  <c r="O93" i="8"/>
  <c r="L146" i="8"/>
  <c r="M133" i="8"/>
  <c r="L137" i="8"/>
  <c r="M124" i="8"/>
  <c r="M108" i="8"/>
  <c r="L121" i="8"/>
  <c r="M118" i="8"/>
  <c r="L131" i="8"/>
  <c r="L148" i="8"/>
  <c r="M135" i="8"/>
  <c r="L125" i="8"/>
  <c r="M112" i="8"/>
  <c r="M106" i="8"/>
  <c r="L119" i="8"/>
  <c r="L123" i="8"/>
  <c r="M110" i="8"/>
  <c r="Q100" i="8"/>
  <c r="R100" i="8" s="1"/>
  <c r="P100" i="8"/>
  <c r="P153" i="8"/>
  <c r="Q153" i="8"/>
  <c r="R153" i="8" s="1"/>
  <c r="M126" i="8"/>
  <c r="L139" i="8"/>
  <c r="L192" i="8"/>
  <c r="M192" i="8" s="1"/>
  <c r="M179" i="8"/>
  <c r="Q98" i="8"/>
  <c r="R98" i="8" s="1"/>
  <c r="P98" i="8"/>
  <c r="P112" i="7"/>
  <c r="Q112" i="7" s="1"/>
  <c r="R112" i="7" s="1"/>
  <c r="S112" i="7" s="1"/>
  <c r="P88" i="7"/>
  <c r="Q88" i="7" s="1"/>
  <c r="R88" i="7" s="1"/>
  <c r="S88" i="7" s="1"/>
  <c r="P85" i="7"/>
  <c r="Q85" i="7" s="1"/>
  <c r="R85" i="7" s="1"/>
  <c r="S85" i="7" s="1"/>
  <c r="O101" i="7"/>
  <c r="L127" i="7"/>
  <c r="M114" i="7"/>
  <c r="O98" i="7"/>
  <c r="O113" i="7"/>
  <c r="O125" i="7"/>
  <c r="L139" i="7"/>
  <c r="M126" i="7"/>
  <c r="M111" i="7"/>
  <c r="L124" i="7"/>
  <c r="L151" i="7"/>
  <c r="M138" i="7"/>
  <c r="P100" i="7"/>
  <c r="Q100" i="7"/>
  <c r="R100" i="7" s="1"/>
  <c r="O82" i="7"/>
  <c r="P82" i="7" s="1"/>
  <c r="Q82" i="7" s="1"/>
  <c r="R82" i="7" s="1"/>
  <c r="S82" i="7" s="1"/>
  <c r="O93" i="7"/>
  <c r="L108" i="7"/>
  <c r="M95" i="7"/>
  <c r="L119" i="7"/>
  <c r="M106" i="7"/>
  <c r="P69" i="7"/>
  <c r="Q69" i="7"/>
  <c r="R69" i="7" s="1"/>
  <c r="O94" i="7"/>
  <c r="Q92" i="7"/>
  <c r="R92" i="7" s="1"/>
  <c r="O92" i="7"/>
  <c r="P92" i="7" s="1"/>
  <c r="O96" i="7"/>
  <c r="O84" i="7"/>
  <c r="P84" i="7" s="1"/>
  <c r="Q84" i="7" s="1"/>
  <c r="R84" i="7" s="1"/>
  <c r="S84" i="7" s="1"/>
  <c r="P71" i="7"/>
  <c r="Q71" i="7"/>
  <c r="R71" i="7" s="1"/>
  <c r="M107" i="7"/>
  <c r="L120" i="7"/>
  <c r="L122" i="7"/>
  <c r="M109" i="7"/>
  <c r="M105" i="7"/>
  <c r="L118" i="7"/>
  <c r="M97" i="7"/>
  <c r="L110" i="7"/>
  <c r="P31" i="5"/>
  <c r="P34" i="5"/>
  <c r="P32" i="5"/>
  <c r="O41" i="5"/>
  <c r="O43" i="5"/>
  <c r="P43" i="5" s="1"/>
  <c r="Q43" i="5" s="1"/>
  <c r="R43" i="5" s="1"/>
  <c r="S43" i="5" s="1"/>
  <c r="O44" i="5"/>
  <c r="P44" i="5" s="1"/>
  <c r="Q44" i="5" s="1"/>
  <c r="R44" i="5" s="1"/>
  <c r="S44" i="5" s="1"/>
  <c r="O39" i="5"/>
  <c r="O38" i="5"/>
  <c r="O47" i="5"/>
  <c r="P47" i="5" s="1"/>
  <c r="Q47" i="5" s="1"/>
  <c r="R47" i="5" s="1"/>
  <c r="S47" i="5" s="1"/>
  <c r="M50" i="5"/>
  <c r="L57" i="5"/>
  <c r="P40" i="5"/>
  <c r="Q40" i="5"/>
  <c r="R40" i="5" s="1"/>
  <c r="M51" i="5"/>
  <c r="L58" i="5"/>
  <c r="M54" i="5"/>
  <c r="L61" i="5"/>
  <c r="M48" i="5"/>
  <c r="L55" i="5"/>
  <c r="M46" i="5"/>
  <c r="L53" i="5"/>
  <c r="M45" i="5"/>
  <c r="L52" i="5"/>
  <c r="P37" i="5"/>
  <c r="Q37" i="5"/>
  <c r="R37" i="5" s="1"/>
  <c r="AX14" i="9"/>
  <c r="AH17" i="9"/>
  <c r="AA17" i="9"/>
  <c r="N120" i="9"/>
  <c r="N125" i="9"/>
  <c r="N109" i="9"/>
  <c r="AG17" i="9"/>
  <c r="N136" i="9"/>
  <c r="AZ14" i="9"/>
  <c r="N108" i="9"/>
  <c r="AR14" i="9"/>
  <c r="AQ14" i="9"/>
  <c r="Z17" i="9"/>
  <c r="N119" i="9"/>
  <c r="N126" i="9"/>
  <c r="N111" i="9"/>
  <c r="AY14" i="9"/>
  <c r="N127" i="9"/>
  <c r="AS14" i="9"/>
  <c r="N118" i="9"/>
  <c r="AF17" i="9"/>
  <c r="AQ14" i="8"/>
  <c r="N112" i="8"/>
  <c r="N179" i="8"/>
  <c r="N106" i="8"/>
  <c r="AE17" i="8"/>
  <c r="N133" i="8"/>
  <c r="AW14" i="8"/>
  <c r="AY14" i="8"/>
  <c r="N124" i="8"/>
  <c r="N110" i="8"/>
  <c r="N108" i="8"/>
  <c r="AZ16" i="8"/>
  <c r="N118" i="8"/>
  <c r="AH19" i="8"/>
  <c r="N126" i="8"/>
  <c r="N135" i="8"/>
  <c r="N192" i="8"/>
  <c r="AG17" i="8"/>
  <c r="AG17" i="7"/>
  <c r="AD16" i="7"/>
  <c r="AB16" i="7"/>
  <c r="Y17" i="7"/>
  <c r="AW13" i="7"/>
  <c r="AZ13" i="7"/>
  <c r="AX14" i="7"/>
  <c r="N114" i="7"/>
  <c r="N138" i="7"/>
  <c r="N126" i="7"/>
  <c r="N111" i="7"/>
  <c r="AU13" i="7"/>
  <c r="N106" i="7"/>
  <c r="N95" i="7"/>
  <c r="AT13" i="7"/>
  <c r="N109" i="7"/>
  <c r="AV13" i="7"/>
  <c r="N105" i="7"/>
  <c r="N107" i="7"/>
  <c r="N97" i="7"/>
  <c r="AJ13" i="5"/>
  <c r="AM13" i="5"/>
  <c r="AC16" i="5"/>
  <c r="Z16" i="5"/>
  <c r="N54" i="5"/>
  <c r="N48" i="5"/>
  <c r="N46" i="5"/>
  <c r="N45" i="5"/>
  <c r="N50" i="5"/>
  <c r="N51" i="5"/>
  <c r="Q118" i="9" l="1"/>
  <c r="R118" i="9" s="1"/>
  <c r="O118" i="9"/>
  <c r="P118" i="9" s="1"/>
  <c r="O127" i="9"/>
  <c r="O111" i="9"/>
  <c r="P111" i="9" s="1"/>
  <c r="Q111" i="9" s="1"/>
  <c r="R111" i="9" s="1"/>
  <c r="S111" i="9" s="1"/>
  <c r="O126" i="9"/>
  <c r="O119" i="9"/>
  <c r="O108" i="9"/>
  <c r="P108" i="9" s="1"/>
  <c r="Q108" i="9" s="1"/>
  <c r="R108" i="9" s="1"/>
  <c r="S108" i="9" s="1"/>
  <c r="O136" i="9"/>
  <c r="P136" i="9" s="1"/>
  <c r="Q136" i="9" s="1"/>
  <c r="R136" i="9" s="1"/>
  <c r="S136" i="9" s="1"/>
  <c r="O109" i="9"/>
  <c r="P109" i="9" s="1"/>
  <c r="Q109" i="9" s="1"/>
  <c r="R109" i="9" s="1"/>
  <c r="S109" i="9" s="1"/>
  <c r="O125" i="9"/>
  <c r="O120" i="9"/>
  <c r="M140" i="9"/>
  <c r="L153" i="9"/>
  <c r="M131" i="9"/>
  <c r="L144" i="9"/>
  <c r="Q123" i="9"/>
  <c r="R123" i="9" s="1"/>
  <c r="P123" i="9"/>
  <c r="L137" i="9"/>
  <c r="M124" i="9"/>
  <c r="L134" i="9"/>
  <c r="M121" i="9"/>
  <c r="M132" i="9"/>
  <c r="L145" i="9"/>
  <c r="P96" i="9"/>
  <c r="Q96" i="9"/>
  <c r="R96" i="9" s="1"/>
  <c r="L151" i="9"/>
  <c r="M138" i="9"/>
  <c r="L162" i="9"/>
  <c r="M149" i="9"/>
  <c r="M133" i="9"/>
  <c r="L146" i="9"/>
  <c r="P98" i="9"/>
  <c r="Q98" i="9"/>
  <c r="R98" i="9" s="1"/>
  <c r="M122" i="9"/>
  <c r="L135" i="9"/>
  <c r="P95" i="9"/>
  <c r="Q95" i="9"/>
  <c r="R95" i="9" s="1"/>
  <c r="M139" i="9"/>
  <c r="L152" i="9"/>
  <c r="O192" i="8"/>
  <c r="P192" i="8" s="1"/>
  <c r="Q192" i="8" s="1"/>
  <c r="R192" i="8" s="1"/>
  <c r="S192" i="8" s="1"/>
  <c r="O135" i="8"/>
  <c r="P135" i="8" s="1"/>
  <c r="Q135" i="8" s="1"/>
  <c r="R135" i="8" s="1"/>
  <c r="S135" i="8" s="1"/>
  <c r="O126" i="8"/>
  <c r="Q118" i="8"/>
  <c r="R118" i="8" s="1"/>
  <c r="O118" i="8"/>
  <c r="P118" i="8" s="1"/>
  <c r="O108" i="8"/>
  <c r="P108" i="8" s="1"/>
  <c r="Q108" i="8" s="1"/>
  <c r="R108" i="8" s="1"/>
  <c r="S108" i="8" s="1"/>
  <c r="O110" i="8"/>
  <c r="P110" i="8" s="1"/>
  <c r="Q110" i="8" s="1"/>
  <c r="R110" i="8" s="1"/>
  <c r="S110" i="8" s="1"/>
  <c r="O124" i="8"/>
  <c r="O133" i="8"/>
  <c r="P133" i="8" s="1"/>
  <c r="Q133" i="8" s="1"/>
  <c r="R133" i="8" s="1"/>
  <c r="S133" i="8" s="1"/>
  <c r="O106" i="8"/>
  <c r="P106" i="8" s="1"/>
  <c r="Q106" i="8" s="1"/>
  <c r="R106" i="8" s="1"/>
  <c r="S106" i="8" s="1"/>
  <c r="O179" i="8"/>
  <c r="O112" i="8"/>
  <c r="P112" i="8" s="1"/>
  <c r="Q112" i="8" s="1"/>
  <c r="R112" i="8" s="1"/>
  <c r="S112" i="8" s="1"/>
  <c r="M125" i="8"/>
  <c r="L138" i="8"/>
  <c r="M139" i="8"/>
  <c r="L152" i="8"/>
  <c r="Q99" i="8"/>
  <c r="R99" i="8" s="1"/>
  <c r="P99" i="8"/>
  <c r="L161" i="8"/>
  <c r="M148" i="8"/>
  <c r="P122" i="8"/>
  <c r="Q122" i="8"/>
  <c r="R122" i="8" s="1"/>
  <c r="Q97" i="8"/>
  <c r="R97" i="8" s="1"/>
  <c r="P97" i="8"/>
  <c r="M131" i="8"/>
  <c r="L144" i="8"/>
  <c r="Q95" i="8"/>
  <c r="R95" i="8" s="1"/>
  <c r="P95" i="8"/>
  <c r="L134" i="8"/>
  <c r="M121" i="8"/>
  <c r="M123" i="8"/>
  <c r="L136" i="8"/>
  <c r="L150" i="8"/>
  <c r="M137" i="8"/>
  <c r="M119" i="8"/>
  <c r="L132" i="8"/>
  <c r="Q120" i="8"/>
  <c r="R120" i="8" s="1"/>
  <c r="P120" i="8"/>
  <c r="L159" i="8"/>
  <c r="M146" i="8"/>
  <c r="P93" i="8"/>
  <c r="Q93" i="8"/>
  <c r="R93" i="8" s="1"/>
  <c r="BA13" i="7"/>
  <c r="AI16" i="7"/>
  <c r="P113" i="7"/>
  <c r="Q113" i="7" s="1"/>
  <c r="R113" i="7" s="1"/>
  <c r="S113" i="7" s="1"/>
  <c r="O114" i="7"/>
  <c r="L140" i="7"/>
  <c r="M127" i="7"/>
  <c r="P101" i="7"/>
  <c r="Q101" i="7"/>
  <c r="R101" i="7" s="1"/>
  <c r="O111" i="7"/>
  <c r="O126" i="7"/>
  <c r="O138" i="7"/>
  <c r="P138" i="7" s="1"/>
  <c r="Q138" i="7" s="1"/>
  <c r="R138" i="7" s="1"/>
  <c r="S138" i="7" s="1"/>
  <c r="M151" i="7"/>
  <c r="L164" i="7"/>
  <c r="M124" i="7"/>
  <c r="L137" i="7"/>
  <c r="M139" i="7"/>
  <c r="L152" i="7"/>
  <c r="P125" i="7"/>
  <c r="Q125" i="7"/>
  <c r="R125" i="7" s="1"/>
  <c r="P98" i="7"/>
  <c r="Q98" i="7"/>
  <c r="R98" i="7" s="1"/>
  <c r="O95" i="7"/>
  <c r="O106" i="7"/>
  <c r="P106" i="7" s="1"/>
  <c r="Q106" i="7" s="1"/>
  <c r="R106" i="7" s="1"/>
  <c r="S106" i="7" s="1"/>
  <c r="M119" i="7"/>
  <c r="L132" i="7"/>
  <c r="M108" i="7"/>
  <c r="L121" i="7"/>
  <c r="P93" i="7"/>
  <c r="Q93" i="7"/>
  <c r="R93" i="7" s="1"/>
  <c r="O97" i="7"/>
  <c r="O107" i="7"/>
  <c r="P107" i="7" s="1"/>
  <c r="Q107" i="7" s="1"/>
  <c r="R107" i="7" s="1"/>
  <c r="S107" i="7" s="1"/>
  <c r="O105" i="7"/>
  <c r="P105" i="7" s="1"/>
  <c r="Q105" i="7" s="1"/>
  <c r="R105" i="7" s="1"/>
  <c r="S105" i="7" s="1"/>
  <c r="O109" i="7"/>
  <c r="P109" i="7" s="1"/>
  <c r="Q109" i="7" s="1"/>
  <c r="R109" i="7" s="1"/>
  <c r="S109" i="7" s="1"/>
  <c r="P96" i="7"/>
  <c r="Q96" i="7"/>
  <c r="R96" i="7" s="1"/>
  <c r="M122" i="7"/>
  <c r="L135" i="7"/>
  <c r="M110" i="7"/>
  <c r="L123" i="7"/>
  <c r="L133" i="7"/>
  <c r="M120" i="7"/>
  <c r="Q94" i="7"/>
  <c r="R94" i="7" s="1"/>
  <c r="P94" i="7"/>
  <c r="M118" i="7"/>
  <c r="L131" i="7"/>
  <c r="O51" i="5"/>
  <c r="Q50" i="5"/>
  <c r="R50" i="5" s="1"/>
  <c r="O50" i="5"/>
  <c r="P50" i="5" s="1"/>
  <c r="O45" i="5"/>
  <c r="P45" i="5" s="1"/>
  <c r="Q45" i="5" s="1"/>
  <c r="R45" i="5" s="1"/>
  <c r="S45" i="5" s="1"/>
  <c r="O46" i="5"/>
  <c r="P46" i="5" s="1"/>
  <c r="Q46" i="5" s="1"/>
  <c r="R46" i="5" s="1"/>
  <c r="S46" i="5" s="1"/>
  <c r="O48" i="5"/>
  <c r="P48" i="5" s="1"/>
  <c r="Q48" i="5" s="1"/>
  <c r="R48" i="5" s="1"/>
  <c r="S48" i="5" s="1"/>
  <c r="O54" i="5"/>
  <c r="M52" i="5"/>
  <c r="L59" i="5"/>
  <c r="M57" i="5"/>
  <c r="L64" i="5"/>
  <c r="M58" i="5"/>
  <c r="L65" i="5"/>
  <c r="M53" i="5"/>
  <c r="L60" i="5"/>
  <c r="P38" i="5"/>
  <c r="Q38" i="5"/>
  <c r="R38" i="5" s="1"/>
  <c r="M55" i="5"/>
  <c r="L62" i="5"/>
  <c r="Q39" i="5"/>
  <c r="R39" i="5" s="1"/>
  <c r="P39" i="5"/>
  <c r="M61" i="5"/>
  <c r="L68" i="5"/>
  <c r="Q41" i="5"/>
  <c r="R41" i="5" s="1"/>
  <c r="P41" i="5"/>
  <c r="Y18" i="9"/>
  <c r="N140" i="9"/>
  <c r="AB17" i="9"/>
  <c r="N131" i="9"/>
  <c r="AW14" i="9"/>
  <c r="N138" i="9"/>
  <c r="AT14" i="9"/>
  <c r="AV15" i="9"/>
  <c r="AD18" i="9"/>
  <c r="N124" i="9"/>
  <c r="N149" i="9"/>
  <c r="N133" i="9"/>
  <c r="AU14" i="9"/>
  <c r="N121" i="9"/>
  <c r="AE17" i="9"/>
  <c r="AC17" i="9"/>
  <c r="N139" i="9"/>
  <c r="N132" i="9"/>
  <c r="N122" i="9"/>
  <c r="AZ17" i="8"/>
  <c r="N146" i="8"/>
  <c r="N121" i="8"/>
  <c r="Z17" i="8"/>
  <c r="AU15" i="8"/>
  <c r="N139" i="8"/>
  <c r="AT14" i="8"/>
  <c r="AF17" i="8"/>
  <c r="AV14" i="8"/>
  <c r="AA18" i="8"/>
  <c r="AB17" i="8"/>
  <c r="N125" i="8"/>
  <c r="N123" i="8"/>
  <c r="AS15" i="8"/>
  <c r="N148" i="8"/>
  <c r="AR14" i="8"/>
  <c r="N131" i="8"/>
  <c r="AC18" i="8"/>
  <c r="N137" i="8"/>
  <c r="AX14" i="8"/>
  <c r="AD17" i="8"/>
  <c r="N119" i="8"/>
  <c r="Y18" i="8"/>
  <c r="AF18" i="7"/>
  <c r="AH17" i="7"/>
  <c r="AE17" i="7"/>
  <c r="AC17" i="7"/>
  <c r="AA17" i="7"/>
  <c r="Z17" i="7"/>
  <c r="AY14" i="7"/>
  <c r="AX15" i="7"/>
  <c r="N127" i="7"/>
  <c r="N151" i="7"/>
  <c r="N139" i="7"/>
  <c r="N124" i="7"/>
  <c r="N119" i="7"/>
  <c r="AR14" i="7"/>
  <c r="N108" i="7"/>
  <c r="AQ14" i="7"/>
  <c r="N120" i="7"/>
  <c r="N118" i="7"/>
  <c r="N122" i="7"/>
  <c r="AS14" i="7"/>
  <c r="N110" i="7"/>
  <c r="AL13" i="5"/>
  <c r="AN13" i="5"/>
  <c r="AK13" i="5"/>
  <c r="Y17" i="5"/>
  <c r="AA16" i="5"/>
  <c r="AD16" i="5"/>
  <c r="AB16" i="5"/>
  <c r="N53" i="5"/>
  <c r="N57" i="5"/>
  <c r="N55" i="5"/>
  <c r="N52" i="5"/>
  <c r="N61" i="5"/>
  <c r="N58" i="5"/>
  <c r="O122" i="9" l="1"/>
  <c r="O132" i="9"/>
  <c r="P132" i="9" s="1"/>
  <c r="Q132" i="9" s="1"/>
  <c r="R132" i="9" s="1"/>
  <c r="S132" i="9" s="1"/>
  <c r="O139" i="9"/>
  <c r="P139" i="9" s="1"/>
  <c r="Q139" i="9" s="1"/>
  <c r="R139" i="9" s="1"/>
  <c r="S139" i="9" s="1"/>
  <c r="O121" i="9"/>
  <c r="O133" i="9"/>
  <c r="P133" i="9" s="1"/>
  <c r="Q133" i="9" s="1"/>
  <c r="R133" i="9" s="1"/>
  <c r="S133" i="9" s="1"/>
  <c r="O149" i="9"/>
  <c r="O124" i="9"/>
  <c r="BA14" i="9"/>
  <c r="O138" i="9"/>
  <c r="P138" i="9" s="1"/>
  <c r="Q138" i="9" s="1"/>
  <c r="R138" i="9" s="1"/>
  <c r="S138" i="9" s="1"/>
  <c r="O131" i="9"/>
  <c r="P131" i="9" s="1"/>
  <c r="Q131" i="9" s="1"/>
  <c r="R131" i="9" s="1"/>
  <c r="S131" i="9" s="1"/>
  <c r="AI17" i="9"/>
  <c r="O140" i="9"/>
  <c r="P140" i="9" s="1"/>
  <c r="Q140" i="9" s="1"/>
  <c r="R140" i="9" s="1"/>
  <c r="S140" i="9" s="1"/>
  <c r="L164" i="9"/>
  <c r="M151" i="9"/>
  <c r="P127" i="9"/>
  <c r="Q127" i="9"/>
  <c r="R127" i="9" s="1"/>
  <c r="L148" i="9"/>
  <c r="M135" i="9"/>
  <c r="L158" i="9"/>
  <c r="M145" i="9"/>
  <c r="Q125" i="9"/>
  <c r="R125" i="9" s="1"/>
  <c r="P125" i="9"/>
  <c r="M134" i="9"/>
  <c r="L147" i="9"/>
  <c r="M146" i="9"/>
  <c r="L159" i="9"/>
  <c r="L175" i="9"/>
  <c r="M162" i="9"/>
  <c r="Q119" i="9"/>
  <c r="R119" i="9" s="1"/>
  <c r="P119" i="9"/>
  <c r="L150" i="9"/>
  <c r="M137" i="9"/>
  <c r="M152" i="9"/>
  <c r="L165" i="9"/>
  <c r="L157" i="9"/>
  <c r="M144" i="9"/>
  <c r="P126" i="9"/>
  <c r="Q126" i="9"/>
  <c r="R126" i="9" s="1"/>
  <c r="L166" i="9"/>
  <c r="M153" i="9"/>
  <c r="Q120" i="9"/>
  <c r="R120" i="9" s="1"/>
  <c r="P120" i="9"/>
  <c r="O119" i="8"/>
  <c r="O137" i="8"/>
  <c r="P137" i="8" s="1"/>
  <c r="Q137" i="8" s="1"/>
  <c r="R137" i="8" s="1"/>
  <c r="S137" i="8" s="1"/>
  <c r="O131" i="8"/>
  <c r="P131" i="8" s="1"/>
  <c r="Q131" i="8" s="1"/>
  <c r="R131" i="8" s="1"/>
  <c r="S131" i="8" s="1"/>
  <c r="BA14" i="8"/>
  <c r="O148" i="8"/>
  <c r="O123" i="8"/>
  <c r="O125" i="8"/>
  <c r="O139" i="8"/>
  <c r="P139" i="8" s="1"/>
  <c r="Q139" i="8" s="1"/>
  <c r="R139" i="8" s="1"/>
  <c r="S139" i="8" s="1"/>
  <c r="AI17" i="8"/>
  <c r="O121" i="8"/>
  <c r="O146" i="8"/>
  <c r="Q179" i="8"/>
  <c r="R179" i="8" s="1"/>
  <c r="P179" i="8"/>
  <c r="M144" i="8"/>
  <c r="L157" i="8"/>
  <c r="L145" i="8"/>
  <c r="M132" i="8"/>
  <c r="M150" i="8"/>
  <c r="L163" i="8"/>
  <c r="L172" i="8"/>
  <c r="M159" i="8"/>
  <c r="L149" i="8"/>
  <c r="M136" i="8"/>
  <c r="M161" i="8"/>
  <c r="L174" i="8"/>
  <c r="Q124" i="8"/>
  <c r="R124" i="8" s="1"/>
  <c r="P124" i="8"/>
  <c r="L151" i="8"/>
  <c r="M138" i="8"/>
  <c r="Q126" i="8"/>
  <c r="R126" i="8" s="1"/>
  <c r="P126" i="8"/>
  <c r="M134" i="8"/>
  <c r="L147" i="8"/>
  <c r="L165" i="8"/>
  <c r="M152" i="8"/>
  <c r="P111" i="7"/>
  <c r="Q111" i="7" s="1"/>
  <c r="R111" i="7" s="1"/>
  <c r="S111" i="7" s="1"/>
  <c r="P114" i="7"/>
  <c r="Q114" i="7" s="1"/>
  <c r="R114" i="7" s="1"/>
  <c r="S114" i="7" s="1"/>
  <c r="O127" i="7"/>
  <c r="L153" i="7"/>
  <c r="M140" i="7"/>
  <c r="O124" i="7"/>
  <c r="O139" i="7"/>
  <c r="P139" i="7" s="1"/>
  <c r="Q139" i="7" s="1"/>
  <c r="R139" i="7" s="1"/>
  <c r="S139" i="7" s="1"/>
  <c r="O151" i="7"/>
  <c r="M152" i="7"/>
  <c r="L165" i="7"/>
  <c r="L150" i="7"/>
  <c r="M137" i="7"/>
  <c r="M164" i="7"/>
  <c r="L177" i="7"/>
  <c r="P126" i="7"/>
  <c r="Q126" i="7"/>
  <c r="R126" i="7" s="1"/>
  <c r="O108" i="7"/>
  <c r="P108" i="7" s="1"/>
  <c r="Q108" i="7" s="1"/>
  <c r="R108" i="7" s="1"/>
  <c r="S108" i="7" s="1"/>
  <c r="O119" i="7"/>
  <c r="L134" i="7"/>
  <c r="M121" i="7"/>
  <c r="L145" i="7"/>
  <c r="M132" i="7"/>
  <c r="P95" i="7"/>
  <c r="Q95" i="7"/>
  <c r="R95" i="7" s="1"/>
  <c r="O110" i="7"/>
  <c r="P110" i="7" s="1"/>
  <c r="Q110" i="7" s="1"/>
  <c r="R110" i="7" s="1"/>
  <c r="S110" i="7" s="1"/>
  <c r="O122" i="7"/>
  <c r="Q118" i="7"/>
  <c r="R118" i="7" s="1"/>
  <c r="O118" i="7"/>
  <c r="P118" i="7" s="1"/>
  <c r="O120" i="7"/>
  <c r="M123" i="7"/>
  <c r="L136" i="7"/>
  <c r="Q97" i="7"/>
  <c r="R97" i="7" s="1"/>
  <c r="P97" i="7"/>
  <c r="L148" i="7"/>
  <c r="M135" i="7"/>
  <c r="M133" i="7"/>
  <c r="L146" i="7"/>
  <c r="M131" i="7"/>
  <c r="L144" i="7"/>
  <c r="O58" i="5"/>
  <c r="P58" i="5" s="1"/>
  <c r="Q58" i="5" s="1"/>
  <c r="R58" i="5" s="1"/>
  <c r="S58" i="5" s="1"/>
  <c r="O61" i="5"/>
  <c r="P61" i="5" s="1"/>
  <c r="Q61" i="5" s="1"/>
  <c r="R61" i="5" s="1"/>
  <c r="S61" i="5" s="1"/>
  <c r="O52" i="5"/>
  <c r="O55" i="5"/>
  <c r="O57" i="5"/>
  <c r="P57" i="5" s="1"/>
  <c r="Q57" i="5" s="1"/>
  <c r="R57" i="5" s="1"/>
  <c r="S57" i="5" s="1"/>
  <c r="O53" i="5"/>
  <c r="L75" i="5"/>
  <c r="M68" i="5"/>
  <c r="M64" i="5"/>
  <c r="L71" i="5"/>
  <c r="M62" i="5"/>
  <c r="L69" i="5"/>
  <c r="Q54" i="5"/>
  <c r="R54" i="5" s="1"/>
  <c r="P54" i="5"/>
  <c r="M59" i="5"/>
  <c r="L66" i="5"/>
  <c r="M60" i="5"/>
  <c r="L67" i="5"/>
  <c r="L72" i="5"/>
  <c r="M65" i="5"/>
  <c r="P51" i="5"/>
  <c r="Q51" i="5"/>
  <c r="R51" i="5" s="1"/>
  <c r="N144" i="9"/>
  <c r="AR15" i="9"/>
  <c r="N152" i="9"/>
  <c r="AS15" i="9"/>
  <c r="AH18" i="9"/>
  <c r="N162" i="9"/>
  <c r="N153" i="9"/>
  <c r="Z18" i="9"/>
  <c r="AA18" i="9"/>
  <c r="N135" i="9"/>
  <c r="N145" i="9"/>
  <c r="N137" i="9"/>
  <c r="AF18" i="9"/>
  <c r="AX15" i="9"/>
  <c r="AY15" i="9"/>
  <c r="AQ15" i="9"/>
  <c r="AZ15" i="9"/>
  <c r="N134" i="9"/>
  <c r="N146" i="9"/>
  <c r="N151" i="9"/>
  <c r="AG18" i="9"/>
  <c r="AH20" i="8"/>
  <c r="N161" i="8"/>
  <c r="AW15" i="8"/>
  <c r="N144" i="8"/>
  <c r="AE18" i="8"/>
  <c r="AQ15" i="8"/>
  <c r="N132" i="8"/>
  <c r="N138" i="8"/>
  <c r="N150" i="8"/>
  <c r="AG18" i="8"/>
  <c r="N136" i="8"/>
  <c r="AY15" i="8"/>
  <c r="N134" i="8"/>
  <c r="N159" i="8"/>
  <c r="N152" i="8"/>
  <c r="AG18" i="7"/>
  <c r="AD17" i="7"/>
  <c r="AB17" i="7"/>
  <c r="Y18" i="7"/>
  <c r="AY15" i="7"/>
  <c r="AZ14" i="7"/>
  <c r="AW14" i="7"/>
  <c r="N140" i="7"/>
  <c r="N152" i="7"/>
  <c r="N137" i="7"/>
  <c r="N164" i="7"/>
  <c r="AU14" i="7"/>
  <c r="AT14" i="7"/>
  <c r="N121" i="7"/>
  <c r="N132" i="7"/>
  <c r="N131" i="7"/>
  <c r="N123" i="7"/>
  <c r="AV14" i="7"/>
  <c r="N135" i="7"/>
  <c r="N133" i="7"/>
  <c r="AJ14" i="5"/>
  <c r="AM14" i="5"/>
  <c r="AI14" i="5"/>
  <c r="AI13" i="5"/>
  <c r="AC17" i="5"/>
  <c r="Z17" i="5"/>
  <c r="N60" i="5"/>
  <c r="N68" i="5"/>
  <c r="N64" i="5"/>
  <c r="N65" i="5"/>
  <c r="N62" i="5"/>
  <c r="N59" i="5"/>
  <c r="O151" i="9" l="1"/>
  <c r="O146" i="9"/>
  <c r="O134" i="9"/>
  <c r="P134" i="9" s="1"/>
  <c r="Q134" i="9" s="1"/>
  <c r="R134" i="9" s="1"/>
  <c r="S134" i="9" s="1"/>
  <c r="O137" i="9"/>
  <c r="P137" i="9" s="1"/>
  <c r="Q137" i="9" s="1"/>
  <c r="R137" i="9" s="1"/>
  <c r="S137" i="9" s="1"/>
  <c r="O145" i="9"/>
  <c r="O135" i="9"/>
  <c r="P135" i="9" s="1"/>
  <c r="Q135" i="9" s="1"/>
  <c r="R135" i="9" s="1"/>
  <c r="S135" i="9" s="1"/>
  <c r="O153" i="9"/>
  <c r="O162" i="9"/>
  <c r="P162" i="9" s="1"/>
  <c r="Q162" i="9" s="1"/>
  <c r="R162" i="9" s="1"/>
  <c r="S162" i="9" s="1"/>
  <c r="O152" i="9"/>
  <c r="Q144" i="9"/>
  <c r="R144" i="9" s="1"/>
  <c r="O144" i="9"/>
  <c r="P144" i="9" s="1"/>
  <c r="L179" i="9"/>
  <c r="M166" i="9"/>
  <c r="M175" i="9"/>
  <c r="L188" i="9"/>
  <c r="M188" i="9" s="1"/>
  <c r="L170" i="9"/>
  <c r="M157" i="9"/>
  <c r="L178" i="9"/>
  <c r="M165" i="9"/>
  <c r="L161" i="9"/>
  <c r="M148" i="9"/>
  <c r="Q149" i="9"/>
  <c r="R149" i="9" s="1"/>
  <c r="P149" i="9"/>
  <c r="L163" i="9"/>
  <c r="M150" i="9"/>
  <c r="L171" i="9"/>
  <c r="M158" i="9"/>
  <c r="Q124" i="9"/>
  <c r="R124" i="9" s="1"/>
  <c r="P124" i="9"/>
  <c r="M159" i="9"/>
  <c r="L172" i="9"/>
  <c r="Q121" i="9"/>
  <c r="R121" i="9" s="1"/>
  <c r="P121" i="9"/>
  <c r="M164" i="9"/>
  <c r="L177" i="9"/>
  <c r="L160" i="9"/>
  <c r="M147" i="9"/>
  <c r="Q122" i="9"/>
  <c r="R122" i="9" s="1"/>
  <c r="P122" i="9"/>
  <c r="O152" i="8"/>
  <c r="O159" i="8"/>
  <c r="P159" i="8" s="1"/>
  <c r="Q159" i="8" s="1"/>
  <c r="R159" i="8" s="1"/>
  <c r="S159" i="8" s="1"/>
  <c r="O134" i="8"/>
  <c r="P134" i="8" s="1"/>
  <c r="Q134" i="8" s="1"/>
  <c r="R134" i="8" s="1"/>
  <c r="S134" i="8" s="1"/>
  <c r="O136" i="8"/>
  <c r="P136" i="8" s="1"/>
  <c r="Q136" i="8" s="1"/>
  <c r="R136" i="8" s="1"/>
  <c r="S136" i="8" s="1"/>
  <c r="O150" i="8"/>
  <c r="O138" i="8"/>
  <c r="P138" i="8" s="1"/>
  <c r="Q138" i="8" s="1"/>
  <c r="R138" i="8" s="1"/>
  <c r="S138" i="8" s="1"/>
  <c r="O132" i="8"/>
  <c r="P132" i="8" s="1"/>
  <c r="Q132" i="8" s="1"/>
  <c r="R132" i="8" s="1"/>
  <c r="S132" i="8" s="1"/>
  <c r="Q144" i="8"/>
  <c r="R144" i="8" s="1"/>
  <c r="O144" i="8"/>
  <c r="P144" i="8" s="1"/>
  <c r="O161" i="8"/>
  <c r="P161" i="8" s="1"/>
  <c r="Q161" i="8" s="1"/>
  <c r="R161" i="8" s="1"/>
  <c r="S161" i="8" s="1"/>
  <c r="M174" i="8"/>
  <c r="L187" i="8"/>
  <c r="M187" i="8" s="1"/>
  <c r="L178" i="8"/>
  <c r="M165" i="8"/>
  <c r="L162" i="8"/>
  <c r="M149" i="8"/>
  <c r="P121" i="8"/>
  <c r="Q121" i="8"/>
  <c r="R121" i="8" s="1"/>
  <c r="M147" i="8"/>
  <c r="L160" i="8"/>
  <c r="Q146" i="8"/>
  <c r="R146" i="8" s="1"/>
  <c r="P146" i="8"/>
  <c r="L185" i="8"/>
  <c r="M185" i="8" s="1"/>
  <c r="M172" i="8"/>
  <c r="M163" i="8"/>
  <c r="L176" i="8"/>
  <c r="P125" i="8"/>
  <c r="Q125" i="8"/>
  <c r="R125" i="8" s="1"/>
  <c r="P123" i="8"/>
  <c r="Q123" i="8"/>
  <c r="R123" i="8" s="1"/>
  <c r="Q148" i="8"/>
  <c r="R148" i="8" s="1"/>
  <c r="P148" i="8"/>
  <c r="M157" i="8"/>
  <c r="L170" i="8"/>
  <c r="L164" i="8"/>
  <c r="M151" i="8"/>
  <c r="L158" i="8"/>
  <c r="M145" i="8"/>
  <c r="Q119" i="8"/>
  <c r="R119" i="8" s="1"/>
  <c r="P119" i="8"/>
  <c r="BA14" i="7"/>
  <c r="AI17" i="7"/>
  <c r="O140" i="7"/>
  <c r="P140" i="7" s="1"/>
  <c r="Q140" i="7" s="1"/>
  <c r="R140" i="7" s="1"/>
  <c r="S140" i="7" s="1"/>
  <c r="M153" i="7"/>
  <c r="L166" i="7"/>
  <c r="Q127" i="7"/>
  <c r="R127" i="7" s="1"/>
  <c r="P127" i="7"/>
  <c r="O164" i="7"/>
  <c r="P164" i="7" s="1"/>
  <c r="Q164" i="7" s="1"/>
  <c r="R164" i="7" s="1"/>
  <c r="S164" i="7" s="1"/>
  <c r="O137" i="7"/>
  <c r="P137" i="7" s="1"/>
  <c r="Q137" i="7" s="1"/>
  <c r="R137" i="7" s="1"/>
  <c r="S137" i="7" s="1"/>
  <c r="O152" i="7"/>
  <c r="M150" i="7"/>
  <c r="L163" i="7"/>
  <c r="L178" i="7"/>
  <c r="M165" i="7"/>
  <c r="L190" i="7"/>
  <c r="M190" i="7" s="1"/>
  <c r="M177" i="7"/>
  <c r="Q151" i="7"/>
  <c r="R151" i="7" s="1"/>
  <c r="P151" i="7"/>
  <c r="P124" i="7"/>
  <c r="Q124" i="7"/>
  <c r="R124" i="7" s="1"/>
  <c r="O132" i="7"/>
  <c r="P132" i="7" s="1"/>
  <c r="Q132" i="7" s="1"/>
  <c r="R132" i="7" s="1"/>
  <c r="S132" i="7" s="1"/>
  <c r="O121" i="7"/>
  <c r="M145" i="7"/>
  <c r="L158" i="7"/>
  <c r="L171" i="7" s="1"/>
  <c r="M171" i="7" s="1"/>
  <c r="L147" i="7"/>
  <c r="M134" i="7"/>
  <c r="Q119" i="7"/>
  <c r="R119" i="7" s="1"/>
  <c r="P119" i="7"/>
  <c r="O133" i="7"/>
  <c r="P133" i="7" s="1"/>
  <c r="Q133" i="7" s="1"/>
  <c r="R133" i="7" s="1"/>
  <c r="S133" i="7" s="1"/>
  <c r="O135" i="7"/>
  <c r="P135" i="7" s="1"/>
  <c r="Q135" i="7" s="1"/>
  <c r="R135" i="7" s="1"/>
  <c r="S135" i="7" s="1"/>
  <c r="O123" i="7"/>
  <c r="O131" i="7"/>
  <c r="P131" i="7" s="1"/>
  <c r="Q131" i="7" s="1"/>
  <c r="R131" i="7" s="1"/>
  <c r="S131" i="7" s="1"/>
  <c r="L159" i="7"/>
  <c r="L172" i="7" s="1"/>
  <c r="M172" i="7" s="1"/>
  <c r="M146" i="7"/>
  <c r="M148" i="7"/>
  <c r="L161" i="7"/>
  <c r="L174" i="7" s="1"/>
  <c r="M174" i="7" s="1"/>
  <c r="P122" i="7"/>
  <c r="Q122" i="7"/>
  <c r="R122" i="7" s="1"/>
  <c r="L149" i="7"/>
  <c r="M136" i="7"/>
  <c r="L157" i="7"/>
  <c r="L170" i="7" s="1"/>
  <c r="M170" i="7" s="1"/>
  <c r="M144" i="7"/>
  <c r="Q120" i="7"/>
  <c r="R120" i="7" s="1"/>
  <c r="P120" i="7"/>
  <c r="O59" i="5"/>
  <c r="P59" i="5" s="1"/>
  <c r="Q59" i="5" s="1"/>
  <c r="R59" i="5" s="1"/>
  <c r="S59" i="5" s="1"/>
  <c r="O62" i="5"/>
  <c r="P62" i="5" s="1"/>
  <c r="Q62" i="5" s="1"/>
  <c r="R62" i="5" s="1"/>
  <c r="S62" i="5" s="1"/>
  <c r="O65" i="5"/>
  <c r="O64" i="5"/>
  <c r="P64" i="5" s="1"/>
  <c r="Q64" i="5"/>
  <c r="R64" i="5" s="1"/>
  <c r="O68" i="5"/>
  <c r="O60" i="5"/>
  <c r="P60" i="5" s="1"/>
  <c r="Q60" i="5" s="1"/>
  <c r="R60" i="5" s="1"/>
  <c r="S60" i="5" s="1"/>
  <c r="P53" i="5"/>
  <c r="Q53" i="5"/>
  <c r="R53" i="5" s="1"/>
  <c r="M69" i="5"/>
  <c r="L76" i="5"/>
  <c r="M71" i="5"/>
  <c r="L78" i="5"/>
  <c r="M72" i="5"/>
  <c r="L79" i="5"/>
  <c r="M75" i="5"/>
  <c r="L82" i="5"/>
  <c r="M66" i="5"/>
  <c r="L73" i="5"/>
  <c r="Q55" i="5"/>
  <c r="R55" i="5" s="1"/>
  <c r="P55" i="5"/>
  <c r="P52" i="5"/>
  <c r="Q52" i="5"/>
  <c r="R52" i="5" s="1"/>
  <c r="M67" i="5"/>
  <c r="L74" i="5"/>
  <c r="N166" i="9"/>
  <c r="AT15" i="9"/>
  <c r="N150" i="9"/>
  <c r="N175" i="9"/>
  <c r="AC18" i="9"/>
  <c r="N157" i="9"/>
  <c r="AW15" i="9"/>
  <c r="N188" i="9"/>
  <c r="N158" i="9"/>
  <c r="AU15" i="9"/>
  <c r="AE18" i="9"/>
  <c r="AB18" i="9"/>
  <c r="N159" i="9"/>
  <c r="N165" i="9"/>
  <c r="AV16" i="9"/>
  <c r="N148" i="9"/>
  <c r="N147" i="9"/>
  <c r="Y19" i="9"/>
  <c r="AD19" i="9"/>
  <c r="N164" i="9"/>
  <c r="N187" i="8"/>
  <c r="N172" i="8"/>
  <c r="N151" i="8"/>
  <c r="AS16" i="8"/>
  <c r="N163" i="8"/>
  <c r="AT15" i="8"/>
  <c r="N165" i="8"/>
  <c r="N145" i="8"/>
  <c r="N185" i="8"/>
  <c r="AV15" i="8"/>
  <c r="Z18" i="8"/>
  <c r="AA19" i="8"/>
  <c r="N149" i="8"/>
  <c r="AF18" i="8"/>
  <c r="N174" i="8"/>
  <c r="AX15" i="8"/>
  <c r="AR15" i="8"/>
  <c r="AB18" i="8"/>
  <c r="AD18" i="8"/>
  <c r="N147" i="8"/>
  <c r="AC19" i="8"/>
  <c r="N157" i="8"/>
  <c r="Y19" i="8"/>
  <c r="AU16" i="8"/>
  <c r="AA18" i="7"/>
  <c r="AE18" i="7"/>
  <c r="AH18" i="7"/>
  <c r="AC18" i="7"/>
  <c r="AF19" i="7"/>
  <c r="Z18" i="7"/>
  <c r="AX16" i="7"/>
  <c r="AW15" i="7"/>
  <c r="AZ15" i="7"/>
  <c r="N153" i="7"/>
  <c r="N190" i="7"/>
  <c r="N177" i="7"/>
  <c r="N150" i="7"/>
  <c r="N165" i="7"/>
  <c r="N172" i="7"/>
  <c r="N174" i="7"/>
  <c r="N171" i="7"/>
  <c r="N170" i="7"/>
  <c r="AR15" i="7"/>
  <c r="N145" i="7"/>
  <c r="N134" i="7"/>
  <c r="N146" i="7"/>
  <c r="N148" i="7"/>
  <c r="N136" i="7"/>
  <c r="N144" i="7"/>
  <c r="AS15" i="7"/>
  <c r="AQ15" i="7"/>
  <c r="AK14" i="5"/>
  <c r="AN14" i="5"/>
  <c r="AL14" i="5"/>
  <c r="Y18" i="5"/>
  <c r="AD17" i="5"/>
  <c r="AB17" i="5"/>
  <c r="AA17" i="5"/>
  <c r="N72" i="5"/>
  <c r="N75" i="5"/>
  <c r="N66" i="5"/>
  <c r="N67" i="5"/>
  <c r="N71" i="5"/>
  <c r="N69" i="5"/>
  <c r="O164" i="9" l="1"/>
  <c r="P164" i="9" s="1"/>
  <c r="Q164" i="9" s="1"/>
  <c r="R164" i="9" s="1"/>
  <c r="S164" i="9" s="1"/>
  <c r="O147" i="9"/>
  <c r="O148" i="9"/>
  <c r="O165" i="9"/>
  <c r="P165" i="9" s="1"/>
  <c r="Q165" i="9" s="1"/>
  <c r="R165" i="9" s="1"/>
  <c r="S165" i="9" s="1"/>
  <c r="O159" i="9"/>
  <c r="P159" i="9" s="1"/>
  <c r="Q159" i="9" s="1"/>
  <c r="R159" i="9" s="1"/>
  <c r="S159" i="9" s="1"/>
  <c r="AI18" i="9"/>
  <c r="O158" i="9"/>
  <c r="P158" i="9" s="1"/>
  <c r="Q158" i="9" s="1"/>
  <c r="R158" i="9" s="1"/>
  <c r="S158" i="9" s="1"/>
  <c r="O188" i="9"/>
  <c r="P188" i="9" s="1"/>
  <c r="Q188" i="9" s="1"/>
  <c r="R188" i="9" s="1"/>
  <c r="S188" i="9" s="1"/>
  <c r="O157" i="9"/>
  <c r="P157" i="9" s="1"/>
  <c r="Q157" i="9" s="1"/>
  <c r="R157" i="9" s="1"/>
  <c r="S157" i="9" s="1"/>
  <c r="O175" i="9"/>
  <c r="O150" i="9"/>
  <c r="BA15" i="9"/>
  <c r="O166" i="9"/>
  <c r="P166" i="9" s="1"/>
  <c r="Q166" i="9" s="1"/>
  <c r="R166" i="9" s="1"/>
  <c r="S166" i="9" s="1"/>
  <c r="Q152" i="9"/>
  <c r="R152" i="9" s="1"/>
  <c r="P152" i="9"/>
  <c r="L185" i="9"/>
  <c r="M185" i="9" s="1"/>
  <c r="M172" i="9"/>
  <c r="L174" i="9"/>
  <c r="M161" i="9"/>
  <c r="Q153" i="9"/>
  <c r="R153" i="9" s="1"/>
  <c r="P153" i="9"/>
  <c r="M178" i="9"/>
  <c r="L191" i="9"/>
  <c r="M191" i="9" s="1"/>
  <c r="L183" i="9"/>
  <c r="M183" i="9" s="1"/>
  <c r="M170" i="9"/>
  <c r="Q145" i="9"/>
  <c r="R145" i="9" s="1"/>
  <c r="P145" i="9"/>
  <c r="L184" i="9"/>
  <c r="M184" i="9" s="1"/>
  <c r="M171" i="9"/>
  <c r="L176" i="9"/>
  <c r="M163" i="9"/>
  <c r="M179" i="9"/>
  <c r="L192" i="9"/>
  <c r="M192" i="9" s="1"/>
  <c r="L173" i="9"/>
  <c r="M160" i="9"/>
  <c r="P146" i="9"/>
  <c r="Q146" i="9"/>
  <c r="R146" i="9" s="1"/>
  <c r="L190" i="9"/>
  <c r="M190" i="9" s="1"/>
  <c r="M177" i="9"/>
  <c r="Q151" i="9"/>
  <c r="R151" i="9" s="1"/>
  <c r="P151" i="9"/>
  <c r="O157" i="8"/>
  <c r="P157" i="8" s="1"/>
  <c r="Q157" i="8" s="1"/>
  <c r="R157" i="8" s="1"/>
  <c r="S157" i="8" s="1"/>
  <c r="O147" i="8"/>
  <c r="BA15" i="8"/>
  <c r="O174" i="8"/>
  <c r="O149" i="8"/>
  <c r="AI18" i="8"/>
  <c r="O185" i="8"/>
  <c r="P185" i="8" s="1"/>
  <c r="Q185" i="8" s="1"/>
  <c r="R185" i="8" s="1"/>
  <c r="S185" i="8" s="1"/>
  <c r="O145" i="8"/>
  <c r="O165" i="8"/>
  <c r="P165" i="8" s="1"/>
  <c r="Q165" i="8" s="1"/>
  <c r="R165" i="8" s="1"/>
  <c r="S165" i="8" s="1"/>
  <c r="O163" i="8"/>
  <c r="P163" i="8" s="1"/>
  <c r="Q163" i="8" s="1"/>
  <c r="R163" i="8" s="1"/>
  <c r="S163" i="8" s="1"/>
  <c r="O151" i="8"/>
  <c r="O172" i="8"/>
  <c r="O187" i="8"/>
  <c r="P187" i="8" s="1"/>
  <c r="Q187" i="8" s="1"/>
  <c r="R187" i="8" s="1"/>
  <c r="S187" i="8" s="1"/>
  <c r="M160" i="8"/>
  <c r="L173" i="8"/>
  <c r="M170" i="8"/>
  <c r="L183" i="8"/>
  <c r="M183" i="8" s="1"/>
  <c r="Q150" i="8"/>
  <c r="R150" i="8" s="1"/>
  <c r="P150" i="8"/>
  <c r="L177" i="8"/>
  <c r="M164" i="8"/>
  <c r="L175" i="8"/>
  <c r="M162" i="8"/>
  <c r="L189" i="8"/>
  <c r="M189" i="8" s="1"/>
  <c r="M176" i="8"/>
  <c r="M158" i="8"/>
  <c r="L171" i="8"/>
  <c r="L191" i="8"/>
  <c r="M191" i="8" s="1"/>
  <c r="M178" i="8"/>
  <c r="Q152" i="8"/>
  <c r="R152" i="8" s="1"/>
  <c r="P152" i="8"/>
  <c r="O153" i="7"/>
  <c r="L179" i="7"/>
  <c r="M166" i="7"/>
  <c r="O165" i="7"/>
  <c r="P165" i="7" s="1"/>
  <c r="Q165" i="7" s="1"/>
  <c r="R165" i="7" s="1"/>
  <c r="S165" i="7" s="1"/>
  <c r="O150" i="7"/>
  <c r="O177" i="7"/>
  <c r="O190" i="7"/>
  <c r="P190" i="7" s="1"/>
  <c r="Q190" i="7" s="1"/>
  <c r="R190" i="7" s="1"/>
  <c r="S190" i="7" s="1"/>
  <c r="M178" i="7"/>
  <c r="L191" i="7"/>
  <c r="M191" i="7" s="1"/>
  <c r="M163" i="7"/>
  <c r="L176" i="7"/>
  <c r="P152" i="7"/>
  <c r="Q152" i="7"/>
  <c r="R152" i="7" s="1"/>
  <c r="O170" i="7"/>
  <c r="P170" i="7" s="1"/>
  <c r="Q170" i="7"/>
  <c r="R170" i="7" s="1"/>
  <c r="O171" i="7"/>
  <c r="O174" i="7"/>
  <c r="O172" i="7"/>
  <c r="O134" i="7"/>
  <c r="P134" i="7" s="1"/>
  <c r="Q134" i="7" s="1"/>
  <c r="R134" i="7" s="1"/>
  <c r="S134" i="7" s="1"/>
  <c r="O145" i="7"/>
  <c r="L160" i="7"/>
  <c r="L173" i="7" s="1"/>
  <c r="M173" i="7" s="1"/>
  <c r="M147" i="7"/>
  <c r="M158" i="7"/>
  <c r="P121" i="7"/>
  <c r="Q121" i="7"/>
  <c r="R121" i="7" s="1"/>
  <c r="Q144" i="7"/>
  <c r="R144" i="7" s="1"/>
  <c r="O144" i="7"/>
  <c r="P144" i="7" s="1"/>
  <c r="O136" i="7"/>
  <c r="P136" i="7" s="1"/>
  <c r="Q136" i="7" s="1"/>
  <c r="R136" i="7" s="1"/>
  <c r="S136" i="7" s="1"/>
  <c r="O148" i="7"/>
  <c r="O146" i="7"/>
  <c r="Q123" i="7"/>
  <c r="R123" i="7" s="1"/>
  <c r="P123" i="7"/>
  <c r="L162" i="7"/>
  <c r="M149" i="7"/>
  <c r="M157" i="7"/>
  <c r="M161" i="7"/>
  <c r="M159" i="7"/>
  <c r="O69" i="5"/>
  <c r="O71" i="5"/>
  <c r="P71" i="5" s="1"/>
  <c r="Q71" i="5" s="1"/>
  <c r="R71" i="5" s="1"/>
  <c r="S71" i="5" s="1"/>
  <c r="O67" i="5"/>
  <c r="O66" i="5"/>
  <c r="O75" i="5"/>
  <c r="P75" i="5" s="1"/>
  <c r="Q75" i="5" s="1"/>
  <c r="R75" i="5" s="1"/>
  <c r="S75" i="5" s="1"/>
  <c r="O72" i="5"/>
  <c r="P72" i="5" s="1"/>
  <c r="Q72" i="5" s="1"/>
  <c r="R72" i="5" s="1"/>
  <c r="S72" i="5" s="1"/>
  <c r="M76" i="5"/>
  <c r="L83" i="5"/>
  <c r="P68" i="5"/>
  <c r="Q68" i="5"/>
  <c r="R68" i="5" s="1"/>
  <c r="M73" i="5"/>
  <c r="L80" i="5"/>
  <c r="M82" i="5"/>
  <c r="L89" i="5"/>
  <c r="L86" i="5"/>
  <c r="M79" i="5"/>
  <c r="Q65" i="5"/>
  <c r="R65" i="5" s="1"/>
  <c r="P65" i="5"/>
  <c r="M74" i="5"/>
  <c r="L81" i="5"/>
  <c r="M78" i="5"/>
  <c r="L85" i="5"/>
  <c r="N161" i="9"/>
  <c r="AG19" i="9"/>
  <c r="Z19" i="9"/>
  <c r="N190" i="9"/>
  <c r="AR16" i="9"/>
  <c r="N177" i="9"/>
  <c r="AY16" i="9"/>
  <c r="N185" i="9"/>
  <c r="N184" i="9"/>
  <c r="AF19" i="9"/>
  <c r="AS16" i="9"/>
  <c r="N172" i="9"/>
  <c r="N171" i="9"/>
  <c r="AV17" i="9"/>
  <c r="AH19" i="9"/>
  <c r="N179" i="9"/>
  <c r="AZ16" i="9"/>
  <c r="AQ16" i="9"/>
  <c r="N192" i="9"/>
  <c r="N183" i="9"/>
  <c r="N170" i="9"/>
  <c r="N163" i="9"/>
  <c r="N178" i="9"/>
  <c r="N191" i="9"/>
  <c r="N160" i="9"/>
  <c r="AX16" i="9"/>
  <c r="AA19" i="9"/>
  <c r="N158" i="8"/>
  <c r="N170" i="8"/>
  <c r="N191" i="8"/>
  <c r="AQ16" i="8"/>
  <c r="N183" i="8"/>
  <c r="N178" i="8"/>
  <c r="AS17" i="8"/>
  <c r="AE19" i="8"/>
  <c r="AG19" i="8"/>
  <c r="N164" i="8"/>
  <c r="AU17" i="8"/>
  <c r="N160" i="8"/>
  <c r="AY16" i="8"/>
  <c r="N189" i="8"/>
  <c r="N176" i="8"/>
  <c r="AW16" i="8"/>
  <c r="N162" i="8"/>
  <c r="AG19" i="7"/>
  <c r="AB18" i="7"/>
  <c r="AD18" i="7"/>
  <c r="Y19" i="7"/>
  <c r="Y20" i="7"/>
  <c r="AY16" i="7"/>
  <c r="AX17" i="7"/>
  <c r="N166" i="7"/>
  <c r="N178" i="7"/>
  <c r="N191" i="7"/>
  <c r="N163" i="7"/>
  <c r="N173" i="7"/>
  <c r="AU15" i="7"/>
  <c r="N147" i="7"/>
  <c r="N158" i="7"/>
  <c r="AT15" i="7"/>
  <c r="N161" i="7"/>
  <c r="N159" i="7"/>
  <c r="N149" i="7"/>
  <c r="N157" i="7"/>
  <c r="AV15" i="7"/>
  <c r="AM15" i="5"/>
  <c r="AJ15" i="5"/>
  <c r="AI15" i="5"/>
  <c r="Z18" i="5"/>
  <c r="AC18" i="5"/>
  <c r="N82" i="5"/>
  <c r="N73" i="5"/>
  <c r="N78" i="5"/>
  <c r="N79" i="5"/>
  <c r="N74" i="5"/>
  <c r="N76" i="5"/>
  <c r="O160" i="9" l="1"/>
  <c r="P160" i="9" s="1"/>
  <c r="Q160" i="9" s="1"/>
  <c r="R160" i="9" s="1"/>
  <c r="S160" i="9" s="1"/>
  <c r="O191" i="9"/>
  <c r="P191" i="9" s="1"/>
  <c r="Q191" i="9" s="1"/>
  <c r="R191" i="9" s="1"/>
  <c r="S191" i="9" s="1"/>
  <c r="O178" i="9"/>
  <c r="O163" i="9"/>
  <c r="P163" i="9" s="1"/>
  <c r="Q163" i="9" s="1"/>
  <c r="R163" i="9" s="1"/>
  <c r="S163" i="9" s="1"/>
  <c r="O170" i="9"/>
  <c r="P170" i="9" s="1"/>
  <c r="Q170" i="9"/>
  <c r="R170" i="9" s="1"/>
  <c r="O183" i="9"/>
  <c r="P183" i="9" s="1"/>
  <c r="Q183" i="9" s="1"/>
  <c r="R183" i="9" s="1"/>
  <c r="S183" i="9" s="1"/>
  <c r="O192" i="9"/>
  <c r="P192" i="9" s="1"/>
  <c r="Q192" i="9" s="1"/>
  <c r="R192" i="9" s="1"/>
  <c r="S192" i="9" s="1"/>
  <c r="O179" i="9"/>
  <c r="O171" i="9"/>
  <c r="O172" i="9"/>
  <c r="O184" i="9"/>
  <c r="P184" i="9" s="1"/>
  <c r="Q184" i="9" s="1"/>
  <c r="R184" i="9" s="1"/>
  <c r="S184" i="9" s="1"/>
  <c r="O185" i="9"/>
  <c r="P185" i="9" s="1"/>
  <c r="Q185" i="9" s="1"/>
  <c r="R185" i="9" s="1"/>
  <c r="S185" i="9" s="1"/>
  <c r="O177" i="9"/>
  <c r="O190" i="9"/>
  <c r="P190" i="9" s="1"/>
  <c r="Q190" i="9" s="1"/>
  <c r="R190" i="9" s="1"/>
  <c r="S190" i="9" s="1"/>
  <c r="O161" i="9"/>
  <c r="P161" i="9" s="1"/>
  <c r="Q161" i="9" s="1"/>
  <c r="R161" i="9" s="1"/>
  <c r="S161" i="9" s="1"/>
  <c r="P150" i="9"/>
  <c r="Q150" i="9"/>
  <c r="R150" i="9" s="1"/>
  <c r="L186" i="9"/>
  <c r="M186" i="9" s="1"/>
  <c r="M173" i="9"/>
  <c r="Q175" i="9"/>
  <c r="R175" i="9" s="1"/>
  <c r="P175" i="9"/>
  <c r="L187" i="9"/>
  <c r="M187" i="9" s="1"/>
  <c r="M174" i="9"/>
  <c r="L189" i="9"/>
  <c r="M189" i="9" s="1"/>
  <c r="M176" i="9"/>
  <c r="Q148" i="9"/>
  <c r="R148" i="9" s="1"/>
  <c r="P148" i="9"/>
  <c r="P147" i="9"/>
  <c r="Q147" i="9"/>
  <c r="R147" i="9" s="1"/>
  <c r="O162" i="8"/>
  <c r="P162" i="8" s="1"/>
  <c r="Q162" i="8" s="1"/>
  <c r="R162" i="8" s="1"/>
  <c r="S162" i="8" s="1"/>
  <c r="O176" i="8"/>
  <c r="O189" i="8"/>
  <c r="P189" i="8" s="1"/>
  <c r="Q189" i="8" s="1"/>
  <c r="R189" i="8" s="1"/>
  <c r="S189" i="8" s="1"/>
  <c r="O160" i="8"/>
  <c r="P160" i="8" s="1"/>
  <c r="Q160" i="8" s="1"/>
  <c r="R160" i="8" s="1"/>
  <c r="S160" i="8" s="1"/>
  <c r="O164" i="8"/>
  <c r="P164" i="8" s="1"/>
  <c r="Q164" i="8" s="1"/>
  <c r="R164" i="8" s="1"/>
  <c r="S164" i="8" s="1"/>
  <c r="O178" i="8"/>
  <c r="O183" i="8"/>
  <c r="P183" i="8" s="1"/>
  <c r="Q183" i="8" s="1"/>
  <c r="R183" i="8" s="1"/>
  <c r="S183" i="8" s="1"/>
  <c r="O191" i="8"/>
  <c r="P191" i="8" s="1"/>
  <c r="Q191" i="8" s="1"/>
  <c r="R191" i="8" s="1"/>
  <c r="S191" i="8" s="1"/>
  <c r="Q170" i="8"/>
  <c r="R170" i="8" s="1"/>
  <c r="O170" i="8"/>
  <c r="P170" i="8" s="1"/>
  <c r="O158" i="8"/>
  <c r="P158" i="8" s="1"/>
  <c r="Q158" i="8" s="1"/>
  <c r="R158" i="8" s="1"/>
  <c r="S158" i="8" s="1"/>
  <c r="Q151" i="8"/>
  <c r="R151" i="8" s="1"/>
  <c r="P151" i="8"/>
  <c r="M177" i="8"/>
  <c r="L190" i="8"/>
  <c r="M190" i="8" s="1"/>
  <c r="P145" i="8"/>
  <c r="Q145" i="8"/>
  <c r="R145" i="8" s="1"/>
  <c r="L188" i="8"/>
  <c r="M188" i="8" s="1"/>
  <c r="M175" i="8"/>
  <c r="Q149" i="8"/>
  <c r="R149" i="8" s="1"/>
  <c r="P149" i="8"/>
  <c r="P174" i="8"/>
  <c r="Q174" i="8"/>
  <c r="R174" i="8" s="1"/>
  <c r="Q147" i="8"/>
  <c r="R147" i="8" s="1"/>
  <c r="P147" i="8"/>
  <c r="M171" i="8"/>
  <c r="L184" i="8"/>
  <c r="M184" i="8" s="1"/>
  <c r="L186" i="8"/>
  <c r="M186" i="8" s="1"/>
  <c r="M173" i="8"/>
  <c r="Q172" i="8"/>
  <c r="R172" i="8" s="1"/>
  <c r="P172" i="8"/>
  <c r="BA15" i="7"/>
  <c r="AI18" i="7"/>
  <c r="O166" i="7"/>
  <c r="P166" i="7" s="1"/>
  <c r="Q166" i="7" s="1"/>
  <c r="R166" i="7" s="1"/>
  <c r="S166" i="7" s="1"/>
  <c r="L192" i="7"/>
  <c r="M192" i="7" s="1"/>
  <c r="M179" i="7"/>
  <c r="Q153" i="7"/>
  <c r="R153" i="7" s="1"/>
  <c r="P153" i="7"/>
  <c r="O163" i="7"/>
  <c r="P163" i="7" s="1"/>
  <c r="Q163" i="7" s="1"/>
  <c r="R163" i="7" s="1"/>
  <c r="S163" i="7" s="1"/>
  <c r="O191" i="7"/>
  <c r="P191" i="7" s="1"/>
  <c r="Q191" i="7" s="1"/>
  <c r="R191" i="7" s="1"/>
  <c r="S191" i="7" s="1"/>
  <c r="O178" i="7"/>
  <c r="L189" i="7"/>
  <c r="M189" i="7" s="1"/>
  <c r="M176" i="7"/>
  <c r="P177" i="7"/>
  <c r="Q177" i="7"/>
  <c r="R177" i="7" s="1"/>
  <c r="P150" i="7"/>
  <c r="Q150" i="7"/>
  <c r="R150" i="7" s="1"/>
  <c r="O173" i="7"/>
  <c r="P172" i="7"/>
  <c r="Q172" i="7"/>
  <c r="R172" i="7" s="1"/>
  <c r="P174" i="7"/>
  <c r="Q174" i="7"/>
  <c r="R174" i="7" s="1"/>
  <c r="P171" i="7"/>
  <c r="Q171" i="7"/>
  <c r="R171" i="7" s="1"/>
  <c r="O158" i="7"/>
  <c r="P158" i="7" s="1"/>
  <c r="Q158" i="7" s="1"/>
  <c r="R158" i="7" s="1"/>
  <c r="S158" i="7" s="1"/>
  <c r="O147" i="7"/>
  <c r="M160" i="7"/>
  <c r="L184" i="7"/>
  <c r="M184" i="7" s="1"/>
  <c r="P145" i="7"/>
  <c r="Q145" i="7"/>
  <c r="R145" i="7" s="1"/>
  <c r="O157" i="7"/>
  <c r="P157" i="7" s="1"/>
  <c r="Q157" i="7" s="1"/>
  <c r="R157" i="7" s="1"/>
  <c r="S157" i="7" s="1"/>
  <c r="O149" i="7"/>
  <c r="O159" i="7"/>
  <c r="P159" i="7" s="1"/>
  <c r="Q159" i="7" s="1"/>
  <c r="R159" i="7" s="1"/>
  <c r="S159" i="7" s="1"/>
  <c r="O161" i="7"/>
  <c r="P161" i="7" s="1"/>
  <c r="Q161" i="7" s="1"/>
  <c r="R161" i="7" s="1"/>
  <c r="S161" i="7" s="1"/>
  <c r="L187" i="7"/>
  <c r="M187" i="7" s="1"/>
  <c r="Q148" i="7"/>
  <c r="R148" i="7" s="1"/>
  <c r="P148" i="7"/>
  <c r="L183" i="7"/>
  <c r="M183" i="7" s="1"/>
  <c r="M162" i="7"/>
  <c r="L175" i="7"/>
  <c r="L185" i="7"/>
  <c r="M185" i="7" s="1"/>
  <c r="Q146" i="7"/>
  <c r="R146" i="7" s="1"/>
  <c r="P146" i="7"/>
  <c r="O76" i="5"/>
  <c r="P76" i="5" s="1"/>
  <c r="Q76" i="5" s="1"/>
  <c r="R76" i="5" s="1"/>
  <c r="S76" i="5" s="1"/>
  <c r="O74" i="5"/>
  <c r="P74" i="5" s="1"/>
  <c r="Q74" i="5" s="1"/>
  <c r="R74" i="5" s="1"/>
  <c r="S74" i="5" s="1"/>
  <c r="O79" i="5"/>
  <c r="Q78" i="5"/>
  <c r="R78" i="5" s="1"/>
  <c r="O78" i="5"/>
  <c r="P78" i="5" s="1"/>
  <c r="O73" i="5"/>
  <c r="P73" i="5" s="1"/>
  <c r="Q73" i="5" s="1"/>
  <c r="R73" i="5" s="1"/>
  <c r="S73" i="5" s="1"/>
  <c r="O82" i="5"/>
  <c r="M81" i="5"/>
  <c r="L88" i="5"/>
  <c r="Q66" i="5"/>
  <c r="R66" i="5" s="1"/>
  <c r="P66" i="5"/>
  <c r="M83" i="5"/>
  <c r="L90" i="5"/>
  <c r="M86" i="5"/>
  <c r="L93" i="5"/>
  <c r="Q67" i="5"/>
  <c r="R67" i="5" s="1"/>
  <c r="P67" i="5"/>
  <c r="M80" i="5"/>
  <c r="L87" i="5"/>
  <c r="M85" i="5"/>
  <c r="L92" i="5"/>
  <c r="M89" i="5"/>
  <c r="L96" i="5"/>
  <c r="Q69" i="5"/>
  <c r="R69" i="5" s="1"/>
  <c r="P69" i="5"/>
  <c r="AT16" i="9"/>
  <c r="AR17" i="9"/>
  <c r="N187" i="9"/>
  <c r="AY17" i="9"/>
  <c r="AS17" i="9"/>
  <c r="N174" i="9"/>
  <c r="N173" i="9"/>
  <c r="N189" i="9"/>
  <c r="AW16" i="9"/>
  <c r="AX17" i="9"/>
  <c r="N176" i="9"/>
  <c r="AC19" i="9"/>
  <c r="Y20" i="9"/>
  <c r="AU16" i="9"/>
  <c r="AQ17" i="9"/>
  <c r="AZ17" i="9"/>
  <c r="AE19" i="9"/>
  <c r="AB19" i="9"/>
  <c r="N186" i="9"/>
  <c r="AD20" i="9"/>
  <c r="AB19" i="8"/>
  <c r="AW17" i="8"/>
  <c r="N177" i="8"/>
  <c r="N171" i="8"/>
  <c r="N173" i="8"/>
  <c r="N188" i="8"/>
  <c r="AT16" i="8"/>
  <c r="N190" i="8"/>
  <c r="N184" i="8"/>
  <c r="Z19" i="8"/>
  <c r="AX16" i="8"/>
  <c r="N186" i="8"/>
  <c r="AQ17" i="8"/>
  <c r="N175" i="8"/>
  <c r="AV16" i="8"/>
  <c r="AY17" i="8"/>
  <c r="AD19" i="8"/>
  <c r="AF19" i="8"/>
  <c r="Y20" i="8"/>
  <c r="AR16" i="8"/>
  <c r="AA20" i="8"/>
  <c r="AC20" i="8"/>
  <c r="AA20" i="7"/>
  <c r="AC20" i="7"/>
  <c r="AC19" i="7"/>
  <c r="AE19" i="7"/>
  <c r="AH19" i="7"/>
  <c r="AF20" i="7"/>
  <c r="AA19" i="7"/>
  <c r="Z20" i="7"/>
  <c r="Z19" i="7"/>
  <c r="AZ16" i="7"/>
  <c r="AW16" i="7"/>
  <c r="AY17" i="7"/>
  <c r="N192" i="7"/>
  <c r="N179" i="7"/>
  <c r="N189" i="7"/>
  <c r="N176" i="7"/>
  <c r="AR16" i="7"/>
  <c r="N160" i="7"/>
  <c r="N184" i="7"/>
  <c r="N187" i="7"/>
  <c r="N183" i="7"/>
  <c r="AQ16" i="7"/>
  <c r="N162" i="7"/>
  <c r="N185" i="7"/>
  <c r="AS16" i="7"/>
  <c r="Y19" i="5"/>
  <c r="AN15" i="5"/>
  <c r="AL15" i="5"/>
  <c r="AK15" i="5"/>
  <c r="AB18" i="5"/>
  <c r="AD18" i="5"/>
  <c r="AA18" i="5"/>
  <c r="N83" i="5"/>
  <c r="N86" i="5"/>
  <c r="N89" i="5"/>
  <c r="N80" i="5"/>
  <c r="N85" i="5"/>
  <c r="N81" i="5"/>
  <c r="O186" i="9" l="1"/>
  <c r="P186" i="9" s="1"/>
  <c r="Q186" i="9" s="1"/>
  <c r="R186" i="9" s="1"/>
  <c r="S186" i="9" s="1"/>
  <c r="AI19" i="9"/>
  <c r="O176" i="9"/>
  <c r="O189" i="9"/>
  <c r="P189" i="9" s="1"/>
  <c r="Q189" i="9" s="1"/>
  <c r="R189" i="9" s="1"/>
  <c r="S189" i="9" s="1"/>
  <c r="O173" i="9"/>
  <c r="O174" i="9"/>
  <c r="O187" i="9"/>
  <c r="P187" i="9" s="1"/>
  <c r="Q187" i="9" s="1"/>
  <c r="R187" i="9" s="1"/>
  <c r="S187" i="9" s="1"/>
  <c r="BA16" i="9"/>
  <c r="Q171" i="9"/>
  <c r="R171" i="9" s="1"/>
  <c r="P171" i="9"/>
  <c r="P179" i="9"/>
  <c r="Q179" i="9"/>
  <c r="R179" i="9" s="1"/>
  <c r="Q177" i="9"/>
  <c r="R177" i="9" s="1"/>
  <c r="P177" i="9"/>
  <c r="P178" i="9"/>
  <c r="Q178" i="9"/>
  <c r="R178" i="9" s="1"/>
  <c r="Q172" i="9"/>
  <c r="R172" i="9" s="1"/>
  <c r="P172" i="9"/>
  <c r="BA16" i="8"/>
  <c r="O175" i="8"/>
  <c r="O186" i="8"/>
  <c r="P186" i="8" s="1"/>
  <c r="Q186" i="8" s="1"/>
  <c r="R186" i="8" s="1"/>
  <c r="S186" i="8" s="1"/>
  <c r="AI19" i="8"/>
  <c r="O184" i="8"/>
  <c r="P184" i="8" s="1"/>
  <c r="Q184" i="8" s="1"/>
  <c r="R184" i="8" s="1"/>
  <c r="S184" i="8" s="1"/>
  <c r="O190" i="8"/>
  <c r="P190" i="8" s="1"/>
  <c r="Q190" i="8" s="1"/>
  <c r="R190" i="8" s="1"/>
  <c r="S190" i="8" s="1"/>
  <c r="O188" i="8"/>
  <c r="P188" i="8" s="1"/>
  <c r="Q188" i="8" s="1"/>
  <c r="R188" i="8" s="1"/>
  <c r="S188" i="8" s="1"/>
  <c r="O173" i="8"/>
  <c r="O171" i="8"/>
  <c r="O177" i="8"/>
  <c r="Q176" i="8"/>
  <c r="R176" i="8" s="1"/>
  <c r="P176" i="8"/>
  <c r="Q178" i="8"/>
  <c r="R178" i="8" s="1"/>
  <c r="P178" i="8"/>
  <c r="O179" i="7"/>
  <c r="O192" i="7"/>
  <c r="P192" i="7" s="1"/>
  <c r="Q192" i="7" s="1"/>
  <c r="R192" i="7" s="1"/>
  <c r="S192" i="7" s="1"/>
  <c r="O176" i="7"/>
  <c r="O189" i="7"/>
  <c r="P189" i="7" s="1"/>
  <c r="Q189" i="7" s="1"/>
  <c r="R189" i="7" s="1"/>
  <c r="S189" i="7" s="1"/>
  <c r="Q178" i="7"/>
  <c r="R178" i="7" s="1"/>
  <c r="P178" i="7"/>
  <c r="P173" i="7"/>
  <c r="Q173" i="7"/>
  <c r="R173" i="7" s="1"/>
  <c r="O184" i="7"/>
  <c r="P184" i="7" s="1"/>
  <c r="Q184" i="7" s="1"/>
  <c r="R184" i="7" s="1"/>
  <c r="S184" i="7" s="1"/>
  <c r="O160" i="7"/>
  <c r="P160" i="7" s="1"/>
  <c r="Q160" i="7" s="1"/>
  <c r="R160" i="7" s="1"/>
  <c r="S160" i="7" s="1"/>
  <c r="L186" i="7"/>
  <c r="M186" i="7" s="1"/>
  <c r="P147" i="7"/>
  <c r="Q147" i="7"/>
  <c r="R147" i="7" s="1"/>
  <c r="O185" i="7"/>
  <c r="P185" i="7" s="1"/>
  <c r="Q185" i="7" s="1"/>
  <c r="R185" i="7" s="1"/>
  <c r="S185" i="7" s="1"/>
  <c r="O162" i="7"/>
  <c r="P162" i="7" s="1"/>
  <c r="Q162" i="7" s="1"/>
  <c r="R162" i="7" s="1"/>
  <c r="S162" i="7" s="1"/>
  <c r="O183" i="7"/>
  <c r="P183" i="7" s="1"/>
  <c r="Q183" i="7" s="1"/>
  <c r="R183" i="7" s="1"/>
  <c r="S183" i="7" s="1"/>
  <c r="O187" i="7"/>
  <c r="P187" i="7" s="1"/>
  <c r="Q187" i="7" s="1"/>
  <c r="R187" i="7" s="1"/>
  <c r="S187" i="7" s="1"/>
  <c r="Q149" i="7"/>
  <c r="R149" i="7" s="1"/>
  <c r="P149" i="7"/>
  <c r="M175" i="7"/>
  <c r="L188" i="7"/>
  <c r="M188" i="7" s="1"/>
  <c r="O81" i="5"/>
  <c r="O85" i="5"/>
  <c r="P85" i="5" s="1"/>
  <c r="Q85" i="5" s="1"/>
  <c r="R85" i="5" s="1"/>
  <c r="S85" i="5" s="1"/>
  <c r="O80" i="5"/>
  <c r="O89" i="5"/>
  <c r="P89" i="5" s="1"/>
  <c r="Q89" i="5" s="1"/>
  <c r="R89" i="5" s="1"/>
  <c r="S89" i="5" s="1"/>
  <c r="O86" i="5"/>
  <c r="P86" i="5" s="1"/>
  <c r="Q86" i="5" s="1"/>
  <c r="R86" i="5" s="1"/>
  <c r="S86" i="5" s="1"/>
  <c r="O83" i="5"/>
  <c r="P82" i="5"/>
  <c r="Q82" i="5"/>
  <c r="R82" i="5" s="1"/>
  <c r="M88" i="5"/>
  <c r="L95" i="5"/>
  <c r="M87" i="5"/>
  <c r="L94" i="5"/>
  <c r="M92" i="5"/>
  <c r="L99" i="5"/>
  <c r="M99" i="5" s="1"/>
  <c r="L100" i="5"/>
  <c r="M100" i="5" s="1"/>
  <c r="M93" i="5"/>
  <c r="P79" i="5"/>
  <c r="Q79" i="5"/>
  <c r="R79" i="5" s="1"/>
  <c r="L103" i="5"/>
  <c r="M103" i="5" s="1"/>
  <c r="M96" i="5"/>
  <c r="M90" i="5"/>
  <c r="L97" i="5"/>
  <c r="AT17" i="9"/>
  <c r="AH20" i="9"/>
  <c r="AF20" i="9"/>
  <c r="AG20" i="9"/>
  <c r="AW17" i="9"/>
  <c r="AA20" i="9"/>
  <c r="AU17" i="9"/>
  <c r="Z20" i="9"/>
  <c r="AG20" i="8"/>
  <c r="AT17" i="8"/>
  <c r="AR17" i="8"/>
  <c r="AX17" i="8"/>
  <c r="AV17" i="8"/>
  <c r="AE20" i="8"/>
  <c r="AB19" i="7"/>
  <c r="AG20" i="7"/>
  <c r="AD19" i="7"/>
  <c r="AB20" i="7"/>
  <c r="AZ17" i="7"/>
  <c r="AW17" i="7"/>
  <c r="AU16" i="7"/>
  <c r="AR17" i="7"/>
  <c r="AT16" i="7"/>
  <c r="N186" i="7"/>
  <c r="N175" i="7"/>
  <c r="N188" i="7"/>
  <c r="AS17" i="7"/>
  <c r="AV16" i="7"/>
  <c r="AQ17" i="7"/>
  <c r="AM16" i="5"/>
  <c r="AJ16" i="5"/>
  <c r="AI16" i="5"/>
  <c r="Z19" i="5"/>
  <c r="AC19" i="5"/>
  <c r="N92" i="5"/>
  <c r="N99" i="5"/>
  <c r="N100" i="5"/>
  <c r="N93" i="5"/>
  <c r="N96" i="5"/>
  <c r="N87" i="5"/>
  <c r="N88" i="5"/>
  <c r="N103" i="5"/>
  <c r="N90" i="5"/>
  <c r="BA17" i="9" l="1"/>
  <c r="Q174" i="9"/>
  <c r="R174" i="9" s="1"/>
  <c r="P174" i="9"/>
  <c r="P173" i="9"/>
  <c r="Q173" i="9"/>
  <c r="R173" i="9" s="1"/>
  <c r="Q176" i="9"/>
  <c r="R176" i="9" s="1"/>
  <c r="P176" i="9"/>
  <c r="BA17" i="8"/>
  <c r="P177" i="8"/>
  <c r="Q177" i="8"/>
  <c r="R177" i="8" s="1"/>
  <c r="Q171" i="8"/>
  <c r="R171" i="8" s="1"/>
  <c r="P171" i="8"/>
  <c r="P173" i="8"/>
  <c r="Q173" i="8"/>
  <c r="R173" i="8" s="1"/>
  <c r="Q175" i="8"/>
  <c r="R175" i="8" s="1"/>
  <c r="P175" i="8"/>
  <c r="BA16" i="7"/>
  <c r="AI19" i="7"/>
  <c r="Q179" i="7"/>
  <c r="R179" i="7" s="1"/>
  <c r="P179" i="7"/>
  <c r="Q176" i="7"/>
  <c r="R176" i="7" s="1"/>
  <c r="P176" i="7"/>
  <c r="O186" i="7"/>
  <c r="P186" i="7" s="1"/>
  <c r="Q186" i="7" s="1"/>
  <c r="R186" i="7" s="1"/>
  <c r="S186" i="7" s="1"/>
  <c r="O188" i="7"/>
  <c r="P188" i="7" s="1"/>
  <c r="Q188" i="7" s="1"/>
  <c r="R188" i="7" s="1"/>
  <c r="S188" i="7" s="1"/>
  <c r="O175" i="7"/>
  <c r="O90" i="5"/>
  <c r="P90" i="5" s="1"/>
  <c r="Q90" i="5" s="1"/>
  <c r="R90" i="5" s="1"/>
  <c r="S90" i="5" s="1"/>
  <c r="O103" i="5"/>
  <c r="P103" i="5" s="1"/>
  <c r="Q103" i="5" s="1"/>
  <c r="R103" i="5" s="1"/>
  <c r="S103" i="5" s="1"/>
  <c r="O88" i="5"/>
  <c r="P88" i="5" s="1"/>
  <c r="Q88" i="5" s="1"/>
  <c r="R88" i="5" s="1"/>
  <c r="S88" i="5" s="1"/>
  <c r="O87" i="5"/>
  <c r="P87" i="5" s="1"/>
  <c r="Q87" i="5" s="1"/>
  <c r="R87" i="5" s="1"/>
  <c r="S87" i="5" s="1"/>
  <c r="O96" i="5"/>
  <c r="O93" i="5"/>
  <c r="O100" i="5"/>
  <c r="P100" i="5" s="1"/>
  <c r="Q100" i="5" s="1"/>
  <c r="R100" i="5" s="1"/>
  <c r="S100" i="5" s="1"/>
  <c r="O99" i="5"/>
  <c r="P99" i="5" s="1"/>
  <c r="Q99" i="5" s="1"/>
  <c r="R99" i="5" s="1"/>
  <c r="S99" i="5" s="1"/>
  <c r="O92" i="5"/>
  <c r="P92" i="5" s="1"/>
  <c r="Q92" i="5"/>
  <c r="R92" i="5" s="1"/>
  <c r="Q83" i="5"/>
  <c r="R83" i="5" s="1"/>
  <c r="P83" i="5"/>
  <c r="M97" i="5"/>
  <c r="L104" i="5"/>
  <c r="M104" i="5" s="1"/>
  <c r="M95" i="5"/>
  <c r="L102" i="5"/>
  <c r="M102" i="5" s="1"/>
  <c r="M94" i="5"/>
  <c r="L101" i="5"/>
  <c r="M101" i="5" s="1"/>
  <c r="Q80" i="5"/>
  <c r="R80" i="5" s="1"/>
  <c r="P80" i="5"/>
  <c r="P81" i="5"/>
  <c r="Q81" i="5"/>
  <c r="R81" i="5" s="1"/>
  <c r="AE20" i="9"/>
  <c r="AC20" i="9"/>
  <c r="AB20" i="9"/>
  <c r="AF20" i="8"/>
  <c r="Z20" i="8"/>
  <c r="AB20" i="8"/>
  <c r="AD20" i="8"/>
  <c r="AE20" i="7"/>
  <c r="AH20" i="7"/>
  <c r="AU17" i="7"/>
  <c r="AT17" i="7"/>
  <c r="AV17" i="7"/>
  <c r="AJ17" i="5"/>
  <c r="AI17" i="5"/>
  <c r="AM17" i="5"/>
  <c r="Y20" i="5"/>
  <c r="AN16" i="5"/>
  <c r="AL16" i="5"/>
  <c r="AK16" i="5"/>
  <c r="AA19" i="5"/>
  <c r="AB19" i="5"/>
  <c r="AD19" i="5"/>
  <c r="N97" i="5"/>
  <c r="N104" i="5"/>
  <c r="N95" i="5"/>
  <c r="N102" i="5"/>
  <c r="N94" i="5"/>
  <c r="N101" i="5"/>
  <c r="AI20" i="9" l="1"/>
  <c r="AI20" i="8"/>
  <c r="BA17" i="7"/>
  <c r="P175" i="7"/>
  <c r="Q175" i="7"/>
  <c r="R175" i="7" s="1"/>
  <c r="O101" i="5"/>
  <c r="P101" i="5" s="1"/>
  <c r="Q101" i="5" s="1"/>
  <c r="R101" i="5" s="1"/>
  <c r="S101" i="5" s="1"/>
  <c r="O94" i="5"/>
  <c r="O102" i="5"/>
  <c r="P102" i="5" s="1"/>
  <c r="Q102" i="5" s="1"/>
  <c r="R102" i="5" s="1"/>
  <c r="S102" i="5" s="1"/>
  <c r="O95" i="5"/>
  <c r="O104" i="5"/>
  <c r="P104" i="5" s="1"/>
  <c r="Q104" i="5" s="1"/>
  <c r="R104" i="5" s="1"/>
  <c r="S104" i="5" s="1"/>
  <c r="O97" i="5"/>
  <c r="Q93" i="5"/>
  <c r="R93" i="5" s="1"/>
  <c r="P93" i="5"/>
  <c r="P96" i="5"/>
  <c r="Q96" i="5"/>
  <c r="R96" i="5" s="1"/>
  <c r="AD20" i="7"/>
  <c r="AN17" i="5"/>
  <c r="AL17" i="5"/>
  <c r="AK17" i="5"/>
  <c r="Z20" i="5"/>
  <c r="AC20" i="5"/>
  <c r="AI20" i="7" l="1"/>
  <c r="Q97" i="5"/>
  <c r="R97" i="5" s="1"/>
  <c r="P97" i="5"/>
  <c r="Q95" i="5"/>
  <c r="R95" i="5" s="1"/>
  <c r="P95" i="5"/>
  <c r="Q94" i="5"/>
  <c r="R94" i="5" s="1"/>
  <c r="P94" i="5"/>
  <c r="AD20" i="5"/>
  <c r="AB20" i="5"/>
  <c r="AA20" i="5"/>
</calcChain>
</file>

<file path=xl/sharedStrings.xml><?xml version="1.0" encoding="utf-8"?>
<sst xmlns="http://schemas.openxmlformats.org/spreadsheetml/2006/main" count="2635" uniqueCount="704">
  <si>
    <t>File Name : Data/eil51.tsp</t>
  </si>
  <si>
    <t>Number of Nodes:  51</t>
  </si>
  <si>
    <t>Number of Edges:  2601</t>
  </si>
  <si>
    <t>Distance between nodes (1,2):  12.36931687685298</t>
  </si>
  <si>
    <t>MST cost :  376.4905590196479</t>
  </si>
  <si>
    <t>Data/eil51.tsp - No Heuristic : 613.552</t>
  </si>
  <si>
    <t>Data/eil51.tsp - Nearest Neighbour : 645.639</t>
  </si>
  <si>
    <t>Data/eil51.tsp - Nearest Child First : 626.361</t>
  </si>
  <si>
    <t>Data/eil51.tsp - Nearest Neighbour at Leaf : 515.198</t>
  </si>
  <si>
    <t>Data/eil51.tsp - Nearest Neighbour at Leaf : Time - 0.015 S</t>
  </si>
  <si>
    <t>Data/eil51.tsp - 2-OPT over NN at Leaf : 445.700</t>
  </si>
  <si>
    <t>File Name : Data/eil76.tsp</t>
  </si>
  <si>
    <t>Number of Nodes:  76</t>
  </si>
  <si>
    <t>Number of Edges:  5776</t>
  </si>
  <si>
    <t>Distance between nodes (1,2):  14.560219778561036</t>
  </si>
  <si>
    <t>MST cost :  472.33067926456215</t>
  </si>
  <si>
    <t>Data/eil76.tsp - No Heuristic : 741.903</t>
  </si>
  <si>
    <t>Data/eil76.tsp - Nearest Neighbour : 842.314</t>
  </si>
  <si>
    <t>Data/eil76.tsp - Nearest Child First : 708.292</t>
  </si>
  <si>
    <t>Data/eil76.tsp - Nearest Neighbour at Leaf : 681.910</t>
  </si>
  <si>
    <t>Data/eil76.tsp - 2-OPT over NN at Leaf : 579.652</t>
  </si>
  <si>
    <t>File Name : Data/eil101.tsp</t>
  </si>
  <si>
    <t>Number of Nodes:  101</t>
  </si>
  <si>
    <t>Number of Edges:  10201</t>
  </si>
  <si>
    <t>Distance between nodes (1,2):  32.55764119219941</t>
  </si>
  <si>
    <t>MST cost :  562.2572622112233</t>
  </si>
  <si>
    <t>Data/eil101.tsp - No Heuristic : 917.540</t>
  </si>
  <si>
    <t>Data/eil101.tsp - Nearest Neighbour : 1002.134</t>
  </si>
  <si>
    <t>Data/eil101.tsp - Nearest Child First : 832.529</t>
  </si>
  <si>
    <t>Data/eil101.tsp - Nearest Neighbour at Leaf : 817.474</t>
  </si>
  <si>
    <t>Data/eil101.tsp - 2-OPT over NN at Leaf : 693.092</t>
  </si>
  <si>
    <t>File Name : Data/Random/100RandomPoints - 0.tsp</t>
  </si>
  <si>
    <t>Number of Nodes:  100</t>
  </si>
  <si>
    <t>Number of Edges:  10000</t>
  </si>
  <si>
    <t>Data/Random/100RandomPoints - 0.tsp - No Heuristic : Time - 0.017 S</t>
  </si>
  <si>
    <t>Data/Random/100RandomPoints - 0.tsp - Nearest Child First : Time - 0.018 S</t>
  </si>
  <si>
    <t>File Name : Data/Random/100RandomPoints - 1.tsp</t>
  </si>
  <si>
    <t>File Name : Data/Random/100RandomPoints - 2.tsp</t>
  </si>
  <si>
    <t>File Name : Data/Random/100RandomPoints - 3.tsp</t>
  </si>
  <si>
    <t>File Name : Data/Random/100RandomPoints - 4.tsp</t>
  </si>
  <si>
    <t>File Name : Data/Random/100RandomPoints - 5.tsp</t>
  </si>
  <si>
    <t>File Name : Data/Random/100RandomPoints - 6.tsp</t>
  </si>
  <si>
    <t>File Name : Data/Random/100RandomPoints - 7.tsp</t>
  </si>
  <si>
    <t>File Name : Data/Random/100RandomPoints - 8.tsp</t>
  </si>
  <si>
    <t>File Name : Data/Random/100RandomPoints - 9.tsp</t>
  </si>
  <si>
    <t>Data/eil51.tsp - No Heuristic : Time - 0.013 S</t>
  </si>
  <si>
    <t>Data/eil51.tsp - Nearest Neighbour : Time - 0.017 S</t>
  </si>
  <si>
    <t>Data/eil51.tsp - Nearest Child First : Time - 0.018 S</t>
  </si>
  <si>
    <t>Data/eil51.tsp - 2-OPT over NN at Leaf : Time - 0.982 S</t>
  </si>
  <si>
    <t>Data/eil76.tsp - No Heuristic : Time - 0.035 S</t>
  </si>
  <si>
    <t>Data/eil76.tsp - Nearest Neighbour : Time - 0.031 S</t>
  </si>
  <si>
    <t>Data/eil76.tsp - Nearest Child First : Time - 0.029 S</t>
  </si>
  <si>
    <t>Data/eil76.tsp - Nearest Neighbour at Leaf : Time - 0.030 S</t>
  </si>
  <si>
    <t>Data/eil76.tsp - 2-OPT over NN at Leaf : Time - 2.230 S</t>
  </si>
  <si>
    <t>Data/eil101.tsp - No Heuristic : Time - 0.052 S</t>
  </si>
  <si>
    <t>Data/eil101.tsp - Nearest Neighbour : Time - 0.067 S</t>
  </si>
  <si>
    <t>Data/eil101.tsp - Nearest Child First : Time - 0.053 S</t>
  </si>
  <si>
    <t>Data/eil101.tsp - Nearest Neighbour at Leaf : Time - 0.062 S</t>
  </si>
  <si>
    <t>Data/eil101.tsp - 2-OPT over NN at Leaf : Time - 5.098 S</t>
  </si>
  <si>
    <t>File Name : Data/test.tsp</t>
  </si>
  <si>
    <t>Number of Nodes:  10</t>
  </si>
  <si>
    <t>Number of Edges:  100</t>
  </si>
  <si>
    <t>Distance between nodes (1,2):  2.0</t>
  </si>
  <si>
    <t>MST cost :  21.0</t>
  </si>
  <si>
    <t>Data/test.tsp - No Heuristic : 28.606</t>
  </si>
  <si>
    <t>Data/test.tsp - No Heuristic : Time - 0.062 S</t>
  </si>
  <si>
    <t>Data/test.tsp - Nearest Neighbour : 30.606</t>
  </si>
  <si>
    <t>Data/test.tsp - Nearest Neighbour : Time - 0.068 S</t>
  </si>
  <si>
    <t>Data/test.tsp - Nearest Child First : 24.000</t>
  </si>
  <si>
    <t>Data/test.tsp - Nearest Child First : Time - 0.052 S</t>
  </si>
  <si>
    <t>Data/test.tsp - Nearest Neighbour at Leaf : 24.000</t>
  </si>
  <si>
    <t>Data/test.tsp - Nearest Neighbour at Leaf : Time - 0.066 S</t>
  </si>
  <si>
    <t>Data/test.tsp - 2-OPT over NN at Leaf : 24.000</t>
  </si>
  <si>
    <t>Data/test.tsp - 2-OPT over NN at Leaf : Time - 0.065 S</t>
  </si>
  <si>
    <t>File Name : Data/test1.tsp</t>
  </si>
  <si>
    <t>Number of Nodes:  7</t>
  </si>
  <si>
    <t>Number of Edges:  49</t>
  </si>
  <si>
    <t>Distance between nodes (1,2):  2.8284271247461903</t>
  </si>
  <si>
    <t>MST cost :  16.970562748477143</t>
  </si>
  <si>
    <t>Data/test1.tsp - No Heuristic : 27.314</t>
  </si>
  <si>
    <t>Data/test1.tsp - No Heuristic : Time - 0.068 S</t>
  </si>
  <si>
    <t>Data/test1.tsp - Nearest Neighbour : 27.314</t>
  </si>
  <si>
    <t>Data/test1.tsp - Nearest Neighbour : Time - 0.071 S</t>
  </si>
  <si>
    <t>Data/test1.tsp - Nearest Child First : 20.971</t>
  </si>
  <si>
    <t>Data/test1.tsp - Nearest Child First : Time - 0.064 S</t>
  </si>
  <si>
    <t>Data/test1.tsp - Nearest Neighbour at Leaf : 20.971</t>
  </si>
  <si>
    <t>Data/test1.tsp - Nearest Neighbour at Leaf : Time - 0.077 S</t>
  </si>
  <si>
    <t>Data/test1.tsp - 2-OPT over NN at Leaf : 20.971</t>
  </si>
  <si>
    <t>Data/test1.tsp - 2-OPT over NN at Leaf : Time - 0.099 S</t>
  </si>
  <si>
    <t>File Name : Data/test2.tsp</t>
  </si>
  <si>
    <t>Number of Nodes:  6</t>
  </si>
  <si>
    <t>Number of Edges:  36</t>
  </si>
  <si>
    <t>Distance between nodes (1,2):  4.0</t>
  </si>
  <si>
    <t>MST cost :  18.64508095113816</t>
  </si>
  <si>
    <t>Data/test2.tsp - No Heuristic : 30.891</t>
  </si>
  <si>
    <t>Data/test2.tsp - No Heuristic : Time - 0.102 S</t>
  </si>
  <si>
    <t>Data/test2.tsp - Nearest Neighbour : 31.496</t>
  </si>
  <si>
    <t>Data/test2.tsp - Nearest Neighbour : Time - 0.086 S</t>
  </si>
  <si>
    <t>Data/test2.tsp - Nearest Child First : 33.592</t>
  </si>
  <si>
    <t>Data/test2.tsp - Nearest Child First : Time - 0.098 S</t>
  </si>
  <si>
    <t>Data/test2.tsp - Nearest Neighbour at Leaf : 30.101</t>
  </si>
  <si>
    <t>Data/test2.tsp - Nearest Neighbour at Leaf : Time - 0.094 S</t>
  </si>
  <si>
    <t>Data/test2.tsp - 2-OPT over NN at Leaf : 24.557</t>
  </si>
  <si>
    <t>Data/test2.tsp - 2-OPT over NN at Leaf : Time - 0.105 S</t>
  </si>
  <si>
    <t>Distance between nodes (1,2):  52.80127460582746</t>
  </si>
  <si>
    <t>MST cost :  617.9987652273591</t>
  </si>
  <si>
    <t>Data/Random/100RandomPoints - 0.tsp - No Heuristic : 1018.798</t>
  </si>
  <si>
    <t>Data/Random/100RandomPoints - 0.tsp - Nearest Neighbour : 1078.106</t>
  </si>
  <si>
    <t>Data/Random/100RandomPoints - 0.tsp - Nearest Neighbour : Time - 0.020 S</t>
  </si>
  <si>
    <t>Data/Random/100RandomPoints - 0.tsp - Nearest Child First : 944.345</t>
  </si>
  <si>
    <t>Data/Random/100RandomPoints - 0.tsp - Nearest Neighbour at Leaf : 934.847</t>
  </si>
  <si>
    <t>Data/Random/100RandomPoints - 0.tsp - Nearest Neighbour at Leaf : Time - 0.018 S</t>
  </si>
  <si>
    <t>Data/Random/100RandomPoints - 0.tsp - 2-OPT over NN at Leaf : 779.241</t>
  </si>
  <si>
    <t>Data/Random/100RandomPoints - 0.tsp - 2-OPT over NN at Leaf : Time - 5.872 S</t>
  </si>
  <si>
    <t>Distance between nodes (1,2):  50.944197903196006</t>
  </si>
  <si>
    <t>MST cost :  551.9519243027996</t>
  </si>
  <si>
    <t>Data/Random/100RandomPoints - 1.tsp - No Heuristic : 868.756</t>
  </si>
  <si>
    <t>Data/Random/100RandomPoints - 1.tsp - No Heuristic : Time - 0.036 S</t>
  </si>
  <si>
    <t>Data/Random/100RandomPoints - 1.tsp - Nearest Neighbour : 965.782</t>
  </si>
  <si>
    <t>Data/Random/100RandomPoints - 1.tsp - Nearest Neighbour : Time - 0.038 S</t>
  </si>
  <si>
    <t>Data/Random/100RandomPoints - 1.tsp - Nearest Child First : 835.482</t>
  </si>
  <si>
    <t>Data/Random/100RandomPoints - 1.tsp - Nearest Child First : Time - 0.034 S</t>
  </si>
  <si>
    <t>Data/Random/100RandomPoints - 1.tsp - Nearest Neighbour at Leaf : 775.614</t>
  </si>
  <si>
    <t>Data/Random/100RandomPoints - 1.tsp - Nearest Neighbour at Leaf : Time - 0.034 S</t>
  </si>
  <si>
    <t>Data/Random/100RandomPoints - 1.tsp - 2-OPT over NN at Leaf : 694.620</t>
  </si>
  <si>
    <t>Data/Random/100RandomPoints - 1.tsp - 2-OPT over NN at Leaf : Time - 4.751 S</t>
  </si>
  <si>
    <t>Distance between nodes (1,2):  37.40122992630055</t>
  </si>
  <si>
    <t>MST cost :  644.9113190461387</t>
  </si>
  <si>
    <t>Data/Random/100RandomPoints - 2.tsp - No Heuristic : 1053.849</t>
  </si>
  <si>
    <t>Data/Random/100RandomPoints - 2.tsp - No Heuristic : Time - 0.069 S</t>
  </si>
  <si>
    <t>Data/Random/100RandomPoints - 2.tsp - Nearest Neighbour : 1104.200</t>
  </si>
  <si>
    <t>Data/Random/100RandomPoints - 2.tsp - Nearest Neighbour : Time - 0.071 S</t>
  </si>
  <si>
    <t>Data/Random/100RandomPoints - 2.tsp - Nearest Child First : 1043.527</t>
  </si>
  <si>
    <t>Data/Random/100RandomPoints - 2.tsp - Nearest Child First : Time - 0.071 S</t>
  </si>
  <si>
    <t>Data/Random/100RandomPoints - 2.tsp - Nearest Neighbour at Leaf : 1050.192</t>
  </si>
  <si>
    <t>Data/Random/100RandomPoints - 2.tsp - Nearest Neighbour at Leaf : Time - 0.057 S</t>
  </si>
  <si>
    <t>Data/Random/100RandomPoints - 2.tsp - 2-OPT over NN at Leaf : 772.882</t>
  </si>
  <si>
    <t>Data/Random/100RandomPoints - 2.tsp - 2-OPT over NN at Leaf : Time - 6.220 S</t>
  </si>
  <si>
    <t>Distance between nodes (1,2):  73.8916855945241</t>
  </si>
  <si>
    <t>MST cost :  588.456575175421</t>
  </si>
  <si>
    <t>Data/Random/100RandomPoints - 3.tsp - No Heuristic : 919.501</t>
  </si>
  <si>
    <t>Data/Random/100RandomPoints - 3.tsp - No Heuristic : Time - 0.075 S</t>
  </si>
  <si>
    <t>Data/Random/100RandomPoints - 3.tsp - Nearest Neighbour : 942.271</t>
  </si>
  <si>
    <t>Data/Random/100RandomPoints - 3.tsp - Nearest Neighbour : Time - 0.084 S</t>
  </si>
  <si>
    <t>Data/Random/100RandomPoints - 3.tsp - Nearest Child First : 919.932</t>
  </si>
  <si>
    <t>Data/Random/100RandomPoints - 3.tsp - Nearest Child First : Time - 0.080 S</t>
  </si>
  <si>
    <t>Data/Random/100RandomPoints - 3.tsp - Nearest Neighbour at Leaf : 887.138</t>
  </si>
  <si>
    <t>Data/Random/100RandomPoints - 3.tsp - Nearest Neighbour at Leaf : Time - 0.079 S</t>
  </si>
  <si>
    <t>Data/Random/100RandomPoints - 3.tsp - 2-OPT over NN at Leaf : 686.639</t>
  </si>
  <si>
    <t>Data/Random/100RandomPoints - 3.tsp - 2-OPT over NN at Leaf : Time - 3.788 S</t>
  </si>
  <si>
    <t>Distance between nodes (1,2):  48.580486823415015</t>
  </si>
  <si>
    <t>MST cost :  613.0407467494779</t>
  </si>
  <si>
    <t>Data/Random/100RandomPoints - 4.tsp - No Heuristic : 942.939</t>
  </si>
  <si>
    <t>Data/Random/100RandomPoints - 4.tsp - No Heuristic : Time - 0.080 S</t>
  </si>
  <si>
    <t>Data/Random/100RandomPoints - 4.tsp - Nearest Neighbour : 991.733</t>
  </si>
  <si>
    <t>Data/Random/100RandomPoints - 4.tsp - Nearest Neighbour : Time - 0.090 S</t>
  </si>
  <si>
    <t>Data/Random/100RandomPoints - 4.tsp - Nearest Child First : 878.934</t>
  </si>
  <si>
    <t>Data/Random/100RandomPoints - 4.tsp - Nearest Child First : Time - 0.086 S</t>
  </si>
  <si>
    <t>Data/Random/100RandomPoints - 4.tsp - Nearest Neighbour at Leaf : 910.066</t>
  </si>
  <si>
    <t>Data/Random/100RandomPoints - 4.tsp - Nearest Neighbour at Leaf : Time - 0.093 S</t>
  </si>
  <si>
    <t>Data/Random/100RandomPoints - 4.tsp - 2-OPT over NN at Leaf : 780.788</t>
  </si>
  <si>
    <t>Data/Random/100RandomPoints - 4.tsp - 2-OPT over NN at Leaf : Time - 3.904 S</t>
  </si>
  <si>
    <t>Distance between nodes (1,2):  68.87626586858495</t>
  </si>
  <si>
    <t>MST cost :  626.6929368500041</t>
  </si>
  <si>
    <t>Data/Random/100RandomPoints - 5.tsp - No Heuristic : 994.766</t>
  </si>
  <si>
    <t>Data/Random/100RandomPoints - 5.tsp - No Heuristic : Time - 0.120 S</t>
  </si>
  <si>
    <t>Data/Random/100RandomPoints - 5.tsp - Nearest Neighbour : 1053.457</t>
  </si>
  <si>
    <t>Data/Random/100RandomPoints - 5.tsp - Nearest Neighbour : Time - 0.131 S</t>
  </si>
  <si>
    <t>Data/Random/100RandomPoints - 5.tsp - Nearest Child First : 979.629</t>
  </si>
  <si>
    <t>Data/Random/100RandomPoints - 5.tsp - Nearest Child First : Time - 0.129 S</t>
  </si>
  <si>
    <t>Data/Random/100RandomPoints - 5.tsp - Nearest Neighbour at Leaf : 948.866</t>
  </si>
  <si>
    <t>Data/Random/100RandomPoints - 5.tsp - Nearest Neighbour at Leaf : Time - 0.129 S</t>
  </si>
  <si>
    <t>Data/Random/100RandomPoints - 5.tsp - 2-OPT over NN at Leaf : 797.112</t>
  </si>
  <si>
    <t>Data/Random/100RandomPoints - 5.tsp - 2-OPT over NN at Leaf : Time - 5.044 S</t>
  </si>
  <si>
    <t>Distance between nodes (1,2):  10.388094146666178</t>
  </si>
  <si>
    <t>MST cost :  586.6944391297579</t>
  </si>
  <si>
    <t>Data/Random/100RandomPoints - 6.tsp - No Heuristic : 903.828</t>
  </si>
  <si>
    <t>Data/Random/100RandomPoints - 6.tsp - No Heuristic : Time - 0.109 S</t>
  </si>
  <si>
    <t>Data/Random/100RandomPoints - 6.tsp - Nearest Neighbour : 956.001</t>
  </si>
  <si>
    <t>Data/Random/100RandomPoints - 6.tsp - Nearest Neighbour : Time - 0.132 S</t>
  </si>
  <si>
    <t>Data/Random/100RandomPoints - 6.tsp - Nearest Child First : 898.195</t>
  </si>
  <si>
    <t>Data/Random/100RandomPoints - 6.tsp - Nearest Child First : Time - 0.143 S</t>
  </si>
  <si>
    <t>Data/Random/100RandomPoints - 6.tsp - Nearest Neighbour at Leaf : 845.354</t>
  </si>
  <si>
    <t>Data/Random/100RandomPoints - 6.tsp - Nearest Neighbour at Leaf : Time - 0.115 S</t>
  </si>
  <si>
    <t>Data/Random/100RandomPoints - 6.tsp - 2-OPT over NN at Leaf : 723.415</t>
  </si>
  <si>
    <t>Data/Random/100RandomPoints - 6.tsp - 2-OPT over NN at Leaf : Time - 5.974 S</t>
  </si>
  <si>
    <t>Distance between nodes (1,2):  50.99811957317642</t>
  </si>
  <si>
    <t>MST cost :  614.0568787779913</t>
  </si>
  <si>
    <t>Data/Random/100RandomPoints - 7.tsp - No Heuristic : 932.545</t>
  </si>
  <si>
    <t>Data/Random/100RandomPoints - 7.tsp - No Heuristic : Time - 0.156 S</t>
  </si>
  <si>
    <t>Data/Random/100RandomPoints - 7.tsp - Nearest Neighbour : 1062.438</t>
  </si>
  <si>
    <t>Data/Random/100RandomPoints - 7.tsp - Nearest Neighbour : Time - 0.151 S</t>
  </si>
  <si>
    <t>Data/Random/100RandomPoints - 7.tsp - Nearest Child First : 942.628</t>
  </si>
  <si>
    <t>Data/Random/100RandomPoints - 7.tsp - Nearest Child First : Time - 0.165 S</t>
  </si>
  <si>
    <t>Data/Random/100RandomPoints - 7.tsp - Nearest Neighbour at Leaf : 988.803</t>
  </si>
  <si>
    <t>Data/Random/100RandomPoints - 7.tsp - Nearest Neighbour at Leaf : Time - 0.157 S</t>
  </si>
  <si>
    <t>Data/Random/100RandomPoints - 7.tsp - 2-OPT over NN at Leaf : 765.635</t>
  </si>
  <si>
    <t>Data/Random/100RandomPoints - 7.tsp - 2-OPT over NN at Leaf : Time - 6.143 S</t>
  </si>
  <si>
    <t>Distance between nodes (1,2):  52.35521750503956</t>
  </si>
  <si>
    <t>MST cost :  586.4632653300249</t>
  </si>
  <si>
    <t>Data/Random/100RandomPoints - 8.tsp - No Heuristic : 938.698</t>
  </si>
  <si>
    <t>Data/Random/100RandomPoints - 8.tsp - No Heuristic : Time - 0.170 S</t>
  </si>
  <si>
    <t>Data/Random/100RandomPoints - 8.tsp - Nearest Neighbour : 1004.723</t>
  </si>
  <si>
    <t>Data/Random/100RandomPoints - 8.tsp - Nearest Neighbour : Time - 0.171 S</t>
  </si>
  <si>
    <t>Data/Random/100RandomPoints - 8.tsp - Nearest Child First : 900.317</t>
  </si>
  <si>
    <t>Data/Random/100RandomPoints - 8.tsp - Nearest Child First : Time - 0.173 S</t>
  </si>
  <si>
    <t>Data/Random/100RandomPoints - 8.tsp - Nearest Neighbour at Leaf : 943.968</t>
  </si>
  <si>
    <t>Data/Random/100RandomPoints - 8.tsp - Nearest Neighbour at Leaf : Time - 0.167 S</t>
  </si>
  <si>
    <t>Data/Random/100RandomPoints - 8.tsp - 2-OPT over NN at Leaf : 711.077</t>
  </si>
  <si>
    <t>Data/Random/100RandomPoints - 8.tsp - 2-OPT over NN at Leaf : Time - 8.603 S</t>
  </si>
  <si>
    <t>Distance between nodes (1,2):  56.94409978215477</t>
  </si>
  <si>
    <t>MST cost :  598.0252675204109</t>
  </si>
  <si>
    <t>Data/Random/100RandomPoints - 9.tsp - No Heuristic : 972.847</t>
  </si>
  <si>
    <t>Data/Random/100RandomPoints - 9.tsp - No Heuristic : Time - 0.215 S</t>
  </si>
  <si>
    <t>Data/Random/100RandomPoints - 9.tsp - Nearest Neighbour : 1079.904</t>
  </si>
  <si>
    <t>Data/Random/100RandomPoints - 9.tsp - Nearest Neighbour : Time - 0.196 S</t>
  </si>
  <si>
    <t>Data/Random/100RandomPoints - 9.tsp - Nearest Child First : 935.773</t>
  </si>
  <si>
    <t>Data/Random/100RandomPoints - 9.tsp - Nearest Child First : Time - 0.197 S</t>
  </si>
  <si>
    <t>Data/Random/100RandomPoints - 9.tsp - Nearest Neighbour at Leaf : 883.106</t>
  </si>
  <si>
    <t>Data/Random/100RandomPoints - 9.tsp - Nearest Neighbour at Leaf : Time - 0.187 S</t>
  </si>
  <si>
    <t>Data/Random/100RandomPoints - 9.tsp - 2-OPT over NN at Leaf : 725.459</t>
  </si>
  <si>
    <t>Data/Random/100RandomPoints - 9.tsp - 2-OPT over NN at Leaf : Time - 5.841 S</t>
  </si>
  <si>
    <t>File Name : Data/Random/200RandomPoints - 0.tsp</t>
  </si>
  <si>
    <t>Number of Nodes:  200</t>
  </si>
  <si>
    <t>Number of Edges:  40000</t>
  </si>
  <si>
    <t>Distance between nodes (1,2):  18.39005165843751</t>
  </si>
  <si>
    <t>MST cost :  824.3206625881808</t>
  </si>
  <si>
    <t>Data/Random/200RandomPoints - 0.tsp - No Heuristic : 1282.876</t>
  </si>
  <si>
    <t>Data/Random/200RandomPoints - 0.tsp - No Heuristic : Time - 0.019 S</t>
  </si>
  <si>
    <t>Data/Random/200RandomPoints - 0.tsp - Nearest Neighbour : 1317.879</t>
  </si>
  <si>
    <t>Data/Random/200RandomPoints - 0.tsp - Nearest Neighbour : Time - 0.024 S</t>
  </si>
  <si>
    <t>Data/Random/200RandomPoints - 0.tsp - Nearest Child First : 1233.951</t>
  </si>
  <si>
    <t>Data/Random/200RandomPoints - 0.tsp - Nearest Child First : Time - 0.022 S</t>
  </si>
  <si>
    <t>Data/Random/200RandomPoints - 0.tsp - Nearest Neighbour at Leaf : 1145.427</t>
  </si>
  <si>
    <t>Data/Random/200RandomPoints - 0.tsp - Nearest Neighbour at Leaf : Time - 0.022 S</t>
  </si>
  <si>
    <t>Data/Random/200RandomPoints - 0.tsp - 2-OPT over NN at Leaf : 995.695</t>
  </si>
  <si>
    <t>Data/Random/200RandomPoints - 0.tsp - 2-OPT over NN at Leaf : Time - 42.436 S</t>
  </si>
  <si>
    <t>File Name : Data/Random/200RandomPoints - 1.tsp</t>
  </si>
  <si>
    <t>Distance between nodes (1,2):  77.90492282263041</t>
  </si>
  <si>
    <t>MST cost :  871.6877217658176</t>
  </si>
  <si>
    <t>Data/Random/200RandomPoints - 1.tsp - No Heuristic : 1404.706</t>
  </si>
  <si>
    <t>Data/Random/200RandomPoints - 1.tsp - No Heuristic : Time - 0.043 S</t>
  </si>
  <si>
    <t>Data/Random/200RandomPoints - 1.tsp - Nearest Neighbour : 1413.648</t>
  </si>
  <si>
    <t>Data/Random/200RandomPoints - 1.tsp - Nearest Neighbour : Time - 0.048 S</t>
  </si>
  <si>
    <t>Data/Random/200RandomPoints - 1.tsp - Nearest Child First : 1324.793</t>
  </si>
  <si>
    <t>Data/Random/200RandomPoints - 1.tsp - Nearest Child First : Time - 0.051 S</t>
  </si>
  <si>
    <t>Data/Random/200RandomPoints - 1.tsp - Nearest Neighbour at Leaf : 1288.071</t>
  </si>
  <si>
    <t>Data/Random/200RandomPoints - 1.tsp - Nearest Neighbour at Leaf : Time - 0.049 S</t>
  </si>
  <si>
    <t>Data/Random/200RandomPoints - 1.tsp - 2-OPT over NN at Leaf : 1042.450</t>
  </si>
  <si>
    <t>Data/Random/200RandomPoints - 1.tsp - 2-OPT over NN at Leaf : Time - 43.684 S</t>
  </si>
  <si>
    <t>File Name : Data/Random/200RandomPoints - 2.tsp</t>
  </si>
  <si>
    <t>Distance between nodes (1,2):  41.766402765859546</t>
  </si>
  <si>
    <t>MST cost :  834.6684747737188</t>
  </si>
  <si>
    <t>Data/Random/200RandomPoints - 2.tsp - No Heuristic : 1361.602</t>
  </si>
  <si>
    <t>Data/Random/200RandomPoints - 2.tsp - No Heuristic : Time - 0.070 S</t>
  </si>
  <si>
    <t>Data/Random/200RandomPoints - 2.tsp - Nearest Neighbour : 1396.917</t>
  </si>
  <si>
    <t>Data/Random/200RandomPoints - 2.tsp - Nearest Neighbour : Time - 0.058 S</t>
  </si>
  <si>
    <t>Data/Random/200RandomPoints - 2.tsp - Nearest Child First : 1235.130</t>
  </si>
  <si>
    <t>Data/Random/200RandomPoints - 2.tsp - Nearest Child First : Time - 0.064 S</t>
  </si>
  <si>
    <t>Data/Random/200RandomPoints - 2.tsp - Nearest Neighbour at Leaf : 1283.170</t>
  </si>
  <si>
    <t>Data/Random/200RandomPoints - 2.tsp - Nearest Neighbour at Leaf : Time - 0.061 S</t>
  </si>
  <si>
    <t>Data/Random/200RandomPoints - 2.tsp - 2-OPT over NN at Leaf : 991.679</t>
  </si>
  <si>
    <t>Data/Random/200RandomPoints - 2.tsp - 2-OPT over NN at Leaf : Time - 61.211 S</t>
  </si>
  <si>
    <t>File Name : Data/Random/200RandomPoints - 3.tsp</t>
  </si>
  <si>
    <t>Distance between nodes (1,2):  50.09623738365987</t>
  </si>
  <si>
    <t>MST cost :  840.818615601015</t>
  </si>
  <si>
    <t>Data/Random/200RandomPoints - 3.tsp - No Heuristic : 1364.422</t>
  </si>
  <si>
    <t>Data/Random/200RandomPoints - 3.tsp - No Heuristic : Time - 0.085 S</t>
  </si>
  <si>
    <t>Data/Random/200RandomPoints - 3.tsp - Nearest Neighbour : 1443.327</t>
  </si>
  <si>
    <t>Data/Random/200RandomPoints - 3.tsp - Nearest Neighbour : Time - 0.094 S</t>
  </si>
  <si>
    <t>Data/Random/200RandomPoints - 3.tsp - Nearest Child First : 1238.879</t>
  </si>
  <si>
    <t>Data/Random/200RandomPoints - 3.tsp - Nearest Child First : Time - 0.101 S</t>
  </si>
  <si>
    <t>Data/Random/200RandomPoints - 3.tsp - Nearest Neighbour at Leaf : 1210.502</t>
  </si>
  <si>
    <t>Data/Random/200RandomPoints - 3.tsp - Nearest Neighbour at Leaf : Time - 0.091 S</t>
  </si>
  <si>
    <t>Data/Random/200RandomPoints - 3.tsp - 2-OPT over NN at Leaf : 1018.159</t>
  </si>
  <si>
    <t>Data/Random/200RandomPoints - 3.tsp - 2-OPT over NN at Leaf : Time - 35.710 S</t>
  </si>
  <si>
    <t>File Name : Data/Random/200RandomPoints - 4.tsp</t>
  </si>
  <si>
    <t>Distance between nodes (1,2):  15.772159015176072</t>
  </si>
  <si>
    <t>MST cost :  847.6131957836233</t>
  </si>
  <si>
    <t>Data/Random/200RandomPoints - 4.tsp - No Heuristic : 1350.316</t>
  </si>
  <si>
    <t>Data/Random/200RandomPoints - 4.tsp - No Heuristic : Time - 0.120 S</t>
  </si>
  <si>
    <t>Data/Random/200RandomPoints - 4.tsp - Nearest Neighbour : 1382.173</t>
  </si>
  <si>
    <t>Data/Random/200RandomPoints - 4.tsp - Nearest Neighbour : Time - 0.131 S</t>
  </si>
  <si>
    <t>Data/Random/200RandomPoints - 4.tsp - Nearest Child First : 1288.050</t>
  </si>
  <si>
    <t>Data/Random/200RandomPoints - 4.tsp - Nearest Child First : Time - 0.121 S</t>
  </si>
  <si>
    <t>Data/Random/200RandomPoints - 4.tsp - Nearest Neighbour at Leaf : 1276.745</t>
  </si>
  <si>
    <t>Data/Random/200RandomPoints - 4.tsp - Nearest Neighbour at Leaf : Time - 0.121 S</t>
  </si>
  <si>
    <t>Data/Random/200RandomPoints - 4.tsp - 2-OPT over NN at Leaf : 1038.658</t>
  </si>
  <si>
    <t>Data/Random/200RandomPoints - 4.tsp - 2-OPT over NN at Leaf : Time - 44.380 S</t>
  </si>
  <si>
    <t>File Name : Data/Random/200RandomPoints - 5.tsp</t>
  </si>
  <si>
    <t>Distance between nodes (1,2):  71.74109003911217</t>
  </si>
  <si>
    <t>MST cost :  869.5788291015454</t>
  </si>
  <si>
    <t>Data/Random/200RandomPoints - 5.tsp - No Heuristic : 1393.790</t>
  </si>
  <si>
    <t>Data/Random/200RandomPoints - 5.tsp - No Heuristic : Time - 0.121 S</t>
  </si>
  <si>
    <t>Data/Random/200RandomPoints - 5.tsp - Nearest Neighbour : 1509.852</t>
  </si>
  <si>
    <t>Data/Random/200RandomPoints - 5.tsp - Nearest Neighbour : Time - 0.133 S</t>
  </si>
  <si>
    <t>Data/Random/200RandomPoints - 5.tsp - Nearest Child First : 1349.038</t>
  </si>
  <si>
    <t>Data/Random/200RandomPoints - 5.tsp - Nearest Child First : Time - 0.130 S</t>
  </si>
  <si>
    <t>Data/Random/200RandomPoints - 5.tsp - Nearest Neighbour at Leaf : 1332.064</t>
  </si>
  <si>
    <t>Data/Random/200RandomPoints - 5.tsp - Nearest Neighbour at Leaf : Time - 0.140 S</t>
  </si>
  <si>
    <t>Data/Random/200RandomPoints - 5.tsp - 2-OPT over NN at Leaf : 1042.323</t>
  </si>
  <si>
    <t>Data/Random/200RandomPoints - 5.tsp - 2-OPT over NN at Leaf : Time - 44.507 S</t>
  </si>
  <si>
    <t>File Name : Data/Random/200RandomPoints - 6.tsp</t>
  </si>
  <si>
    <t>Distance between nodes (1,2):  108.4634247108213</t>
  </si>
  <si>
    <t>MST cost :  844.3894493830779</t>
  </si>
  <si>
    <t>Data/Random/200RandomPoints - 6.tsp - No Heuristic : 1360.152</t>
  </si>
  <si>
    <t>Data/Random/200RandomPoints - 6.tsp - No Heuristic : Time - 0.143 S</t>
  </si>
  <si>
    <t>Data/Random/200RandomPoints - 6.tsp - Nearest Neighbour : 1455.591</t>
  </si>
  <si>
    <t>Data/Random/200RandomPoints - 6.tsp - Nearest Neighbour : Time - 0.146 S</t>
  </si>
  <si>
    <t>Data/Random/200RandomPoints - 6.tsp - Nearest Child First : 1316.912</t>
  </si>
  <si>
    <t>Data/Random/200RandomPoints - 6.tsp - Nearest Child First : Time - 0.164 S</t>
  </si>
  <si>
    <t>Data/Random/200RandomPoints - 6.tsp - Nearest Neighbour at Leaf : 1351.363</t>
  </si>
  <si>
    <t>Data/Random/200RandomPoints - 6.tsp - Nearest Neighbour at Leaf : Time - 0.158 S</t>
  </si>
  <si>
    <t>Data/Random/200RandomPoints - 6.tsp - 2-OPT over NN at Leaf : 1048.225</t>
  </si>
  <si>
    <t>Data/Random/200RandomPoints - 6.tsp - 2-OPT over NN at Leaf : Time - 35.440 S</t>
  </si>
  <si>
    <t>File Name : Data/Random/200RandomPoints - 7.tsp</t>
  </si>
  <si>
    <t>Distance between nodes (1,2):  67.5269205576561</t>
  </si>
  <si>
    <t>MST cost :  858.8793741843036</t>
  </si>
  <si>
    <t>Data/Random/200RandomPoints - 7.tsp - No Heuristic : 1396.906</t>
  </si>
  <si>
    <t>Data/Random/200RandomPoints - 7.tsp - No Heuristic : Time - 0.172 S</t>
  </si>
  <si>
    <t>Data/Random/200RandomPoints - 7.tsp - Nearest Neighbour : 1500.376</t>
  </si>
  <si>
    <t>Data/Random/200RandomPoints - 7.tsp - Nearest Neighbour : Time - 0.154 S</t>
  </si>
  <si>
    <t>Data/Random/200RandomPoints - 7.tsp - Nearest Child First : 1324.903</t>
  </si>
  <si>
    <t>Data/Random/200RandomPoints - 7.tsp - Nearest Child First : Time - 0.182 S</t>
  </si>
  <si>
    <t>Data/Random/200RandomPoints - 7.tsp - Nearest Neighbour at Leaf : 1342.294</t>
  </si>
  <si>
    <t>Data/Random/200RandomPoints - 7.tsp - Nearest Neighbour at Leaf : Time - 0.180 S</t>
  </si>
  <si>
    <t>Data/Random/200RandomPoints - 7.tsp - 2-OPT over NN at Leaf : 1123.216</t>
  </si>
  <si>
    <t>Data/Random/200RandomPoints - 7.tsp - 2-OPT over NN at Leaf : Time - 35.839 S</t>
  </si>
  <si>
    <t>File Name : Data/Random/200RandomPoints - 8.tsp</t>
  </si>
  <si>
    <t>Distance between nodes (1,2):  89.24133795500828</t>
  </si>
  <si>
    <t>MST cost :  882.1949658544006</t>
  </si>
  <si>
    <t>Data/Random/200RandomPoints - 8.tsp - No Heuristic : 1417.057</t>
  </si>
  <si>
    <t>Data/Random/200RandomPoints - 8.tsp - No Heuristic : Time - 0.208 S</t>
  </si>
  <si>
    <t>Data/Random/200RandomPoints - 8.tsp - Nearest Neighbour : 1509.150</t>
  </si>
  <si>
    <t>Data/Random/200RandomPoints - 8.tsp - Nearest Neighbour : Time - 0.240 S</t>
  </si>
  <si>
    <t>Data/Random/200RandomPoints - 8.tsp - Nearest Child First : 1366.893</t>
  </si>
  <si>
    <t>Data/Random/200RandomPoints - 8.tsp - Nearest Child First : Time - 0.223 S</t>
  </si>
  <si>
    <t>Data/Random/200RandomPoints - 8.tsp - Nearest Neighbour at Leaf : 1366.243</t>
  </si>
  <si>
    <t>Data/Random/200RandomPoints - 8.tsp - Nearest Neighbour at Leaf : Time - 0.205 S</t>
  </si>
  <si>
    <t>Data/Random/200RandomPoints - 8.tsp - 2-OPT over NN at Leaf : 1065.093</t>
  </si>
  <si>
    <t>Data/Random/200RandomPoints - 8.tsp - 2-OPT over NN at Leaf : Time - 55.809 S</t>
  </si>
  <si>
    <t>File Name : Data/Random/200RandomPoints - 9.tsp</t>
  </si>
  <si>
    <t>Distance between nodes (1,2):  75.27628178915322</t>
  </si>
  <si>
    <t>MST cost :  847.6394829882462</t>
  </si>
  <si>
    <t>Data/Random/200RandomPoints - 9.tsp - No Heuristic : 1327.897</t>
  </si>
  <si>
    <t>Data/Random/200RandomPoints - 9.tsp - No Heuristic : Time - 0.233 S</t>
  </si>
  <si>
    <t>Data/Random/200RandomPoints - 9.tsp - Nearest Neighbour : 1349.739</t>
  </si>
  <si>
    <t>Data/Random/200RandomPoints - 9.tsp - Nearest Neighbour : Time - 0.218 S</t>
  </si>
  <si>
    <t>Data/Random/200RandomPoints - 9.tsp - Nearest Child First : 1300.965</t>
  </si>
  <si>
    <t>Data/Random/200RandomPoints - 9.tsp - Nearest Child First : Time - 0.222 S</t>
  </si>
  <si>
    <t>Data/Random/200RandomPoints - 9.tsp - Nearest Neighbour at Leaf : 1314.109</t>
  </si>
  <si>
    <t>Data/Random/200RandomPoints - 9.tsp - Nearest Neighbour at Leaf : Time - 0.230 S</t>
  </si>
  <si>
    <t>Data/Random/200RandomPoints - 9.tsp - 2-OPT over NN at Leaf : 1012.616</t>
  </si>
  <si>
    <t>Data/Random/200RandomPoints - 9.tsp - 2-OPT over NN at Leaf : Time - 37.405 S</t>
  </si>
  <si>
    <t xml:space="preserve">Removing all variables... </t>
  </si>
  <si>
    <t xml:space="preserve"> </t>
  </si>
  <si>
    <t>runfile('D:/G-drive/bsaisudh/Course Work/CMSC818B Decision Making/Assignments/HW1 - TSP/Code/metricTSP/RandomEvaluvation.py', wdir='D:/G-drive/bsaisudh/Course Work/CMSC818B Decision Making/Assignments/HW1 - TSP/Code/metricTSP')</t>
  </si>
  <si>
    <t>Reloaded modules: generateRandomData, TSPFindTour, display, MST</t>
  </si>
  <si>
    <t>File Name : Data/Random/300RandomPoints - 0.tsp</t>
  </si>
  <si>
    <t>Number of Nodes:  300</t>
  </si>
  <si>
    <t>Number of Edges:  90000</t>
  </si>
  <si>
    <t>Distance between nodes (1,2):  51.07394737045494</t>
  </si>
  <si>
    <t>MST cost :  1032.504099974819</t>
  </si>
  <si>
    <t>Data/Random/300RandomPoints - 0.tsp - No Heuristic : 1596.558</t>
  </si>
  <si>
    <t>Data/Random/300RandomPoints - 0.tsp - No Heuristic : Time - 0.023 S</t>
  </si>
  <si>
    <t>Data/Random/300RandomPoints - 0.tsp - Nearest Neighbour : 1689.567</t>
  </si>
  <si>
    <t>Data/Random/300RandomPoints - 0.tsp - Nearest Neighbour : Time - 0.026 S</t>
  </si>
  <si>
    <t>Data/Random/300RandomPoints - 0.tsp - Nearest Child First : 1528.421</t>
  </si>
  <si>
    <t>Data/Random/300RandomPoints - 0.tsp - Nearest Child First : Time - 0.025 S</t>
  </si>
  <si>
    <t>Data/Random/300RandomPoints - 0.tsp - Nearest Neighbour at Leaf : 1529.356</t>
  </si>
  <si>
    <t>Data/Random/300RandomPoints - 0.tsp - Nearest Neighbour at Leaf : Time - 0.027 S</t>
  </si>
  <si>
    <t>Data/Random/300RandomPoints - 0.tsp - 2-OPT over NN at Leaf : 1288.437</t>
  </si>
  <si>
    <t>Data/Random/300RandomPoints - 0.tsp - 2-OPT over NN at Leaf : Time - 119.944 S</t>
  </si>
  <si>
    <t>File Name : Data/Random/300RandomPoints - 1.tsp</t>
  </si>
  <si>
    <t>Distance between nodes (1,2):  9.281363046449593</t>
  </si>
  <si>
    <t>MST cost :  1038.631288553776</t>
  </si>
  <si>
    <t>Data/Random/300RandomPoints - 1.tsp - No Heuristic : 1656.002</t>
  </si>
  <si>
    <t>Data/Random/300RandomPoints - 1.tsp - No Heuristic : Time - 0.037 S</t>
  </si>
  <si>
    <t>Data/Random/300RandomPoints - 1.tsp - Nearest Neighbour : 1722.422</t>
  </si>
  <si>
    <t>Data/Random/300RandomPoints - 1.tsp - Nearest Neighbour : Time - 0.041 S</t>
  </si>
  <si>
    <t>Data/Random/300RandomPoints - 1.tsp - Nearest Child First : 1525.944</t>
  </si>
  <si>
    <t>Data/Random/300RandomPoints - 1.tsp - Nearest Child First : Time - 0.036 S</t>
  </si>
  <si>
    <t>Data/Random/300RandomPoints - 1.tsp - Nearest Neighbour at Leaf : 1552.278</t>
  </si>
  <si>
    <t>Data/Random/300RandomPoints - 1.tsp - Nearest Neighbour at Leaf : Time - 0.041 S</t>
  </si>
  <si>
    <t>Data/Random/300RandomPoints - 1.tsp - 2-OPT over NN at Leaf : 1313.167</t>
  </si>
  <si>
    <t>Data/Random/300RandomPoints - 1.tsp - 2-OPT over NN at Leaf : Time - 148.482 S</t>
  </si>
  <si>
    <t>File Name : Data/Random/300RandomPoints - 2.tsp</t>
  </si>
  <si>
    <t>Distance between nodes (1,2):  57.43028556432573</t>
  </si>
  <si>
    <t>MST cost :  1077.2400512209517</t>
  </si>
  <si>
    <t>Data/Random/300RandomPoints - 2.tsp - No Heuristic : 1703.459</t>
  </si>
  <si>
    <t>Data/Random/300RandomPoints - 2.tsp - No Heuristic : Time - 0.053 S</t>
  </si>
  <si>
    <t>Data/Random/300RandomPoints - 2.tsp - Nearest Neighbour : 1774.938</t>
  </si>
  <si>
    <t>Data/Random/300RandomPoints - 2.tsp - Nearest Neighbour : Time - 0.069 S</t>
  </si>
  <si>
    <t>Data/Random/300RandomPoints - 2.tsp - Nearest Child First : 1633.353</t>
  </si>
  <si>
    <t>Data/Random/300RandomPoints - 2.tsp - Nearest Child First : Time - 0.063 S</t>
  </si>
  <si>
    <t>Data/Random/300RandomPoints - 2.tsp - Nearest Neighbour at Leaf : 1599.621</t>
  </si>
  <si>
    <t>Data/Random/300RandomPoints - 2.tsp - Nearest Neighbour at Leaf : Time - 0.056 S</t>
  </si>
  <si>
    <t>Data/Random/300RandomPoints - 2.tsp - 2-OPT over NN at Leaf : 1283.391</t>
  </si>
  <si>
    <t>Data/Random/300RandomPoints - 2.tsp - 2-OPT over NN at Leaf : Time - 218.191 S</t>
  </si>
  <si>
    <t>File Name : Data/Random/300RandomPoints - 3.tsp</t>
  </si>
  <si>
    <t>Distance between nodes (1,2):  55.75867017782975</t>
  </si>
  <si>
    <t>MST cost :  1050.4192325702293</t>
  </si>
  <si>
    <t>Data/Random/300RandomPoints - 3.tsp - No Heuristic : 1720.452</t>
  </si>
  <si>
    <t>Data/Random/300RandomPoints - 3.tsp - No Heuristic : Time - 0.091 S</t>
  </si>
  <si>
    <t>Data/Random/300RandomPoints - 3.tsp - Nearest Neighbour : 1781.910</t>
  </si>
  <si>
    <t>Data/Random/300RandomPoints - 3.tsp - Nearest Neighbour : Time - 0.102 S</t>
  </si>
  <si>
    <t>Data/Random/300RandomPoints - 3.tsp - Nearest Child First : 1515.899</t>
  </si>
  <si>
    <t>Data/Random/300RandomPoints - 3.tsp - Nearest Child First : Time - 0.100 S</t>
  </si>
  <si>
    <t>Data/Random/300RandomPoints - 3.tsp - Nearest Neighbour at Leaf : 1601.541</t>
  </si>
  <si>
    <t>Data/Random/300RandomPoints - 3.tsp - Nearest Neighbour at Leaf : Time - 0.097 S</t>
  </si>
  <si>
    <t>Data/Random/300RandomPoints - 3.tsp - 2-OPT over NN at Leaf : 1300.904</t>
  </si>
  <si>
    <t>Data/Random/300RandomPoints - 3.tsp - 2-OPT over NN at Leaf : Time - 159.124 S</t>
  </si>
  <si>
    <t>File Name : Data/Random/300RandomPoints - 4.tsp</t>
  </si>
  <si>
    <t>Distance between nodes (1,2):  40.27743909436149</t>
  </si>
  <si>
    <t>MST cost :  1011.433358171377</t>
  </si>
  <si>
    <t>Data/Random/300RandomPoints - 4.tsp - No Heuristic : 1568.072</t>
  </si>
  <si>
    <t>Data/Random/300RandomPoints - 4.tsp - No Heuristic : Time - 0.096 S</t>
  </si>
  <si>
    <t>Data/Random/300RandomPoints - 4.tsp - Nearest Neighbour : 1606.804</t>
  </si>
  <si>
    <t>Data/Random/300RandomPoints - 4.tsp - Nearest Neighbour : Time - 0.129 S</t>
  </si>
  <si>
    <t>Data/Random/300RandomPoints - 4.tsp - Nearest Child First : 1587.781</t>
  </si>
  <si>
    <t>Data/Random/300RandomPoints - 4.tsp - Nearest Child First : Time - 0.130 S</t>
  </si>
  <si>
    <t>Data/Random/300RandomPoints - 4.tsp - Nearest Neighbour at Leaf : 1532.474</t>
  </si>
  <si>
    <t>Data/Random/300RandomPoints - 4.tsp - Nearest Neighbour at Leaf : Time - 0.114 S</t>
  </si>
  <si>
    <t>Data/Random/300RandomPoints - 4.tsp - 2-OPT over NN at Leaf : 1244.753</t>
  </si>
  <si>
    <t>Data/Random/300RandomPoints - 4.tsp - 2-OPT over NN at Leaf : Time - 177.935 S</t>
  </si>
  <si>
    <t>File Name : Data/Random/300RandomPoints - 5.tsp</t>
  </si>
  <si>
    <t>Distance between nodes (1,2):  48.03546710504646</t>
  </si>
  <si>
    <t>MST cost :  1042.6167397652353</t>
  </si>
  <si>
    <t>Data/Random/300RandomPoints - 5.tsp - No Heuristic : 1726.200</t>
  </si>
  <si>
    <t>Data/Random/300RandomPoints - 5.tsp - No Heuristic : Time - 0.129 S</t>
  </si>
  <si>
    <t>Data/Random/300RandomPoints - 5.tsp - Nearest Neighbour : 1791.480</t>
  </si>
  <si>
    <t>Data/Random/300RandomPoints - 5.tsp - Nearest Neighbour : Time - 0.120 S</t>
  </si>
  <si>
    <t>Data/Random/300RandomPoints - 5.tsp - Nearest Child First : 1520.757</t>
  </si>
  <si>
    <t>Data/Random/300RandomPoints - 5.tsp - Nearest Child First : Time - 0.143 S</t>
  </si>
  <si>
    <t>Data/Random/300RandomPoints - 5.tsp - Nearest Neighbour at Leaf : 1539.192</t>
  </si>
  <si>
    <t>Data/Random/300RandomPoints - 5.tsp - Nearest Neighbour at Leaf : Time - 0.126 S</t>
  </si>
  <si>
    <t>Data/Random/300RandomPoints - 5.tsp - 2-OPT over NN at Leaf : 1268.054</t>
  </si>
  <si>
    <t>Data/Random/300RandomPoints - 5.tsp - 2-OPT over NN at Leaf : Time - 150.825 S</t>
  </si>
  <si>
    <t>File Name : Data/Random/300RandomPoints - 6.tsp</t>
  </si>
  <si>
    <t>Distance between nodes (1,2):  12.410640595875773</t>
  </si>
  <si>
    <t>MST cost :  1040.9590647205266</t>
  </si>
  <si>
    <t>Data/Random/300RandomPoints - 6.tsp - No Heuristic : 1631.879</t>
  </si>
  <si>
    <t>Data/Random/300RandomPoints - 6.tsp - No Heuristic : Time - 0.151 S</t>
  </si>
  <si>
    <t>Data/Random/300RandomPoints - 6.tsp - Nearest Neighbour : 1693.236</t>
  </si>
  <si>
    <t>Data/Random/300RandomPoints - 6.tsp - Nearest Neighbour : Time - 0.170 S</t>
  </si>
  <si>
    <t>Data/Random/300RandomPoints - 6.tsp - Nearest Child First : 1507.003</t>
  </si>
  <si>
    <t>Data/Random/300RandomPoints - 6.tsp - Nearest Child First : Time - 0.141 S</t>
  </si>
  <si>
    <t>Data/Random/300RandomPoints - 6.tsp - Nearest Neighbour at Leaf : 1516.707</t>
  </si>
  <si>
    <t>Data/Random/300RandomPoints - 6.tsp - Nearest Neighbour at Leaf : Time - 0.169 S</t>
  </si>
  <si>
    <t>Data/Random/300RandomPoints - 6.tsp - 2-OPT over NN at Leaf : 1218.503</t>
  </si>
  <si>
    <t>Data/Random/300RandomPoints - 6.tsp - 2-OPT over NN at Leaf : Time - 153.719 S</t>
  </si>
  <si>
    <t>File Name : Data/Random/300RandomPoints - 7.tsp</t>
  </si>
  <si>
    <t>Distance between nodes (1,2):  27.653195113765783</t>
  </si>
  <si>
    <t>MST cost :  1025.6726568385895</t>
  </si>
  <si>
    <t>Data/Random/300RandomPoints - 7.tsp - No Heuristic : 1658.267</t>
  </si>
  <si>
    <t>Data/Random/300RandomPoints - 7.tsp - No Heuristic : Time - 0.174 S</t>
  </si>
  <si>
    <t>Data/Random/300RandomPoints - 7.tsp - Nearest Neighbour : 1742.274</t>
  </si>
  <si>
    <t>Data/Random/300RandomPoints - 7.tsp - Nearest Neighbour : Time - 0.180 S</t>
  </si>
  <si>
    <t>Data/Random/300RandomPoints - 7.tsp - Nearest Child First : 1602.635</t>
  </si>
  <si>
    <t>Data/Random/300RandomPoints - 7.tsp - Nearest Child First : Time - 0.197 S</t>
  </si>
  <si>
    <t>Data/Random/300RandomPoints - 7.tsp - Nearest Neighbour at Leaf : 1559.446</t>
  </si>
  <si>
    <t>Data/Random/300RandomPoints - 7.tsp - Nearest Neighbour at Leaf : Time - 0.166 S</t>
  </si>
  <si>
    <t>Data/Random/300RandomPoints - 7.tsp - 2-OPT over NN at Leaf : 1252.278</t>
  </si>
  <si>
    <t>Data/Random/300RandomPoints - 7.tsp - 2-OPT over NN at Leaf : Time - 166.863 S</t>
  </si>
  <si>
    <t>File Name : Data/Random/300RandomPoints - 8.tsp</t>
  </si>
  <si>
    <t>Distance between nodes (1,2):  84.07230043242542</t>
  </si>
  <si>
    <t>MST cost :  1012.544613878862</t>
  </si>
  <si>
    <t>Data/Random/300RandomPoints - 8.tsp - No Heuristic : 1637.814</t>
  </si>
  <si>
    <t>Data/Random/300RandomPoints - 8.tsp - No Heuristic : Time - 0.207 S</t>
  </si>
  <si>
    <t>Data/Random/300RandomPoints - 8.tsp - Nearest Neighbour : 1698.936</t>
  </si>
  <si>
    <t>Data/Random/300RandomPoints - 8.tsp - Nearest Neighbour : Time - 0.197 S</t>
  </si>
  <si>
    <t>Data/Random/300RandomPoints - 8.tsp - Nearest Child First : 1542.976</t>
  </si>
  <si>
    <t>Data/Random/300RandomPoints - 8.tsp - Nearest Child First : Time - 0.223 S</t>
  </si>
  <si>
    <t>Data/Random/300RandomPoints - 8.tsp - Nearest Neighbour at Leaf : 1506.055</t>
  </si>
  <si>
    <t>Data/Random/300RandomPoints - 8.tsp - Nearest Neighbour at Leaf : Time - 0.215 S</t>
  </si>
  <si>
    <t>Data/Random/300RandomPoints - 8.tsp - 2-OPT over NN at Leaf : 1258.276</t>
  </si>
  <si>
    <t>Data/Random/300RandomPoints - 8.tsp - 2-OPT over NN at Leaf : Time - 151.541 S</t>
  </si>
  <si>
    <t>File Name : Data/Random/300RandomPoints - 9.tsp</t>
  </si>
  <si>
    <t>Distance between nodes (1,2):  6.019169377912537</t>
  </si>
  <si>
    <t>MST cost :  1018.7261639049266</t>
  </si>
  <si>
    <t>Data/Random/300RandomPoints - 9.tsp - No Heuristic : 1676.548</t>
  </si>
  <si>
    <t>Data/Random/300RandomPoints - 9.tsp - No Heuristic : Time - 0.299 S</t>
  </si>
  <si>
    <t>Data/Random/300RandomPoints - 9.tsp - Nearest Neighbour : 1817.165</t>
  </si>
  <si>
    <t>Data/Random/300RandomPoints - 9.tsp - Nearest Neighbour : Time - 0.303 S</t>
  </si>
  <si>
    <t>Data/Random/300RandomPoints - 9.tsp - Nearest Child First : 1552.648</t>
  </si>
  <si>
    <t>Data/Random/300RandomPoints - 9.tsp - Nearest Child First : Time - 0.282 S</t>
  </si>
  <si>
    <t>Data/Random/300RandomPoints - 9.tsp - Nearest Neighbour at Leaf : 1555.893</t>
  </si>
  <si>
    <t>Data/Random/300RandomPoints - 9.tsp - Nearest Neighbour at Leaf : Time - 0.305 S</t>
  </si>
  <si>
    <t>Data/Random/300RandomPoints - 9.tsp - 2-OPT over NN at Leaf : 1259.230</t>
  </si>
  <si>
    <t>Data/Random/300RandomPoints - 9.tsp - 2-OPT over NN at Leaf : Time - 122.887 S</t>
  </si>
  <si>
    <t>A</t>
  </si>
  <si>
    <t>File</t>
  </si>
  <si>
    <t>eil51.tsp</t>
  </si>
  <si>
    <t>eil76.tsp</t>
  </si>
  <si>
    <t>eil101.tsp</t>
  </si>
  <si>
    <t>test.tsp</t>
  </si>
  <si>
    <t>test1.tsp</t>
  </si>
  <si>
    <t>test2.tsp</t>
  </si>
  <si>
    <t>No Heuristic</t>
  </si>
  <si>
    <t>MST Cost</t>
  </si>
  <si>
    <t>Number of Edges</t>
  </si>
  <si>
    <t>Number of Nodes</t>
  </si>
  <si>
    <t>$O$1</t>
  </si>
  <si>
    <t>$O$2</t>
  </si>
  <si>
    <t>$O$3</t>
  </si>
  <si>
    <t>$O$4</t>
  </si>
  <si>
    <t>$O$5</t>
  </si>
  <si>
    <t>$O$6</t>
  </si>
  <si>
    <t>$O$8</t>
  </si>
  <si>
    <t>$O$9</t>
  </si>
  <si>
    <t>$O$10</t>
  </si>
  <si>
    <t>$O$11</t>
  </si>
  <si>
    <t>$O$12</t>
  </si>
  <si>
    <t>$O$13</t>
  </si>
  <si>
    <t>$O$15</t>
  </si>
  <si>
    <t>$O$16</t>
  </si>
  <si>
    <t>$O$17</t>
  </si>
  <si>
    <t>$O$18</t>
  </si>
  <si>
    <t>$O$19</t>
  </si>
  <si>
    <t>$O$20</t>
  </si>
  <si>
    <t>$O$22</t>
  </si>
  <si>
    <t>$O$23</t>
  </si>
  <si>
    <t>$O$27</t>
  </si>
  <si>
    <t>$O$29</t>
  </si>
  <si>
    <t>$O$30</t>
  </si>
  <si>
    <t>$O$31</t>
  </si>
  <si>
    <t>$O$32</t>
  </si>
  <si>
    <t>$O$33</t>
  </si>
  <si>
    <t>$O$34</t>
  </si>
  <si>
    <t>$R$36</t>
  </si>
  <si>
    <t>$R$37</t>
  </si>
  <si>
    <t>$R$38</t>
  </si>
  <si>
    <t>$R$39</t>
  </si>
  <si>
    <t>$R$40</t>
  </si>
  <si>
    <t>$R$41</t>
  </si>
  <si>
    <t>Nearest Neighbour</t>
  </si>
  <si>
    <t>$R$50</t>
  </si>
  <si>
    <t>$R$51</t>
  </si>
  <si>
    <t>$R$52</t>
  </si>
  <si>
    <t>$R$53</t>
  </si>
  <si>
    <t>$R$54</t>
  </si>
  <si>
    <t>$R$55</t>
  </si>
  <si>
    <t>$R$64</t>
  </si>
  <si>
    <t>$R$65</t>
  </si>
  <si>
    <t>$R$66</t>
  </si>
  <si>
    <t>$R$67</t>
  </si>
  <si>
    <t>$R$68</t>
  </si>
  <si>
    <t>$R$69</t>
  </si>
  <si>
    <t>$R$78</t>
  </si>
  <si>
    <t>$R$79</t>
  </si>
  <si>
    <t>$R$80</t>
  </si>
  <si>
    <t>$R$81</t>
  </si>
  <si>
    <t>$R$82</t>
  </si>
  <si>
    <t>$R$83</t>
  </si>
  <si>
    <t>Nearest Neighbour at Leaf</t>
  </si>
  <si>
    <t>2 - OPT over Nearest Neighbour at Leaf</t>
  </si>
  <si>
    <t>Tour Length</t>
  </si>
  <si>
    <t>Execution Time</t>
  </si>
  <si>
    <t>$S$43</t>
  </si>
  <si>
    <t>$S$57</t>
  </si>
  <si>
    <t>$S$71</t>
  </si>
  <si>
    <t>$S$85</t>
  </si>
  <si>
    <t>$S$44</t>
  </si>
  <si>
    <t>$S$45</t>
  </si>
  <si>
    <t>$S$46</t>
  </si>
  <si>
    <t>$S$47</t>
  </si>
  <si>
    <t>$S$48</t>
  </si>
  <si>
    <t>$S$58</t>
  </si>
  <si>
    <t>$S$59</t>
  </si>
  <si>
    <t>$S$60</t>
  </si>
  <si>
    <t>$S$61</t>
  </si>
  <si>
    <t>$S$62</t>
  </si>
  <si>
    <t>$S$72</t>
  </si>
  <si>
    <t>$S$73</t>
  </si>
  <si>
    <t>$S$74</t>
  </si>
  <si>
    <t>$S$75</t>
  </si>
  <si>
    <t>$S$76</t>
  </si>
  <si>
    <t>$S$86</t>
  </si>
  <si>
    <t>$S$87</t>
  </si>
  <si>
    <t>$S$88</t>
  </si>
  <si>
    <t>$S$89</t>
  </si>
  <si>
    <t>$S$90</t>
  </si>
  <si>
    <t>$R$92</t>
  </si>
  <si>
    <t>$R$93</t>
  </si>
  <si>
    <t>$R$94</t>
  </si>
  <si>
    <t>$R$95</t>
  </si>
  <si>
    <t>$R$96</t>
  </si>
  <si>
    <t>$R$97</t>
  </si>
  <si>
    <t>Nearest Chuld First</t>
  </si>
  <si>
    <t>$S$99</t>
  </si>
  <si>
    <t>$S$100</t>
  </si>
  <si>
    <t>$S$101</t>
  </si>
  <si>
    <t>$S$102</t>
  </si>
  <si>
    <t>$S$103</t>
  </si>
  <si>
    <t>$S$104</t>
  </si>
  <si>
    <t>$O$7</t>
  </si>
  <si>
    <t>$O$14</t>
  </si>
  <si>
    <t>$O$53</t>
  </si>
  <si>
    <t>$O$21</t>
  </si>
  <si>
    <t>$O$28</t>
  </si>
  <si>
    <t>$O$35</t>
  </si>
  <si>
    <t>$O$36</t>
  </si>
  <si>
    <t>$O$54</t>
  </si>
  <si>
    <t>$O$55</t>
  </si>
  <si>
    <t>$O$56</t>
  </si>
  <si>
    <t>$O$57</t>
  </si>
  <si>
    <t>$O$58</t>
  </si>
  <si>
    <t>$O$59</t>
  </si>
  <si>
    <t>$O$60</t>
  </si>
  <si>
    <t>$O$61</t>
  </si>
  <si>
    <t>$O$62</t>
  </si>
  <si>
    <t>$R$118</t>
  </si>
  <si>
    <t>$R$144</t>
  </si>
  <si>
    <t>$R$170</t>
  </si>
  <si>
    <t>$R$171</t>
  </si>
  <si>
    <t>$R$172</t>
  </si>
  <si>
    <t>$R$173</t>
  </si>
  <si>
    <t>$R$174</t>
  </si>
  <si>
    <t>$R$175</t>
  </si>
  <si>
    <t>$R$176</t>
  </si>
  <si>
    <t>$R$177</t>
  </si>
  <si>
    <t>$R$178</t>
  </si>
  <si>
    <t>$R$179</t>
  </si>
  <si>
    <t>$R$145</t>
  </si>
  <si>
    <t>$R$119</t>
  </si>
  <si>
    <t>$R$120</t>
  </si>
  <si>
    <t>$R$121</t>
  </si>
  <si>
    <t>$R$122</t>
  </si>
  <si>
    <t>$R$123</t>
  </si>
  <si>
    <t>$R$124</t>
  </si>
  <si>
    <t>$R$125</t>
  </si>
  <si>
    <t>$R$126</t>
  </si>
  <si>
    <t>$R$127</t>
  </si>
  <si>
    <t>$R$146</t>
  </si>
  <si>
    <t>$R$147</t>
  </si>
  <si>
    <t>$R$148</t>
  </si>
  <si>
    <t>$R$149</t>
  </si>
  <si>
    <t>$R$150</t>
  </si>
  <si>
    <t>$R$151</t>
  </si>
  <si>
    <t>$R$152</t>
  </si>
  <si>
    <t>$R$153</t>
  </si>
  <si>
    <t>$R$70</t>
  </si>
  <si>
    <t>$R$71</t>
  </si>
  <si>
    <t>$R$72</t>
  </si>
  <si>
    <t>$R$73</t>
  </si>
  <si>
    <t>$R$74</t>
  </si>
  <si>
    <t>$R$75</t>
  </si>
  <si>
    <t>$R$98</t>
  </si>
  <si>
    <t>$R$99</t>
  </si>
  <si>
    <t>$R$100</t>
  </si>
  <si>
    <t>$R$101</t>
  </si>
  <si>
    <t>$S$79</t>
  </si>
  <si>
    <t>$S$105</t>
  </si>
  <si>
    <t>$S$131</t>
  </si>
  <si>
    <t>$S$157</t>
  </si>
  <si>
    <t>$S$183</t>
  </si>
  <si>
    <t>$S$80</t>
  </si>
  <si>
    <t>$S$106</t>
  </si>
  <si>
    <t>$S$132</t>
  </si>
  <si>
    <t>$S$158</t>
  </si>
  <si>
    <t>$S$184</t>
  </si>
  <si>
    <t>$S$81</t>
  </si>
  <si>
    <t>$S$82</t>
  </si>
  <si>
    <t>$S$83</t>
  </si>
  <si>
    <t>$S$84</t>
  </si>
  <si>
    <t>$S$107</t>
  </si>
  <si>
    <t>$S$108</t>
  </si>
  <si>
    <t>$S$109</t>
  </si>
  <si>
    <t>$S$110</t>
  </si>
  <si>
    <t>$S$111</t>
  </si>
  <si>
    <t>$S$112</t>
  </si>
  <si>
    <t>$S$113</t>
  </si>
  <si>
    <t>$S$114</t>
  </si>
  <si>
    <t>$S$133</t>
  </si>
  <si>
    <t>$S$134</t>
  </si>
  <si>
    <t>$S$135</t>
  </si>
  <si>
    <t>$S$136</t>
  </si>
  <si>
    <t>$S$137</t>
  </si>
  <si>
    <t>$S$138</t>
  </si>
  <si>
    <t>$S$139</t>
  </si>
  <si>
    <t>$S$140</t>
  </si>
  <si>
    <t>$S$159</t>
  </si>
  <si>
    <t>$S$160</t>
  </si>
  <si>
    <t>$S$161</t>
  </si>
  <si>
    <t>$S$162</t>
  </si>
  <si>
    <t>$S$163</t>
  </si>
  <si>
    <t>$S$164</t>
  </si>
  <si>
    <t>$S$165</t>
  </si>
  <si>
    <t>$S$166</t>
  </si>
  <si>
    <t>$S$185</t>
  </si>
  <si>
    <t>$S$186</t>
  </si>
  <si>
    <t>$S$187</t>
  </si>
  <si>
    <t>$S$188</t>
  </si>
  <si>
    <t>$S$189</t>
  </si>
  <si>
    <t>$S$190</t>
  </si>
  <si>
    <t>$S$191</t>
  </si>
  <si>
    <t>$S$192</t>
  </si>
  <si>
    <t>Average</t>
  </si>
  <si>
    <t>100Random.tsp</t>
  </si>
  <si>
    <t>200Random.tsp</t>
  </si>
  <si>
    <t>300Random.tsp</t>
  </si>
  <si>
    <t>2*MST Cost</t>
  </si>
  <si>
    <t>Iteration</t>
  </si>
  <si>
    <t>Nearest Child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</si>
</sst>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</a:t>
            </a:r>
            <a:r>
              <a:rPr lang="en-US" baseline="0"/>
              <a:t> Length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Data'!$B$13</c:f>
              <c:strCache>
                <c:ptCount val="1"/>
                <c:pt idx="0">
                  <c:v>MST Cost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Data'!$D$13:$L$13</c:f>
              <c:numCache>
                <c:formatCode>0.000</c:formatCode>
                <c:ptCount val="9"/>
                <c:pt idx="0">
                  <c:v>21</c:v>
                </c:pt>
                <c:pt idx="1">
                  <c:v>16.9705627484771</c:v>
                </c:pt>
                <c:pt idx="2">
                  <c:v>18.645080951138102</c:v>
                </c:pt>
                <c:pt idx="3">
                  <c:v>376.49055901964698</c:v>
                </c:pt>
                <c:pt idx="4">
                  <c:v>472.33067926456198</c:v>
                </c:pt>
                <c:pt idx="5">
                  <c:v>562.25726221122295</c:v>
                </c:pt>
                <c:pt idx="6">
                  <c:v>602.82921181093809</c:v>
                </c:pt>
                <c:pt idx="7">
                  <c:v>852.17907720239236</c:v>
                </c:pt>
                <c:pt idx="8">
                  <c:v>1035.0747269599228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9-4294-9AB0-A0FCA4617F45}"/>
            </c:ext>
          </c:extLst>
        </c:ser>
        <c:ser>
          <c:idx val="1"/>
          <c:order val="1"/>
          <c:tx>
            <c:strRef>
              <c:f>'All Data'!$B$14</c:f>
              <c:strCache>
                <c:ptCount val="1"/>
                <c:pt idx="0">
                  <c:v>2*MST Cost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Data'!$D$14:$L$14</c:f>
              <c:numCache>
                <c:formatCode>0.000</c:formatCode>
                <c:ptCount val="9"/>
                <c:pt idx="0">
                  <c:v>42</c:v>
                </c:pt>
                <c:pt idx="1">
                  <c:v>33.9411254969542</c:v>
                </c:pt>
                <c:pt idx="2">
                  <c:v>37.290161902276203</c:v>
                </c:pt>
                <c:pt idx="3">
                  <c:v>752.98111803929396</c:v>
                </c:pt>
                <c:pt idx="4">
                  <c:v>944.66135852912396</c:v>
                </c:pt>
                <c:pt idx="5">
                  <c:v>1124.5145244224459</c:v>
                </c:pt>
                <c:pt idx="6">
                  <c:v>1205.6584236218762</c:v>
                </c:pt>
                <c:pt idx="7">
                  <c:v>1704.3581544047847</c:v>
                </c:pt>
                <c:pt idx="8">
                  <c:v>2070.1494539198457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C9-4294-9AB0-A0FCA4617F45}"/>
            </c:ext>
          </c:extLst>
        </c:ser>
        <c:ser>
          <c:idx val="2"/>
          <c:order val="2"/>
          <c:tx>
            <c:strRef>
              <c:f>'All Data'!$C$15</c:f>
              <c:strCache>
                <c:ptCount val="1"/>
                <c:pt idx="0">
                  <c:v>No Heuristic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Data'!$D$15:$L$15</c:f>
              <c:numCache>
                <c:formatCode>0.000</c:formatCode>
                <c:ptCount val="9"/>
                <c:pt idx="0">
                  <c:v>28.606000000000002</c:v>
                </c:pt>
                <c:pt idx="1">
                  <c:v>27.314</c:v>
                </c:pt>
                <c:pt idx="2">
                  <c:v>30.890999999999998</c:v>
                </c:pt>
                <c:pt idx="3">
                  <c:v>613.55200000000002</c:v>
                </c:pt>
                <c:pt idx="4">
                  <c:v>741.90300000000002</c:v>
                </c:pt>
                <c:pt idx="5">
                  <c:v>917.54</c:v>
                </c:pt>
                <c:pt idx="6">
                  <c:v>954.65269999999998</c:v>
                </c:pt>
                <c:pt idx="7">
                  <c:v>1365.9724000000001</c:v>
                </c:pt>
                <c:pt idx="8">
                  <c:v>1657.5251000000001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C9-4294-9AB0-A0FCA4617F45}"/>
            </c:ext>
          </c:extLst>
        </c:ser>
        <c:ser>
          <c:idx val="3"/>
          <c:order val="3"/>
          <c:tx>
            <c:strRef>
              <c:f>'All Data'!$C$16</c:f>
              <c:strCache>
                <c:ptCount val="1"/>
                <c:pt idx="0">
                  <c:v>Nearest Neighbour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Data'!$D$16:$L$16</c:f>
              <c:numCache>
                <c:formatCode>0.000</c:formatCode>
                <c:ptCount val="9"/>
                <c:pt idx="0">
                  <c:v>30.606000000000002</c:v>
                </c:pt>
                <c:pt idx="1">
                  <c:v>27.314</c:v>
                </c:pt>
                <c:pt idx="2">
                  <c:v>31.495999999999999</c:v>
                </c:pt>
                <c:pt idx="3">
                  <c:v>645.63900000000001</c:v>
                </c:pt>
                <c:pt idx="4">
                  <c:v>842.31399999999996</c:v>
                </c:pt>
                <c:pt idx="5">
                  <c:v>1002.134</c:v>
                </c:pt>
                <c:pt idx="6">
                  <c:v>1023.8615</c:v>
                </c:pt>
                <c:pt idx="7">
                  <c:v>1427.8652</c:v>
                </c:pt>
                <c:pt idx="8">
                  <c:v>1731.8732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C9-4294-9AB0-A0FCA4617F45}"/>
            </c:ext>
          </c:extLst>
        </c:ser>
        <c:ser>
          <c:idx val="4"/>
          <c:order val="4"/>
          <c:tx>
            <c:strRef>
              <c:f>'All Data'!$C$17</c:f>
              <c:strCache>
                <c:ptCount val="1"/>
                <c:pt idx="0">
                  <c:v>Nearest Child First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Data'!$D$17:$L$17</c:f>
              <c:numCache>
                <c:formatCode>0.000</c:formatCode>
                <c:ptCount val="9"/>
                <c:pt idx="0">
                  <c:v>24</c:v>
                </c:pt>
                <c:pt idx="1">
                  <c:v>20.971</c:v>
                </c:pt>
                <c:pt idx="2">
                  <c:v>33.591999999999999</c:v>
                </c:pt>
                <c:pt idx="3">
                  <c:v>626.36099999999999</c:v>
                </c:pt>
                <c:pt idx="4">
                  <c:v>708.29200000000003</c:v>
                </c:pt>
                <c:pt idx="5">
                  <c:v>832.529</c:v>
                </c:pt>
                <c:pt idx="6">
                  <c:v>927.87619999999993</c:v>
                </c:pt>
                <c:pt idx="7">
                  <c:v>1297.9514000000001</c:v>
                </c:pt>
                <c:pt idx="8">
                  <c:v>1551.7417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C9-4294-9AB0-A0FCA4617F45}"/>
            </c:ext>
          </c:extLst>
        </c:ser>
        <c:ser>
          <c:idx val="5"/>
          <c:order val="5"/>
          <c:tx>
            <c:strRef>
              <c:f>'All Data'!$C$18</c:f>
              <c:strCache>
                <c:ptCount val="1"/>
                <c:pt idx="0">
                  <c:v>Nearest Neighbour at Leaf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Data'!$D$18:$L$18</c:f>
              <c:numCache>
                <c:formatCode>0.000</c:formatCode>
                <c:ptCount val="9"/>
                <c:pt idx="0">
                  <c:v>24</c:v>
                </c:pt>
                <c:pt idx="1">
                  <c:v>20.971</c:v>
                </c:pt>
                <c:pt idx="2">
                  <c:v>30.100999999999999</c:v>
                </c:pt>
                <c:pt idx="3">
                  <c:v>515.19799999999998</c:v>
                </c:pt>
                <c:pt idx="4">
                  <c:v>681.91</c:v>
                </c:pt>
                <c:pt idx="5">
                  <c:v>817.47400000000005</c:v>
                </c:pt>
                <c:pt idx="6">
                  <c:v>916.79539999999997</c:v>
                </c:pt>
                <c:pt idx="7">
                  <c:v>1290.9988000000001</c:v>
                </c:pt>
                <c:pt idx="8">
                  <c:v>1549.2563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C9-4294-9AB0-A0FCA4617F45}"/>
            </c:ext>
          </c:extLst>
        </c:ser>
        <c:ser>
          <c:idx val="6"/>
          <c:order val="6"/>
          <c:tx>
            <c:strRef>
              <c:f>'All Data'!$C$19</c:f>
              <c:strCache>
                <c:ptCount val="1"/>
                <c:pt idx="0">
                  <c:v>2 - OPT over Nearest Neighbour at Leaf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Data'!$D$19:$L$19</c:f>
              <c:numCache>
                <c:formatCode>0.000</c:formatCode>
                <c:ptCount val="9"/>
                <c:pt idx="0">
                  <c:v>24</c:v>
                </c:pt>
                <c:pt idx="1">
                  <c:v>20.971</c:v>
                </c:pt>
                <c:pt idx="2">
                  <c:v>24.556999999999999</c:v>
                </c:pt>
                <c:pt idx="3">
                  <c:v>445.7</c:v>
                </c:pt>
                <c:pt idx="4">
                  <c:v>579.65200000000004</c:v>
                </c:pt>
                <c:pt idx="5">
                  <c:v>693.09199999999998</c:v>
                </c:pt>
                <c:pt idx="6">
                  <c:v>743.68680000000006</c:v>
                </c:pt>
                <c:pt idx="7">
                  <c:v>1037.8114</c:v>
                </c:pt>
                <c:pt idx="8">
                  <c:v>1268.6992999999998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C9-4294-9AB0-A0FCA461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36680"/>
        <c:axId val="571342912"/>
      </c:scatterChart>
      <c:valAx>
        <c:axId val="5713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2912"/>
        <c:crosses val="autoZero"/>
        <c:crossBetween val="midCat"/>
      </c:valAx>
      <c:valAx>
        <c:axId val="5713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Data'!$C$30</c:f>
              <c:strCache>
                <c:ptCount val="1"/>
                <c:pt idx="0">
                  <c:v>No Heuristic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Data'!$D$30:$L$30</c:f>
              <c:numCache>
                <c:formatCode>0.000</c:formatCode>
                <c:ptCount val="9"/>
                <c:pt idx="0">
                  <c:v>6.2E-2</c:v>
                </c:pt>
                <c:pt idx="1">
                  <c:v>6.8000000000000005E-2</c:v>
                </c:pt>
                <c:pt idx="2">
                  <c:v>0.10199999999999999</c:v>
                </c:pt>
                <c:pt idx="3">
                  <c:v>1.2999999999999999E-2</c:v>
                </c:pt>
                <c:pt idx="4">
                  <c:v>3.5000000000000003E-2</c:v>
                </c:pt>
                <c:pt idx="5">
                  <c:v>5.1999999999999998E-2</c:v>
                </c:pt>
                <c:pt idx="6">
                  <c:v>0.10470000000000002</c:v>
                </c:pt>
                <c:pt idx="7">
                  <c:v>0.12139999999999999</c:v>
                </c:pt>
                <c:pt idx="8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A-4771-B83B-8F09C5795519}"/>
            </c:ext>
          </c:extLst>
        </c:ser>
        <c:ser>
          <c:idx val="1"/>
          <c:order val="1"/>
          <c:tx>
            <c:strRef>
              <c:f>'All Data'!$C$31</c:f>
              <c:strCache>
                <c:ptCount val="1"/>
                <c:pt idx="0">
                  <c:v>Nearest Neighbour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Data'!$D$31:$L$31</c:f>
              <c:numCache>
                <c:formatCode>0.000</c:formatCode>
                <c:ptCount val="9"/>
                <c:pt idx="0">
                  <c:v>6.8000000000000005E-2</c:v>
                </c:pt>
                <c:pt idx="1">
                  <c:v>7.0999999999999994E-2</c:v>
                </c:pt>
                <c:pt idx="2">
                  <c:v>8.5999999999999993E-2</c:v>
                </c:pt>
                <c:pt idx="3">
                  <c:v>1.7000000000000001E-2</c:v>
                </c:pt>
                <c:pt idx="4">
                  <c:v>3.1E-2</c:v>
                </c:pt>
                <c:pt idx="5">
                  <c:v>6.7000000000000004E-2</c:v>
                </c:pt>
                <c:pt idx="6">
                  <c:v>0.10840000000000001</c:v>
                </c:pt>
                <c:pt idx="7">
                  <c:v>0.1246</c:v>
                </c:pt>
                <c:pt idx="8">
                  <c:v>0.13369999999999999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A-4771-B83B-8F09C5795519}"/>
            </c:ext>
          </c:extLst>
        </c:ser>
        <c:ser>
          <c:idx val="2"/>
          <c:order val="2"/>
          <c:tx>
            <c:strRef>
              <c:f>'All Data'!$C$32</c:f>
              <c:strCache>
                <c:ptCount val="1"/>
                <c:pt idx="0">
                  <c:v>Nearest Child First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Data'!$D$32:$L$32</c:f>
              <c:numCache>
                <c:formatCode>0.000</c:formatCode>
                <c:ptCount val="9"/>
                <c:pt idx="0">
                  <c:v>5.1999999999999998E-2</c:v>
                </c:pt>
                <c:pt idx="1">
                  <c:v>6.4000000000000001E-2</c:v>
                </c:pt>
                <c:pt idx="2">
                  <c:v>9.8000000000000004E-2</c:v>
                </c:pt>
                <c:pt idx="3">
                  <c:v>1.7999999999999999E-2</c:v>
                </c:pt>
                <c:pt idx="4">
                  <c:v>2.9000000000000001E-2</c:v>
                </c:pt>
                <c:pt idx="5">
                  <c:v>5.2999999999999999E-2</c:v>
                </c:pt>
                <c:pt idx="6">
                  <c:v>0.1096</c:v>
                </c:pt>
                <c:pt idx="7">
                  <c:v>0.128</c:v>
                </c:pt>
                <c:pt idx="8">
                  <c:v>0.13400000000000001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A-4771-B83B-8F09C5795519}"/>
            </c:ext>
          </c:extLst>
        </c:ser>
        <c:ser>
          <c:idx val="3"/>
          <c:order val="3"/>
          <c:tx>
            <c:strRef>
              <c:f>'All Data'!$C$33</c:f>
              <c:strCache>
                <c:ptCount val="1"/>
                <c:pt idx="0">
                  <c:v>Nearest Neighbour at Leaf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Data'!$D$33:$L$33</c:f>
              <c:numCache>
                <c:formatCode>0.000</c:formatCode>
                <c:ptCount val="9"/>
                <c:pt idx="0">
                  <c:v>6.6000000000000003E-2</c:v>
                </c:pt>
                <c:pt idx="1">
                  <c:v>7.6999999999999999E-2</c:v>
                </c:pt>
                <c:pt idx="2">
                  <c:v>9.4E-2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6.2E-2</c:v>
                </c:pt>
                <c:pt idx="6">
                  <c:v>0.1036</c:v>
                </c:pt>
                <c:pt idx="7">
                  <c:v>0.12570000000000001</c:v>
                </c:pt>
                <c:pt idx="8">
                  <c:v>0.13159999999999999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BA-4771-B83B-8F09C5795519}"/>
            </c:ext>
          </c:extLst>
        </c:ser>
        <c:ser>
          <c:idx val="4"/>
          <c:order val="4"/>
          <c:tx>
            <c:strRef>
              <c:f>'All Data'!$C$34</c:f>
              <c:strCache>
                <c:ptCount val="1"/>
                <c:pt idx="0">
                  <c:v>2 - OPT over Nearest Neighbour at Leaf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Data'!$D$11:$L$11</c:f>
              <c:numCache>
                <c:formatCode>0.000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51</c:v>
                </c:pt>
                <c:pt idx="4">
                  <c:v>76</c:v>
                </c:pt>
                <c:pt idx="5">
                  <c:v>101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</c:numCache>
            </c:numRef>
          </c:xVal>
          <c:yVal>
            <c:numRef>
              <c:f>'All Data'!$D$34:$L$34</c:f>
              <c:numCache>
                <c:formatCode>0.000</c:formatCode>
                <c:ptCount val="9"/>
                <c:pt idx="0">
                  <c:v>6.5000000000000002E-2</c:v>
                </c:pt>
                <c:pt idx="1">
                  <c:v>9.9000000000000005E-2</c:v>
                </c:pt>
                <c:pt idx="2">
                  <c:v>0.105</c:v>
                </c:pt>
                <c:pt idx="3">
                  <c:v>0.98199999999999998</c:v>
                </c:pt>
                <c:pt idx="4">
                  <c:v>2.23</c:v>
                </c:pt>
                <c:pt idx="5">
                  <c:v>5.0979999999999999</c:v>
                </c:pt>
                <c:pt idx="6">
                  <c:v>5.6139999999999999</c:v>
                </c:pt>
                <c:pt idx="7">
                  <c:v>43.642099999999992</c:v>
                </c:pt>
                <c:pt idx="8">
                  <c:v>156.9511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BA-4771-B83B-8F09C579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32088"/>
        <c:axId val="415609456"/>
      </c:scatterChart>
      <c:valAx>
        <c:axId val="4068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09456"/>
        <c:crosses val="autoZero"/>
        <c:crossBetween val="midCat"/>
      </c:valAx>
      <c:valAx>
        <c:axId val="415609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3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 Length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'All Data'!$C$50</c:f>
              <c:strCache>
                <c:ptCount val="1"/>
                <c:pt idx="0">
                  <c:v>MST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Data'!$D$50:$M$50</c:f>
              <c:numCache>
                <c:formatCode>0.000</c:formatCode>
                <c:ptCount val="10"/>
                <c:pt idx="0">
                  <c:v>617.99876522735894</c:v>
                </c:pt>
                <c:pt idx="1">
                  <c:v>551.95192430279894</c:v>
                </c:pt>
                <c:pt idx="2">
                  <c:v>644.91131904613803</c:v>
                </c:pt>
                <c:pt idx="3">
                  <c:v>588.45657517542099</c:v>
                </c:pt>
                <c:pt idx="4">
                  <c:v>613.04074674947697</c:v>
                </c:pt>
                <c:pt idx="5">
                  <c:v>626.692936850004</c:v>
                </c:pt>
                <c:pt idx="6">
                  <c:v>586.69443912975703</c:v>
                </c:pt>
                <c:pt idx="7">
                  <c:v>614.05687877799096</c:v>
                </c:pt>
                <c:pt idx="8">
                  <c:v>586.463265330024</c:v>
                </c:pt>
                <c:pt idx="9">
                  <c:v>598.02526752041001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95-43F9-BCC7-B18423B33C78}"/>
            </c:ext>
          </c:extLst>
        </c:ser>
        <c:ser>
          <c:idx val="2"/>
          <c:order val="1"/>
          <c:tx>
            <c:strRef>
              <c:f>'All Data'!$C$51</c:f>
              <c:strCache>
                <c:ptCount val="1"/>
                <c:pt idx="0">
                  <c:v>No Heuristic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 Data'!$D$51:$M$51</c:f>
              <c:numCache>
                <c:formatCode>0.000</c:formatCode>
                <c:ptCount val="10"/>
                <c:pt idx="0">
                  <c:v>1018.798</c:v>
                </c:pt>
                <c:pt idx="1">
                  <c:v>868.75599999999997</c:v>
                </c:pt>
                <c:pt idx="2">
                  <c:v>1053.8489999999999</c:v>
                </c:pt>
                <c:pt idx="3">
                  <c:v>919.50099999999998</c:v>
                </c:pt>
                <c:pt idx="4">
                  <c:v>942.93899999999996</c:v>
                </c:pt>
                <c:pt idx="5">
                  <c:v>994.76599999999996</c:v>
                </c:pt>
                <c:pt idx="6">
                  <c:v>903.82799999999997</c:v>
                </c:pt>
                <c:pt idx="7">
                  <c:v>932.54499999999996</c:v>
                </c:pt>
                <c:pt idx="8">
                  <c:v>938.69799999999998</c:v>
                </c:pt>
                <c:pt idx="9">
                  <c:v>972.84699999999998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95-43F9-BCC7-B18423B33C78}"/>
            </c:ext>
          </c:extLst>
        </c:ser>
        <c:ser>
          <c:idx val="3"/>
          <c:order val="2"/>
          <c:tx>
            <c:strRef>
              <c:f>'All Data'!$C$52</c:f>
              <c:strCache>
                <c:ptCount val="1"/>
                <c:pt idx="0">
                  <c:v>Nearest Neighbour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'All Data'!$D$52:$M$52</c:f>
              <c:numCache>
                <c:formatCode>0.000</c:formatCode>
                <c:ptCount val="10"/>
                <c:pt idx="0">
                  <c:v>1078.106</c:v>
                </c:pt>
                <c:pt idx="1">
                  <c:v>965.78200000000004</c:v>
                </c:pt>
                <c:pt idx="2">
                  <c:v>1104.2</c:v>
                </c:pt>
                <c:pt idx="3">
                  <c:v>942.27099999999996</c:v>
                </c:pt>
                <c:pt idx="4">
                  <c:v>991.73299999999995</c:v>
                </c:pt>
                <c:pt idx="5">
                  <c:v>1053.4570000000001</c:v>
                </c:pt>
                <c:pt idx="6">
                  <c:v>956.00099999999998</c:v>
                </c:pt>
                <c:pt idx="7">
                  <c:v>1062.4380000000001</c:v>
                </c:pt>
                <c:pt idx="8">
                  <c:v>1004.723</c:v>
                </c:pt>
                <c:pt idx="9">
                  <c:v>1079.904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95-43F9-BCC7-B18423B33C78}"/>
            </c:ext>
          </c:extLst>
        </c:ser>
        <c:ser>
          <c:idx val="4"/>
          <c:order val="3"/>
          <c:tx>
            <c:strRef>
              <c:f>'All Data'!$C$53</c:f>
              <c:strCache>
                <c:ptCount val="1"/>
                <c:pt idx="0">
                  <c:v>Nearest Child First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'All Data'!$D$53:$M$53</c:f>
              <c:numCache>
                <c:formatCode>0.000</c:formatCode>
                <c:ptCount val="10"/>
                <c:pt idx="0">
                  <c:v>944.34500000000003</c:v>
                </c:pt>
                <c:pt idx="1">
                  <c:v>835.48199999999997</c:v>
                </c:pt>
                <c:pt idx="2">
                  <c:v>1043.527</c:v>
                </c:pt>
                <c:pt idx="3">
                  <c:v>919.93200000000002</c:v>
                </c:pt>
                <c:pt idx="4">
                  <c:v>878.93399999999997</c:v>
                </c:pt>
                <c:pt idx="5">
                  <c:v>979.62900000000002</c:v>
                </c:pt>
                <c:pt idx="6">
                  <c:v>898.19500000000005</c:v>
                </c:pt>
                <c:pt idx="7">
                  <c:v>942.62800000000004</c:v>
                </c:pt>
                <c:pt idx="8">
                  <c:v>900.31700000000001</c:v>
                </c:pt>
                <c:pt idx="9">
                  <c:v>935.77300000000002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95-43F9-BCC7-B18423B33C78}"/>
            </c:ext>
          </c:extLst>
        </c:ser>
        <c:ser>
          <c:idx val="5"/>
          <c:order val="4"/>
          <c:tx>
            <c:strRef>
              <c:f>'All Data'!$C$54</c:f>
              <c:strCache>
                <c:ptCount val="1"/>
                <c:pt idx="0">
                  <c:v>Nearest Neighbour at Leaf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'All Data'!$D$54:$M$54</c:f>
              <c:numCache>
                <c:formatCode>0.000</c:formatCode>
                <c:ptCount val="10"/>
                <c:pt idx="0">
                  <c:v>934.84699999999998</c:v>
                </c:pt>
                <c:pt idx="1">
                  <c:v>775.61400000000003</c:v>
                </c:pt>
                <c:pt idx="2">
                  <c:v>1050.192</c:v>
                </c:pt>
                <c:pt idx="3">
                  <c:v>887.13800000000003</c:v>
                </c:pt>
                <c:pt idx="4">
                  <c:v>910.06600000000003</c:v>
                </c:pt>
                <c:pt idx="5">
                  <c:v>948.86599999999999</c:v>
                </c:pt>
                <c:pt idx="6">
                  <c:v>845.35400000000004</c:v>
                </c:pt>
                <c:pt idx="7">
                  <c:v>988.803</c:v>
                </c:pt>
                <c:pt idx="8">
                  <c:v>943.96799999999996</c:v>
                </c:pt>
                <c:pt idx="9">
                  <c:v>883.10599999999999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95-43F9-BCC7-B18423B33C78}"/>
            </c:ext>
          </c:extLst>
        </c:ser>
        <c:ser>
          <c:idx val="6"/>
          <c:order val="5"/>
          <c:tx>
            <c:strRef>
              <c:f>'All Data'!$C$55</c:f>
              <c:strCache>
                <c:ptCount val="1"/>
                <c:pt idx="0">
                  <c:v>2 - OPT over Nearest Neighbour at Leaf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'All Data'!$D$55:$M$55</c:f>
              <c:numCache>
                <c:formatCode>0.000</c:formatCode>
                <c:ptCount val="10"/>
                <c:pt idx="0">
                  <c:v>779.24099999999999</c:v>
                </c:pt>
                <c:pt idx="1">
                  <c:v>694.62</c:v>
                </c:pt>
                <c:pt idx="2">
                  <c:v>772.88199999999995</c:v>
                </c:pt>
                <c:pt idx="3">
                  <c:v>686.63900000000001</c:v>
                </c:pt>
                <c:pt idx="4">
                  <c:v>780.78800000000001</c:v>
                </c:pt>
                <c:pt idx="5">
                  <c:v>797.11199999999997</c:v>
                </c:pt>
                <c:pt idx="6">
                  <c:v>723.41499999999996</c:v>
                </c:pt>
                <c:pt idx="7">
                  <c:v>765.63499999999999</c:v>
                </c:pt>
                <c:pt idx="8">
                  <c:v>711.077</c:v>
                </c:pt>
                <c:pt idx="9">
                  <c:v>725.45899999999995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95-43F9-BCC7-B18423B3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4552"/>
        <c:axId val="571344880"/>
      </c:scatterChart>
      <c:valAx>
        <c:axId val="5713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880"/>
        <c:crosses val="autoZero"/>
        <c:crossBetween val="midCat"/>
      </c:valAx>
      <c:valAx>
        <c:axId val="571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'All Data'!$C$66</c:f>
              <c:strCache>
                <c:ptCount val="1"/>
                <c:pt idx="0">
                  <c:v>No Heuristic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Data'!$D$66:$M$66</c:f>
              <c:numCache>
                <c:formatCode>0.000</c:formatCode>
                <c:ptCount val="10"/>
                <c:pt idx="0">
                  <c:v>1.7000000000000001E-2</c:v>
                </c:pt>
                <c:pt idx="1">
                  <c:v>3.5999999999999997E-2</c:v>
                </c:pt>
                <c:pt idx="2">
                  <c:v>6.9000000000000006E-2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0.12</c:v>
                </c:pt>
                <c:pt idx="6">
                  <c:v>0.109</c:v>
                </c:pt>
                <c:pt idx="7">
                  <c:v>0.156</c:v>
                </c:pt>
                <c:pt idx="8">
                  <c:v>0.17</c:v>
                </c:pt>
                <c:pt idx="9">
                  <c:v>0.215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5-43CD-BFAC-504DE1BF37D4}"/>
            </c:ext>
          </c:extLst>
        </c:ser>
        <c:ser>
          <c:idx val="2"/>
          <c:order val="1"/>
          <c:tx>
            <c:strRef>
              <c:f>'All Data'!$C$67</c:f>
              <c:strCache>
                <c:ptCount val="1"/>
                <c:pt idx="0">
                  <c:v>Nearest Neighbour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 Data'!$D$67:$M$67</c:f>
              <c:numCache>
                <c:formatCode>0.000</c:formatCode>
                <c:ptCount val="10"/>
                <c:pt idx="0">
                  <c:v>0.02</c:v>
                </c:pt>
                <c:pt idx="1">
                  <c:v>3.7999999999999999E-2</c:v>
                </c:pt>
                <c:pt idx="2">
                  <c:v>7.0999999999999994E-2</c:v>
                </c:pt>
                <c:pt idx="3">
                  <c:v>8.4000000000000005E-2</c:v>
                </c:pt>
                <c:pt idx="4">
                  <c:v>0.09</c:v>
                </c:pt>
                <c:pt idx="5">
                  <c:v>0.13100000000000001</c:v>
                </c:pt>
                <c:pt idx="6">
                  <c:v>0.13200000000000001</c:v>
                </c:pt>
                <c:pt idx="7">
                  <c:v>0.151</c:v>
                </c:pt>
                <c:pt idx="8">
                  <c:v>0.17100000000000001</c:v>
                </c:pt>
                <c:pt idx="9">
                  <c:v>0.19600000000000001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5-43CD-BFAC-504DE1BF37D4}"/>
            </c:ext>
          </c:extLst>
        </c:ser>
        <c:ser>
          <c:idx val="3"/>
          <c:order val="2"/>
          <c:tx>
            <c:strRef>
              <c:f>'All Data'!$C$68</c:f>
              <c:strCache>
                <c:ptCount val="1"/>
                <c:pt idx="0">
                  <c:v>Nearest Child First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'All Data'!$D$68:$M$68</c:f>
              <c:numCache>
                <c:formatCode>0.000</c:formatCode>
                <c:ptCount val="10"/>
                <c:pt idx="0">
                  <c:v>1.7999999999999999E-2</c:v>
                </c:pt>
                <c:pt idx="1">
                  <c:v>3.4000000000000002E-2</c:v>
                </c:pt>
                <c:pt idx="2">
                  <c:v>7.0999999999999994E-2</c:v>
                </c:pt>
                <c:pt idx="3">
                  <c:v>0.08</c:v>
                </c:pt>
                <c:pt idx="4">
                  <c:v>8.5999999999999993E-2</c:v>
                </c:pt>
                <c:pt idx="5">
                  <c:v>0.129</c:v>
                </c:pt>
                <c:pt idx="6">
                  <c:v>0.14299999999999999</c:v>
                </c:pt>
                <c:pt idx="7">
                  <c:v>0.16500000000000001</c:v>
                </c:pt>
                <c:pt idx="8">
                  <c:v>0.17299999999999999</c:v>
                </c:pt>
                <c:pt idx="9">
                  <c:v>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85-43CD-BFAC-504DE1BF37D4}"/>
            </c:ext>
          </c:extLst>
        </c:ser>
        <c:ser>
          <c:idx val="4"/>
          <c:order val="3"/>
          <c:tx>
            <c:strRef>
              <c:f>'All Data'!$C$69</c:f>
              <c:strCache>
                <c:ptCount val="1"/>
                <c:pt idx="0">
                  <c:v>Nearest Neighbour at Leaf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'All Data'!$D$69:$M$69</c:f>
              <c:numCache>
                <c:formatCode>0.000</c:formatCode>
                <c:ptCount val="10"/>
                <c:pt idx="0">
                  <c:v>1.7999999999999999E-2</c:v>
                </c:pt>
                <c:pt idx="1">
                  <c:v>3.4000000000000002E-2</c:v>
                </c:pt>
                <c:pt idx="2">
                  <c:v>5.7000000000000002E-2</c:v>
                </c:pt>
                <c:pt idx="3">
                  <c:v>7.9000000000000001E-2</c:v>
                </c:pt>
                <c:pt idx="4">
                  <c:v>9.2999999999999999E-2</c:v>
                </c:pt>
                <c:pt idx="5">
                  <c:v>0.129</c:v>
                </c:pt>
                <c:pt idx="6">
                  <c:v>0.115</c:v>
                </c:pt>
                <c:pt idx="7">
                  <c:v>0.157</c:v>
                </c:pt>
                <c:pt idx="8">
                  <c:v>0.16700000000000001</c:v>
                </c:pt>
                <c:pt idx="9">
                  <c:v>0.187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85-43CD-BFAC-504DE1BF37D4}"/>
            </c:ext>
          </c:extLst>
        </c:ser>
        <c:ser>
          <c:idx val="5"/>
          <c:order val="4"/>
          <c:tx>
            <c:strRef>
              <c:f>'All Data'!$C$70</c:f>
              <c:strCache>
                <c:ptCount val="1"/>
                <c:pt idx="0">
                  <c:v>2 - OPT over Nearest Neighbour at Leaf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'All Data'!$D$70:$M$70</c:f>
              <c:numCache>
                <c:formatCode>0.000</c:formatCode>
                <c:ptCount val="10"/>
                <c:pt idx="0">
                  <c:v>5.8719999999999999</c:v>
                </c:pt>
                <c:pt idx="1">
                  <c:v>4.7510000000000003</c:v>
                </c:pt>
                <c:pt idx="2">
                  <c:v>6.22</c:v>
                </c:pt>
                <c:pt idx="3">
                  <c:v>3.7879999999999998</c:v>
                </c:pt>
                <c:pt idx="4">
                  <c:v>3.9039999999999999</c:v>
                </c:pt>
                <c:pt idx="5">
                  <c:v>5.0439999999999996</c:v>
                </c:pt>
                <c:pt idx="6">
                  <c:v>5.9740000000000002</c:v>
                </c:pt>
                <c:pt idx="7">
                  <c:v>6.1429999999999998</c:v>
                </c:pt>
                <c:pt idx="8">
                  <c:v>8.6029999999999998</c:v>
                </c:pt>
                <c:pt idx="9">
                  <c:v>5.8410000000000002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85-43CD-BFAC-504DE1BF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6240"/>
        <c:axId val="565581320"/>
      </c:scatterChart>
      <c:valAx>
        <c:axId val="565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1320"/>
        <c:crosses val="autoZero"/>
        <c:crossBetween val="midCat"/>
      </c:valAx>
      <c:valAx>
        <c:axId val="565581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 Length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'All Data'!$C$85</c:f>
              <c:strCache>
                <c:ptCount val="1"/>
                <c:pt idx="0">
                  <c:v>MST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Data'!$D$85:$M$85</c:f>
              <c:numCache>
                <c:formatCode>0.000</c:formatCode>
                <c:ptCount val="10"/>
                <c:pt idx="0">
                  <c:v>824.32066258817997</c:v>
                </c:pt>
                <c:pt idx="1">
                  <c:v>871.68772176581695</c:v>
                </c:pt>
                <c:pt idx="2">
                  <c:v>834.668474773718</c:v>
                </c:pt>
                <c:pt idx="3">
                  <c:v>840.81861560101504</c:v>
                </c:pt>
                <c:pt idx="4">
                  <c:v>847.61319578362304</c:v>
                </c:pt>
                <c:pt idx="5">
                  <c:v>869.57882910154501</c:v>
                </c:pt>
                <c:pt idx="6">
                  <c:v>844.38944938307702</c:v>
                </c:pt>
                <c:pt idx="7">
                  <c:v>858.87937418430295</c:v>
                </c:pt>
                <c:pt idx="8">
                  <c:v>882.19496585440004</c:v>
                </c:pt>
                <c:pt idx="9">
                  <c:v>847.63948298824596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3-4C12-A2E2-8F13317B1C2D}"/>
            </c:ext>
          </c:extLst>
        </c:ser>
        <c:ser>
          <c:idx val="2"/>
          <c:order val="1"/>
          <c:tx>
            <c:strRef>
              <c:f>'All Data'!$C$86</c:f>
              <c:strCache>
                <c:ptCount val="1"/>
                <c:pt idx="0">
                  <c:v>No Heuristic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 Data'!$D$86:$M$86</c:f>
              <c:numCache>
                <c:formatCode>0.000</c:formatCode>
                <c:ptCount val="10"/>
                <c:pt idx="0">
                  <c:v>1282.876</c:v>
                </c:pt>
                <c:pt idx="1">
                  <c:v>1404.7059999999999</c:v>
                </c:pt>
                <c:pt idx="2">
                  <c:v>1361.6020000000001</c:v>
                </c:pt>
                <c:pt idx="3">
                  <c:v>1364.422</c:v>
                </c:pt>
                <c:pt idx="4">
                  <c:v>1350.316</c:v>
                </c:pt>
                <c:pt idx="5">
                  <c:v>1393.79</c:v>
                </c:pt>
                <c:pt idx="6">
                  <c:v>1360.152</c:v>
                </c:pt>
                <c:pt idx="7">
                  <c:v>1396.9059999999999</c:v>
                </c:pt>
                <c:pt idx="8">
                  <c:v>1417.057</c:v>
                </c:pt>
                <c:pt idx="9">
                  <c:v>1327.8969999999999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23-4C12-A2E2-8F13317B1C2D}"/>
            </c:ext>
          </c:extLst>
        </c:ser>
        <c:ser>
          <c:idx val="3"/>
          <c:order val="2"/>
          <c:tx>
            <c:strRef>
              <c:f>'All Data'!$C$87</c:f>
              <c:strCache>
                <c:ptCount val="1"/>
                <c:pt idx="0">
                  <c:v>Nearest Neighbour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'All Data'!$D$87:$M$87</c:f>
              <c:numCache>
                <c:formatCode>0.000</c:formatCode>
                <c:ptCount val="10"/>
                <c:pt idx="0">
                  <c:v>1317.8789999999999</c:v>
                </c:pt>
                <c:pt idx="1">
                  <c:v>1413.6479999999999</c:v>
                </c:pt>
                <c:pt idx="2">
                  <c:v>1396.9169999999999</c:v>
                </c:pt>
                <c:pt idx="3">
                  <c:v>1443.327</c:v>
                </c:pt>
                <c:pt idx="4">
                  <c:v>1382.173</c:v>
                </c:pt>
                <c:pt idx="5">
                  <c:v>1509.8520000000001</c:v>
                </c:pt>
                <c:pt idx="6">
                  <c:v>1455.5909999999999</c:v>
                </c:pt>
                <c:pt idx="7">
                  <c:v>1500.376</c:v>
                </c:pt>
                <c:pt idx="8">
                  <c:v>1509.15</c:v>
                </c:pt>
                <c:pt idx="9">
                  <c:v>1349.739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23-4C12-A2E2-8F13317B1C2D}"/>
            </c:ext>
          </c:extLst>
        </c:ser>
        <c:ser>
          <c:idx val="4"/>
          <c:order val="3"/>
          <c:tx>
            <c:strRef>
              <c:f>'All Data'!$C$88</c:f>
              <c:strCache>
                <c:ptCount val="1"/>
                <c:pt idx="0">
                  <c:v>Nearest Child First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'All Data'!$D$88:$M$88</c:f>
              <c:numCache>
                <c:formatCode>0.000</c:formatCode>
                <c:ptCount val="10"/>
                <c:pt idx="0">
                  <c:v>1233.951</c:v>
                </c:pt>
                <c:pt idx="1">
                  <c:v>1324.7929999999999</c:v>
                </c:pt>
                <c:pt idx="2">
                  <c:v>1235.1300000000001</c:v>
                </c:pt>
                <c:pt idx="3">
                  <c:v>1238.8789999999999</c:v>
                </c:pt>
                <c:pt idx="4">
                  <c:v>1288.05</c:v>
                </c:pt>
                <c:pt idx="5">
                  <c:v>1349.038</c:v>
                </c:pt>
                <c:pt idx="6">
                  <c:v>1316.912</c:v>
                </c:pt>
                <c:pt idx="7">
                  <c:v>1324.903</c:v>
                </c:pt>
                <c:pt idx="8">
                  <c:v>1366.893</c:v>
                </c:pt>
                <c:pt idx="9">
                  <c:v>1300.9649999999999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23-4C12-A2E2-8F13317B1C2D}"/>
            </c:ext>
          </c:extLst>
        </c:ser>
        <c:ser>
          <c:idx val="5"/>
          <c:order val="4"/>
          <c:tx>
            <c:strRef>
              <c:f>'All Data'!$C$89</c:f>
              <c:strCache>
                <c:ptCount val="1"/>
                <c:pt idx="0">
                  <c:v>Nearest Neighbour at Leaf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'All Data'!$D$89:$M$89</c:f>
              <c:numCache>
                <c:formatCode>0.000</c:formatCode>
                <c:ptCount val="10"/>
                <c:pt idx="0">
                  <c:v>1145.4269999999999</c:v>
                </c:pt>
                <c:pt idx="1">
                  <c:v>1288.0709999999999</c:v>
                </c:pt>
                <c:pt idx="2">
                  <c:v>1283.17</c:v>
                </c:pt>
                <c:pt idx="3">
                  <c:v>1210.502</c:v>
                </c:pt>
                <c:pt idx="4">
                  <c:v>1276.7449999999999</c:v>
                </c:pt>
                <c:pt idx="5">
                  <c:v>1332.0640000000001</c:v>
                </c:pt>
                <c:pt idx="6">
                  <c:v>1351.3630000000001</c:v>
                </c:pt>
                <c:pt idx="7">
                  <c:v>1342.2940000000001</c:v>
                </c:pt>
                <c:pt idx="8">
                  <c:v>1366.2429999999999</c:v>
                </c:pt>
                <c:pt idx="9">
                  <c:v>1314.1089999999999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23-4C12-A2E2-8F13317B1C2D}"/>
            </c:ext>
          </c:extLst>
        </c:ser>
        <c:ser>
          <c:idx val="6"/>
          <c:order val="5"/>
          <c:tx>
            <c:strRef>
              <c:f>'All Data'!$C$90</c:f>
              <c:strCache>
                <c:ptCount val="1"/>
                <c:pt idx="0">
                  <c:v>2 - OPT over Nearest Neighbour at Leaf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'All Data'!$D$90:$M$90</c:f>
              <c:numCache>
                <c:formatCode>0.000</c:formatCode>
                <c:ptCount val="10"/>
                <c:pt idx="0">
                  <c:v>995.69500000000005</c:v>
                </c:pt>
                <c:pt idx="1">
                  <c:v>1042.45</c:v>
                </c:pt>
                <c:pt idx="2">
                  <c:v>991.67899999999997</c:v>
                </c:pt>
                <c:pt idx="3">
                  <c:v>1018.159</c:v>
                </c:pt>
                <c:pt idx="4">
                  <c:v>1038.6579999999999</c:v>
                </c:pt>
                <c:pt idx="5">
                  <c:v>1042.3230000000001</c:v>
                </c:pt>
                <c:pt idx="6">
                  <c:v>1048.2249999999999</c:v>
                </c:pt>
                <c:pt idx="7">
                  <c:v>1123.2159999999999</c:v>
                </c:pt>
                <c:pt idx="8">
                  <c:v>1065.0930000000001</c:v>
                </c:pt>
                <c:pt idx="9">
                  <c:v>1012.616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23-4C12-A2E2-8F13317B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4552"/>
        <c:axId val="571344880"/>
      </c:scatterChart>
      <c:valAx>
        <c:axId val="5713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880"/>
        <c:crosses val="autoZero"/>
        <c:crossBetween val="midCat"/>
      </c:valAx>
      <c:valAx>
        <c:axId val="571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'All Data'!$C$101</c:f>
              <c:strCache>
                <c:ptCount val="1"/>
                <c:pt idx="0">
                  <c:v>No Heuristic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Data'!$D$101:$M$101</c:f>
              <c:numCache>
                <c:formatCode>0.000</c:formatCode>
                <c:ptCount val="10"/>
                <c:pt idx="0">
                  <c:v>1.9E-2</c:v>
                </c:pt>
                <c:pt idx="1">
                  <c:v>4.2999999999999997E-2</c:v>
                </c:pt>
                <c:pt idx="2">
                  <c:v>7.0000000000000007E-2</c:v>
                </c:pt>
                <c:pt idx="3">
                  <c:v>8.5000000000000006E-2</c:v>
                </c:pt>
                <c:pt idx="4">
                  <c:v>0.12</c:v>
                </c:pt>
                <c:pt idx="5">
                  <c:v>0.121</c:v>
                </c:pt>
                <c:pt idx="6">
                  <c:v>0.14299999999999999</c:v>
                </c:pt>
                <c:pt idx="7">
                  <c:v>0.17199999999999999</c:v>
                </c:pt>
                <c:pt idx="8">
                  <c:v>0.20799999999999999</c:v>
                </c:pt>
                <c:pt idx="9">
                  <c:v>0.23300000000000001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0-4BE4-BB85-B54EB144E675}"/>
            </c:ext>
          </c:extLst>
        </c:ser>
        <c:ser>
          <c:idx val="2"/>
          <c:order val="1"/>
          <c:tx>
            <c:strRef>
              <c:f>'All Data'!$C$102</c:f>
              <c:strCache>
                <c:ptCount val="1"/>
                <c:pt idx="0">
                  <c:v>Nearest Neighbour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 Data'!$D$102:$M$102</c:f>
              <c:numCache>
                <c:formatCode>0.000</c:formatCode>
                <c:ptCount val="10"/>
                <c:pt idx="0">
                  <c:v>2.4E-2</c:v>
                </c:pt>
                <c:pt idx="1">
                  <c:v>4.8000000000000001E-2</c:v>
                </c:pt>
                <c:pt idx="2">
                  <c:v>5.8000000000000003E-2</c:v>
                </c:pt>
                <c:pt idx="3">
                  <c:v>9.4E-2</c:v>
                </c:pt>
                <c:pt idx="4">
                  <c:v>0.13100000000000001</c:v>
                </c:pt>
                <c:pt idx="5">
                  <c:v>0.13300000000000001</c:v>
                </c:pt>
                <c:pt idx="6">
                  <c:v>0.14599999999999999</c:v>
                </c:pt>
                <c:pt idx="7">
                  <c:v>0.154</c:v>
                </c:pt>
                <c:pt idx="8">
                  <c:v>0.24</c:v>
                </c:pt>
                <c:pt idx="9">
                  <c:v>0.218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0-4BE4-BB85-B54EB144E675}"/>
            </c:ext>
          </c:extLst>
        </c:ser>
        <c:ser>
          <c:idx val="3"/>
          <c:order val="2"/>
          <c:tx>
            <c:strRef>
              <c:f>'All Data'!$C$103</c:f>
              <c:strCache>
                <c:ptCount val="1"/>
                <c:pt idx="0">
                  <c:v>Nearest Child First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'All Data'!$D$103:$M$103</c:f>
              <c:numCache>
                <c:formatCode>0.000</c:formatCode>
                <c:ptCount val="10"/>
                <c:pt idx="0">
                  <c:v>2.1999999999999999E-2</c:v>
                </c:pt>
                <c:pt idx="1">
                  <c:v>5.0999999999999997E-2</c:v>
                </c:pt>
                <c:pt idx="2">
                  <c:v>6.4000000000000001E-2</c:v>
                </c:pt>
                <c:pt idx="3">
                  <c:v>0.10100000000000001</c:v>
                </c:pt>
                <c:pt idx="4">
                  <c:v>0.121</c:v>
                </c:pt>
                <c:pt idx="5">
                  <c:v>0.13</c:v>
                </c:pt>
                <c:pt idx="6">
                  <c:v>0.16400000000000001</c:v>
                </c:pt>
                <c:pt idx="7">
                  <c:v>0.182</c:v>
                </c:pt>
                <c:pt idx="8">
                  <c:v>0.223</c:v>
                </c:pt>
                <c:pt idx="9">
                  <c:v>0.222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0-4BE4-BB85-B54EB144E675}"/>
            </c:ext>
          </c:extLst>
        </c:ser>
        <c:ser>
          <c:idx val="4"/>
          <c:order val="3"/>
          <c:tx>
            <c:strRef>
              <c:f>'All Data'!$C$104</c:f>
              <c:strCache>
                <c:ptCount val="1"/>
                <c:pt idx="0">
                  <c:v>Nearest Neighbour at Leaf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'All Data'!$D$104:$M$104</c:f>
              <c:numCache>
                <c:formatCode>0.000</c:formatCode>
                <c:ptCount val="10"/>
                <c:pt idx="0">
                  <c:v>2.1999999999999999E-2</c:v>
                </c:pt>
                <c:pt idx="1">
                  <c:v>4.9000000000000002E-2</c:v>
                </c:pt>
                <c:pt idx="2">
                  <c:v>6.0999999999999999E-2</c:v>
                </c:pt>
                <c:pt idx="3">
                  <c:v>9.0999999999999998E-2</c:v>
                </c:pt>
                <c:pt idx="4">
                  <c:v>0.121</c:v>
                </c:pt>
                <c:pt idx="5">
                  <c:v>0.14000000000000001</c:v>
                </c:pt>
                <c:pt idx="6">
                  <c:v>0.158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F0-4BE4-BB85-B54EB144E675}"/>
            </c:ext>
          </c:extLst>
        </c:ser>
        <c:ser>
          <c:idx val="5"/>
          <c:order val="4"/>
          <c:tx>
            <c:strRef>
              <c:f>'All Data'!$C$105</c:f>
              <c:strCache>
                <c:ptCount val="1"/>
                <c:pt idx="0">
                  <c:v>2 - OPT over Nearest Neighbour at Leaf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'All Data'!$D$105:$M$105</c:f>
              <c:numCache>
                <c:formatCode>0.000</c:formatCode>
                <c:ptCount val="10"/>
                <c:pt idx="0">
                  <c:v>42.436</c:v>
                </c:pt>
                <c:pt idx="1">
                  <c:v>43.683999999999997</c:v>
                </c:pt>
                <c:pt idx="2">
                  <c:v>61.210999999999999</c:v>
                </c:pt>
                <c:pt idx="3">
                  <c:v>35.71</c:v>
                </c:pt>
                <c:pt idx="4">
                  <c:v>44.38</c:v>
                </c:pt>
                <c:pt idx="5">
                  <c:v>44.506999999999998</c:v>
                </c:pt>
                <c:pt idx="6">
                  <c:v>35.44</c:v>
                </c:pt>
                <c:pt idx="7">
                  <c:v>35.838999999999999</c:v>
                </c:pt>
                <c:pt idx="8">
                  <c:v>55.808999999999997</c:v>
                </c:pt>
                <c:pt idx="9">
                  <c:v>37.405000000000001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F0-4BE4-BB85-B54EB144E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6240"/>
        <c:axId val="565581320"/>
      </c:scatterChart>
      <c:valAx>
        <c:axId val="565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1320"/>
        <c:crosses val="autoZero"/>
        <c:crossBetween val="midCat"/>
      </c:valAx>
      <c:valAx>
        <c:axId val="565581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 Length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'All Data'!$C$119</c:f>
              <c:strCache>
                <c:ptCount val="1"/>
                <c:pt idx="0">
                  <c:v>MST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Data'!$D$119:$M$119</c:f>
              <c:numCache>
                <c:formatCode>0.000</c:formatCode>
                <c:ptCount val="10"/>
                <c:pt idx="0">
                  <c:v>1032.5040999748101</c:v>
                </c:pt>
                <c:pt idx="1">
                  <c:v>1038.63128855377</c:v>
                </c:pt>
                <c:pt idx="2">
                  <c:v>1077.2400512209499</c:v>
                </c:pt>
                <c:pt idx="3">
                  <c:v>1050.4192325702199</c:v>
                </c:pt>
                <c:pt idx="4">
                  <c:v>1011.4333581713699</c:v>
                </c:pt>
                <c:pt idx="5">
                  <c:v>1042.61673976523</c:v>
                </c:pt>
                <c:pt idx="6">
                  <c:v>1040.95906472052</c:v>
                </c:pt>
                <c:pt idx="7">
                  <c:v>1025.67265683858</c:v>
                </c:pt>
                <c:pt idx="8">
                  <c:v>1012.54461387886</c:v>
                </c:pt>
                <c:pt idx="9">
                  <c:v>1018.72616390492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6-4CCE-8C5D-AC44E9ADE56F}"/>
            </c:ext>
          </c:extLst>
        </c:ser>
        <c:ser>
          <c:idx val="2"/>
          <c:order val="1"/>
          <c:tx>
            <c:strRef>
              <c:f>'All Data'!$C$120</c:f>
              <c:strCache>
                <c:ptCount val="1"/>
                <c:pt idx="0">
                  <c:v>No Heuristic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 Data'!$D$120:$M$120</c:f>
              <c:numCache>
                <c:formatCode>0.000</c:formatCode>
                <c:ptCount val="10"/>
                <c:pt idx="0">
                  <c:v>1596.558</c:v>
                </c:pt>
                <c:pt idx="1">
                  <c:v>1656.002</c:v>
                </c:pt>
                <c:pt idx="2">
                  <c:v>1703.4590000000001</c:v>
                </c:pt>
                <c:pt idx="3">
                  <c:v>1720.452</c:v>
                </c:pt>
                <c:pt idx="4">
                  <c:v>1568.0719999999999</c:v>
                </c:pt>
                <c:pt idx="5">
                  <c:v>1726.2</c:v>
                </c:pt>
                <c:pt idx="6">
                  <c:v>1631.8789999999999</c:v>
                </c:pt>
                <c:pt idx="7">
                  <c:v>1658.2670000000001</c:v>
                </c:pt>
                <c:pt idx="8">
                  <c:v>1637.8140000000001</c:v>
                </c:pt>
                <c:pt idx="9">
                  <c:v>1676.548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06-4CCE-8C5D-AC44E9ADE56F}"/>
            </c:ext>
          </c:extLst>
        </c:ser>
        <c:ser>
          <c:idx val="3"/>
          <c:order val="2"/>
          <c:tx>
            <c:strRef>
              <c:f>'All Data'!$C$121</c:f>
              <c:strCache>
                <c:ptCount val="1"/>
                <c:pt idx="0">
                  <c:v>Nearest Neighbour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'All Data'!$D$121:$M$121</c:f>
              <c:numCache>
                <c:formatCode>0.000</c:formatCode>
                <c:ptCount val="10"/>
                <c:pt idx="0">
                  <c:v>1689.567</c:v>
                </c:pt>
                <c:pt idx="1">
                  <c:v>1722.422</c:v>
                </c:pt>
                <c:pt idx="2">
                  <c:v>1774.9380000000001</c:v>
                </c:pt>
                <c:pt idx="3">
                  <c:v>1781.91</c:v>
                </c:pt>
                <c:pt idx="4">
                  <c:v>1606.8040000000001</c:v>
                </c:pt>
                <c:pt idx="5">
                  <c:v>1791.48</c:v>
                </c:pt>
                <c:pt idx="6">
                  <c:v>1693.2360000000001</c:v>
                </c:pt>
                <c:pt idx="7">
                  <c:v>1742.2739999999999</c:v>
                </c:pt>
                <c:pt idx="8">
                  <c:v>1698.9359999999999</c:v>
                </c:pt>
                <c:pt idx="9">
                  <c:v>1817.165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06-4CCE-8C5D-AC44E9ADE56F}"/>
            </c:ext>
          </c:extLst>
        </c:ser>
        <c:ser>
          <c:idx val="4"/>
          <c:order val="3"/>
          <c:tx>
            <c:strRef>
              <c:f>'All Data'!$C$122</c:f>
              <c:strCache>
                <c:ptCount val="1"/>
                <c:pt idx="0">
                  <c:v>Nearest Child First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'All Data'!$D$122:$M$122</c:f>
              <c:numCache>
                <c:formatCode>0.000</c:formatCode>
                <c:ptCount val="10"/>
                <c:pt idx="0">
                  <c:v>1528.421</c:v>
                </c:pt>
                <c:pt idx="1">
                  <c:v>1525.944</c:v>
                </c:pt>
                <c:pt idx="2">
                  <c:v>1633.3530000000001</c:v>
                </c:pt>
                <c:pt idx="3">
                  <c:v>1515.8989999999999</c:v>
                </c:pt>
                <c:pt idx="4">
                  <c:v>1587.7809999999999</c:v>
                </c:pt>
                <c:pt idx="5">
                  <c:v>1520.7570000000001</c:v>
                </c:pt>
                <c:pt idx="6">
                  <c:v>1507.0029999999999</c:v>
                </c:pt>
                <c:pt idx="7">
                  <c:v>1602.635</c:v>
                </c:pt>
                <c:pt idx="8">
                  <c:v>1542.9760000000001</c:v>
                </c:pt>
                <c:pt idx="9">
                  <c:v>1552.6479999999999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06-4CCE-8C5D-AC44E9ADE56F}"/>
            </c:ext>
          </c:extLst>
        </c:ser>
        <c:ser>
          <c:idx val="5"/>
          <c:order val="4"/>
          <c:tx>
            <c:strRef>
              <c:f>'All Data'!$C$123</c:f>
              <c:strCache>
                <c:ptCount val="1"/>
                <c:pt idx="0">
                  <c:v>Nearest Neighbour at Leaf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'All Data'!$D$123:$M$123</c:f>
              <c:numCache>
                <c:formatCode>0.000</c:formatCode>
                <c:ptCount val="10"/>
                <c:pt idx="0">
                  <c:v>1529.356</c:v>
                </c:pt>
                <c:pt idx="1">
                  <c:v>1552.278</c:v>
                </c:pt>
                <c:pt idx="2">
                  <c:v>1599.6210000000001</c:v>
                </c:pt>
                <c:pt idx="3">
                  <c:v>1601.5409999999999</c:v>
                </c:pt>
                <c:pt idx="4">
                  <c:v>1532.4739999999999</c:v>
                </c:pt>
                <c:pt idx="5">
                  <c:v>1539.192</c:v>
                </c:pt>
                <c:pt idx="6">
                  <c:v>1516.7070000000001</c:v>
                </c:pt>
                <c:pt idx="7">
                  <c:v>1559.4459999999999</c:v>
                </c:pt>
                <c:pt idx="8">
                  <c:v>1506.0550000000001</c:v>
                </c:pt>
                <c:pt idx="9">
                  <c:v>1555.893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06-4CCE-8C5D-AC44E9ADE56F}"/>
            </c:ext>
          </c:extLst>
        </c:ser>
        <c:ser>
          <c:idx val="6"/>
          <c:order val="5"/>
          <c:tx>
            <c:strRef>
              <c:f>'All Data'!$C$124</c:f>
              <c:strCache>
                <c:ptCount val="1"/>
                <c:pt idx="0">
                  <c:v>2 - OPT over Nearest Neighbour at Leaf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'All Data'!$D$124:$M$124</c:f>
              <c:numCache>
                <c:formatCode>0.000</c:formatCode>
                <c:ptCount val="10"/>
                <c:pt idx="0">
                  <c:v>1288.4369999999999</c:v>
                </c:pt>
                <c:pt idx="1">
                  <c:v>1313.1669999999999</c:v>
                </c:pt>
                <c:pt idx="2">
                  <c:v>1283.3910000000001</c:v>
                </c:pt>
                <c:pt idx="3">
                  <c:v>1300.904</c:v>
                </c:pt>
                <c:pt idx="4">
                  <c:v>1244.7529999999999</c:v>
                </c:pt>
                <c:pt idx="5">
                  <c:v>1268.0540000000001</c:v>
                </c:pt>
                <c:pt idx="6">
                  <c:v>1218.5029999999999</c:v>
                </c:pt>
                <c:pt idx="7">
                  <c:v>1252.278</c:v>
                </c:pt>
                <c:pt idx="8">
                  <c:v>1258.2760000000001</c:v>
                </c:pt>
                <c:pt idx="9">
                  <c:v>1259.23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06-4CCE-8C5D-AC44E9AD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44552"/>
        <c:axId val="571344880"/>
      </c:scatterChart>
      <c:valAx>
        <c:axId val="5713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880"/>
        <c:crosses val="autoZero"/>
        <c:crossBetween val="midCat"/>
      </c:valAx>
      <c:valAx>
        <c:axId val="571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'All Data'!$C$135</c:f>
              <c:strCache>
                <c:ptCount val="1"/>
                <c:pt idx="0">
                  <c:v>No Heuristic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Data'!$D$135:$M$135</c:f>
              <c:numCache>
                <c:formatCode>0.000</c:formatCode>
                <c:ptCount val="10"/>
                <c:pt idx="0">
                  <c:v>2.3E-2</c:v>
                </c:pt>
                <c:pt idx="1">
                  <c:v>3.6999999999999998E-2</c:v>
                </c:pt>
                <c:pt idx="2">
                  <c:v>5.2999999999999999E-2</c:v>
                </c:pt>
                <c:pt idx="3">
                  <c:v>9.0999999999999998E-2</c:v>
                </c:pt>
                <c:pt idx="4">
                  <c:v>9.6000000000000002E-2</c:v>
                </c:pt>
                <c:pt idx="5">
                  <c:v>0.129</c:v>
                </c:pt>
                <c:pt idx="6">
                  <c:v>0.151</c:v>
                </c:pt>
                <c:pt idx="7">
                  <c:v>0.17399999999999999</c:v>
                </c:pt>
                <c:pt idx="8">
                  <c:v>0.20699999999999999</c:v>
                </c:pt>
                <c:pt idx="9">
                  <c:v>0.29899999999999999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7-40C8-B669-CBB631DE8279}"/>
            </c:ext>
          </c:extLst>
        </c:ser>
        <c:ser>
          <c:idx val="2"/>
          <c:order val="1"/>
          <c:tx>
            <c:strRef>
              <c:f>'All Data'!$C$136</c:f>
              <c:strCache>
                <c:ptCount val="1"/>
                <c:pt idx="0">
                  <c:v>Nearest Neighbour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'All Data'!$D$136:$M$136</c:f>
              <c:numCache>
                <c:formatCode>0.000</c:formatCode>
                <c:ptCount val="10"/>
                <c:pt idx="0">
                  <c:v>2.5999999999999999E-2</c:v>
                </c:pt>
                <c:pt idx="1">
                  <c:v>4.1000000000000002E-2</c:v>
                </c:pt>
                <c:pt idx="2">
                  <c:v>6.9000000000000006E-2</c:v>
                </c:pt>
                <c:pt idx="3">
                  <c:v>0.10199999999999999</c:v>
                </c:pt>
                <c:pt idx="4">
                  <c:v>0.129</c:v>
                </c:pt>
                <c:pt idx="5">
                  <c:v>0.12</c:v>
                </c:pt>
                <c:pt idx="6">
                  <c:v>0.17</c:v>
                </c:pt>
                <c:pt idx="7">
                  <c:v>0.18</c:v>
                </c:pt>
                <c:pt idx="8">
                  <c:v>0.19700000000000001</c:v>
                </c:pt>
                <c:pt idx="9">
                  <c:v>0.30299999999999999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7-40C8-B669-CBB631DE8279}"/>
            </c:ext>
          </c:extLst>
        </c:ser>
        <c:ser>
          <c:idx val="3"/>
          <c:order val="2"/>
          <c:tx>
            <c:strRef>
              <c:f>'All Data'!$C$137</c:f>
              <c:strCache>
                <c:ptCount val="1"/>
                <c:pt idx="0">
                  <c:v>Nearest Child First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'All Data'!$D$137:$M$137</c:f>
              <c:numCache>
                <c:formatCode>0.000</c:formatCode>
                <c:ptCount val="10"/>
                <c:pt idx="0">
                  <c:v>2.5000000000000001E-2</c:v>
                </c:pt>
                <c:pt idx="1">
                  <c:v>3.5999999999999997E-2</c:v>
                </c:pt>
                <c:pt idx="2">
                  <c:v>6.3E-2</c:v>
                </c:pt>
                <c:pt idx="3">
                  <c:v>0.1</c:v>
                </c:pt>
                <c:pt idx="4">
                  <c:v>0.13</c:v>
                </c:pt>
                <c:pt idx="5">
                  <c:v>0.14299999999999999</c:v>
                </c:pt>
                <c:pt idx="6">
                  <c:v>0.14099999999999999</c:v>
                </c:pt>
                <c:pt idx="7">
                  <c:v>0.19700000000000001</c:v>
                </c:pt>
                <c:pt idx="8">
                  <c:v>0.223</c:v>
                </c:pt>
                <c:pt idx="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7-40C8-B669-CBB631DE8279}"/>
            </c:ext>
          </c:extLst>
        </c:ser>
        <c:ser>
          <c:idx val="4"/>
          <c:order val="3"/>
          <c:tx>
            <c:strRef>
              <c:f>'All Data'!$C$138</c:f>
              <c:strCache>
                <c:ptCount val="1"/>
                <c:pt idx="0">
                  <c:v>Nearest Neighbour at Leaf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'All Data'!$D$138:$M$138</c:f>
              <c:numCache>
                <c:formatCode>0.000</c:formatCode>
                <c:ptCount val="10"/>
                <c:pt idx="0">
                  <c:v>2.7E-2</c:v>
                </c:pt>
                <c:pt idx="1">
                  <c:v>4.1000000000000002E-2</c:v>
                </c:pt>
                <c:pt idx="2">
                  <c:v>5.6000000000000001E-2</c:v>
                </c:pt>
                <c:pt idx="3">
                  <c:v>9.7000000000000003E-2</c:v>
                </c:pt>
                <c:pt idx="4">
                  <c:v>0.114</c:v>
                </c:pt>
                <c:pt idx="5">
                  <c:v>0.126</c:v>
                </c:pt>
                <c:pt idx="6">
                  <c:v>0.16900000000000001</c:v>
                </c:pt>
                <c:pt idx="7">
                  <c:v>0.16600000000000001</c:v>
                </c:pt>
                <c:pt idx="8">
                  <c:v>0.215</c:v>
                </c:pt>
                <c:pt idx="9">
                  <c:v>0.30499999999999999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7-40C8-B669-CBB631DE8279}"/>
            </c:ext>
          </c:extLst>
        </c:ser>
        <c:ser>
          <c:idx val="5"/>
          <c:order val="4"/>
          <c:tx>
            <c:strRef>
              <c:f>'All Data'!$C$139</c:f>
              <c:strCache>
                <c:ptCount val="1"/>
                <c:pt idx="0">
                  <c:v>2 - OPT over Nearest Neighbour at Leaf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'All Data'!$D$139:$M$139</c:f>
              <c:numCache>
                <c:formatCode>0.000</c:formatCode>
                <c:ptCount val="10"/>
                <c:pt idx="0">
                  <c:v>119.944</c:v>
                </c:pt>
                <c:pt idx="1">
                  <c:v>148.482</c:v>
                </c:pt>
                <c:pt idx="2">
                  <c:v>218.191</c:v>
                </c:pt>
                <c:pt idx="3">
                  <c:v>159.124</c:v>
                </c:pt>
                <c:pt idx="4">
                  <c:v>177.935</c:v>
                </c:pt>
                <c:pt idx="5">
                  <c:v>150.82499999999999</c:v>
                </c:pt>
                <c:pt idx="6">
                  <c:v>153.71899999999999</c:v>
                </c:pt>
                <c:pt idx="7">
                  <c:v>166.863</c:v>
                </c:pt>
                <c:pt idx="8">
                  <c:v>151.541</c:v>
                </c:pt>
                <c:pt idx="9">
                  <c:v>122.887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07-40C8-B669-CBB631DE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6240"/>
        <c:axId val="565581320"/>
      </c:scatterChart>
      <c:valAx>
        <c:axId val="565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1320"/>
        <c:crosses val="autoZero"/>
        <c:crossBetween val="midCat"/>
      </c:valAx>
      <c:valAx>
        <c:axId val="565581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4</xdr:row>
      <xdr:rowOff>137160</xdr:rowOff>
    </xdr:from>
    <xdr:to>
      <xdr:col>24</xdr:col>
      <xdr:colOff>152400</xdr:colOff>
      <xdr:row>32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C4B55-48FB-4300-BC34-AAF42B9D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</xdr:colOff>
      <xdr:row>33</xdr:row>
      <xdr:rowOff>76200</xdr:rowOff>
    </xdr:from>
    <xdr:to>
      <xdr:col>28</xdr:col>
      <xdr:colOff>91440</xdr:colOff>
      <xdr:row>59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9B3A2-31EA-4673-BB00-1DD08525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45</xdr:row>
      <xdr:rowOff>72390</xdr:rowOff>
    </xdr:from>
    <xdr:to>
      <xdr:col>22</xdr:col>
      <xdr:colOff>541020</xdr:colOff>
      <xdr:row>62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BAA199-6B44-447B-A8BE-315CD4DFD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</xdr:colOff>
      <xdr:row>63</xdr:row>
      <xdr:rowOff>49530</xdr:rowOff>
    </xdr:from>
    <xdr:to>
      <xdr:col>22</xdr:col>
      <xdr:colOff>548640</xdr:colOff>
      <xdr:row>79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44256F-6A8D-4325-B13E-A5CBA386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99060</xdr:colOff>
      <xdr:row>81</xdr:row>
      <xdr:rowOff>22860</xdr:rowOff>
    </xdr:from>
    <xdr:to>
      <xdr:col>23</xdr:col>
      <xdr:colOff>68580</xdr:colOff>
      <xdr:row>97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390E47-97EC-439E-8F78-3719DD05C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91440</xdr:colOff>
      <xdr:row>97</xdr:row>
      <xdr:rowOff>175260</xdr:rowOff>
    </xdr:from>
    <xdr:to>
      <xdr:col>23</xdr:col>
      <xdr:colOff>7620</xdr:colOff>
      <xdr:row>111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35CDD0-7D76-4670-A648-0B251AEE2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289560</xdr:colOff>
      <xdr:row>115</xdr:row>
      <xdr:rowOff>60960</xdr:rowOff>
    </xdr:from>
    <xdr:to>
      <xdr:col>22</xdr:col>
      <xdr:colOff>259080</xdr:colOff>
      <xdr:row>131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F8AF7B-EBB4-4B71-A51C-0D8548A25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297180</xdr:colOff>
      <xdr:row>133</xdr:row>
      <xdr:rowOff>22860</xdr:rowOff>
    </xdr:from>
    <xdr:to>
      <xdr:col>22</xdr:col>
      <xdr:colOff>297180</xdr:colOff>
      <xdr:row>146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C02E50-2528-42CF-B8A0-122BF7467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0"/>
  <sheetViews>
    <sheetView topLeftCell="A62" workbookViewId="0">
      <selection sqref="A1:A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45</v>
      </c>
    </row>
    <row r="8" spans="1:1" x14ac:dyDescent="0.3">
      <c r="A8" t="s">
        <v>6</v>
      </c>
    </row>
    <row r="9" spans="1:1" x14ac:dyDescent="0.3">
      <c r="A9" t="s">
        <v>46</v>
      </c>
    </row>
    <row r="10" spans="1:1" x14ac:dyDescent="0.3">
      <c r="A10" t="s">
        <v>7</v>
      </c>
    </row>
    <row r="11" spans="1:1" x14ac:dyDescent="0.3">
      <c r="A11" t="s">
        <v>47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10</v>
      </c>
    </row>
    <row r="15" spans="1:1" x14ac:dyDescent="0.3">
      <c r="A15" t="s">
        <v>48</v>
      </c>
    </row>
    <row r="16" spans="1:1" x14ac:dyDescent="0.3">
      <c r="A16" t="s">
        <v>11</v>
      </c>
    </row>
    <row r="17" spans="1:1" x14ac:dyDescent="0.3">
      <c r="A17" t="s">
        <v>12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49</v>
      </c>
    </row>
    <row r="23" spans="1:1" x14ac:dyDescent="0.3">
      <c r="A23" t="s">
        <v>17</v>
      </c>
    </row>
    <row r="24" spans="1:1" x14ac:dyDescent="0.3">
      <c r="A24" t="s">
        <v>50</v>
      </c>
    </row>
    <row r="25" spans="1:1" x14ac:dyDescent="0.3">
      <c r="A25" t="s">
        <v>18</v>
      </c>
    </row>
    <row r="26" spans="1:1" x14ac:dyDescent="0.3">
      <c r="A26" t="s">
        <v>51</v>
      </c>
    </row>
    <row r="27" spans="1:1" x14ac:dyDescent="0.3">
      <c r="A27" t="s">
        <v>19</v>
      </c>
    </row>
    <row r="28" spans="1:1" x14ac:dyDescent="0.3">
      <c r="A28" t="s">
        <v>52</v>
      </c>
    </row>
    <row r="29" spans="1:1" x14ac:dyDescent="0.3">
      <c r="A29" t="s">
        <v>20</v>
      </c>
    </row>
    <row r="30" spans="1:1" x14ac:dyDescent="0.3">
      <c r="A30" t="s">
        <v>53</v>
      </c>
    </row>
    <row r="31" spans="1:1" x14ac:dyDescent="0.3">
      <c r="A31" t="s">
        <v>21</v>
      </c>
    </row>
    <row r="32" spans="1:1" x14ac:dyDescent="0.3">
      <c r="A32" t="s">
        <v>22</v>
      </c>
    </row>
    <row r="33" spans="1:1" x14ac:dyDescent="0.3">
      <c r="A33" t="s">
        <v>23</v>
      </c>
    </row>
    <row r="34" spans="1:1" x14ac:dyDescent="0.3">
      <c r="A34" t="s">
        <v>24</v>
      </c>
    </row>
    <row r="35" spans="1:1" x14ac:dyDescent="0.3">
      <c r="A35" t="s">
        <v>25</v>
      </c>
    </row>
    <row r="36" spans="1:1" x14ac:dyDescent="0.3">
      <c r="A36" t="s">
        <v>26</v>
      </c>
    </row>
    <row r="37" spans="1:1" x14ac:dyDescent="0.3">
      <c r="A37" t="s">
        <v>54</v>
      </c>
    </row>
    <row r="38" spans="1:1" x14ac:dyDescent="0.3">
      <c r="A38" t="s">
        <v>27</v>
      </c>
    </row>
    <row r="39" spans="1:1" x14ac:dyDescent="0.3">
      <c r="A39" t="s">
        <v>55</v>
      </c>
    </row>
    <row r="40" spans="1:1" x14ac:dyDescent="0.3">
      <c r="A40" t="s">
        <v>28</v>
      </c>
    </row>
    <row r="41" spans="1:1" x14ac:dyDescent="0.3">
      <c r="A41" t="s">
        <v>56</v>
      </c>
    </row>
    <row r="42" spans="1:1" x14ac:dyDescent="0.3">
      <c r="A42" t="s">
        <v>29</v>
      </c>
    </row>
    <row r="43" spans="1:1" x14ac:dyDescent="0.3">
      <c r="A43" t="s">
        <v>57</v>
      </c>
    </row>
    <row r="44" spans="1:1" x14ac:dyDescent="0.3">
      <c r="A44" t="s">
        <v>30</v>
      </c>
    </row>
    <row r="45" spans="1:1" x14ac:dyDescent="0.3">
      <c r="A45" t="s">
        <v>58</v>
      </c>
    </row>
    <row r="46" spans="1:1" x14ac:dyDescent="0.3">
      <c r="A46" t="s">
        <v>59</v>
      </c>
    </row>
    <row r="47" spans="1:1" x14ac:dyDescent="0.3">
      <c r="A47" t="s">
        <v>60</v>
      </c>
    </row>
    <row r="48" spans="1:1" x14ac:dyDescent="0.3">
      <c r="A48" t="s">
        <v>61</v>
      </c>
    </row>
    <row r="49" spans="1:1" x14ac:dyDescent="0.3">
      <c r="A49" t="s">
        <v>62</v>
      </c>
    </row>
    <row r="50" spans="1:1" x14ac:dyDescent="0.3">
      <c r="A50" t="s">
        <v>63</v>
      </c>
    </row>
    <row r="51" spans="1:1" x14ac:dyDescent="0.3">
      <c r="A51" t="s">
        <v>64</v>
      </c>
    </row>
    <row r="52" spans="1:1" x14ac:dyDescent="0.3">
      <c r="A52" t="s">
        <v>65</v>
      </c>
    </row>
    <row r="53" spans="1:1" x14ac:dyDescent="0.3">
      <c r="A53" t="s">
        <v>66</v>
      </c>
    </row>
    <row r="54" spans="1:1" x14ac:dyDescent="0.3">
      <c r="A54" t="s">
        <v>67</v>
      </c>
    </row>
    <row r="55" spans="1:1" x14ac:dyDescent="0.3">
      <c r="A55" t="s">
        <v>68</v>
      </c>
    </row>
    <row r="56" spans="1:1" x14ac:dyDescent="0.3">
      <c r="A56" t="s">
        <v>69</v>
      </c>
    </row>
    <row r="57" spans="1:1" x14ac:dyDescent="0.3">
      <c r="A57" t="s">
        <v>70</v>
      </c>
    </row>
    <row r="58" spans="1:1" x14ac:dyDescent="0.3">
      <c r="A58" t="s">
        <v>71</v>
      </c>
    </row>
    <row r="59" spans="1:1" x14ac:dyDescent="0.3">
      <c r="A59" t="s">
        <v>72</v>
      </c>
    </row>
    <row r="60" spans="1:1" x14ac:dyDescent="0.3">
      <c r="A60" t="s">
        <v>73</v>
      </c>
    </row>
    <row r="61" spans="1:1" x14ac:dyDescent="0.3">
      <c r="A61" t="s">
        <v>74</v>
      </c>
    </row>
    <row r="62" spans="1:1" x14ac:dyDescent="0.3">
      <c r="A62" t="s">
        <v>75</v>
      </c>
    </row>
    <row r="63" spans="1:1" x14ac:dyDescent="0.3">
      <c r="A63" t="s">
        <v>76</v>
      </c>
    </row>
    <row r="64" spans="1:1" x14ac:dyDescent="0.3">
      <c r="A64" t="s">
        <v>77</v>
      </c>
    </row>
    <row r="65" spans="1:1" x14ac:dyDescent="0.3">
      <c r="A65" t="s">
        <v>78</v>
      </c>
    </row>
    <row r="66" spans="1:1" x14ac:dyDescent="0.3">
      <c r="A66" t="s">
        <v>79</v>
      </c>
    </row>
    <row r="67" spans="1:1" x14ac:dyDescent="0.3">
      <c r="A67" t="s">
        <v>80</v>
      </c>
    </row>
    <row r="68" spans="1:1" x14ac:dyDescent="0.3">
      <c r="A68" t="s">
        <v>81</v>
      </c>
    </row>
    <row r="69" spans="1:1" x14ac:dyDescent="0.3">
      <c r="A69" t="s">
        <v>82</v>
      </c>
    </row>
    <row r="70" spans="1:1" x14ac:dyDescent="0.3">
      <c r="A70" t="s">
        <v>83</v>
      </c>
    </row>
    <row r="71" spans="1:1" x14ac:dyDescent="0.3">
      <c r="A71" t="s">
        <v>84</v>
      </c>
    </row>
    <row r="72" spans="1:1" x14ac:dyDescent="0.3">
      <c r="A72" t="s">
        <v>85</v>
      </c>
    </row>
    <row r="73" spans="1:1" x14ac:dyDescent="0.3">
      <c r="A73" t="s">
        <v>86</v>
      </c>
    </row>
    <row r="74" spans="1:1" x14ac:dyDescent="0.3">
      <c r="A74" t="s">
        <v>87</v>
      </c>
    </row>
    <row r="75" spans="1:1" x14ac:dyDescent="0.3">
      <c r="A75" t="s">
        <v>88</v>
      </c>
    </row>
    <row r="76" spans="1:1" x14ac:dyDescent="0.3">
      <c r="A76" t="s">
        <v>89</v>
      </c>
    </row>
    <row r="77" spans="1:1" x14ac:dyDescent="0.3">
      <c r="A77" t="s">
        <v>90</v>
      </c>
    </row>
    <row r="78" spans="1:1" x14ac:dyDescent="0.3">
      <c r="A78" t="s">
        <v>91</v>
      </c>
    </row>
    <row r="79" spans="1:1" x14ac:dyDescent="0.3">
      <c r="A79" t="s">
        <v>92</v>
      </c>
    </row>
    <row r="80" spans="1:1" x14ac:dyDescent="0.3">
      <c r="A80" t="s">
        <v>93</v>
      </c>
    </row>
    <row r="81" spans="1:1" x14ac:dyDescent="0.3">
      <c r="A81" t="s">
        <v>94</v>
      </c>
    </row>
    <row r="82" spans="1:1" x14ac:dyDescent="0.3">
      <c r="A82" t="s">
        <v>95</v>
      </c>
    </row>
    <row r="83" spans="1:1" x14ac:dyDescent="0.3">
      <c r="A83" t="s">
        <v>96</v>
      </c>
    </row>
    <row r="84" spans="1:1" x14ac:dyDescent="0.3">
      <c r="A84" t="s">
        <v>97</v>
      </c>
    </row>
    <row r="85" spans="1:1" x14ac:dyDescent="0.3">
      <c r="A85" t="s">
        <v>98</v>
      </c>
    </row>
    <row r="86" spans="1:1" x14ac:dyDescent="0.3">
      <c r="A86" t="s">
        <v>99</v>
      </c>
    </row>
    <row r="87" spans="1:1" x14ac:dyDescent="0.3">
      <c r="A87" t="s">
        <v>100</v>
      </c>
    </row>
    <row r="88" spans="1:1" x14ac:dyDescent="0.3">
      <c r="A88" t="s">
        <v>101</v>
      </c>
    </row>
    <row r="89" spans="1:1" x14ac:dyDescent="0.3">
      <c r="A89" t="s">
        <v>102</v>
      </c>
    </row>
    <row r="90" spans="1:1" x14ac:dyDescent="0.3">
      <c r="A90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8740-8C3C-4F01-83D1-275F8FFF3F2C}">
  <dimension ref="A1:A150"/>
  <sheetViews>
    <sheetView workbookViewId="0">
      <selection sqref="A1:A150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  <row r="3" spans="1:1" x14ac:dyDescent="0.3">
      <c r="A3" t="s">
        <v>33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106</v>
      </c>
    </row>
    <row r="7" spans="1:1" x14ac:dyDescent="0.3">
      <c r="A7" t="s">
        <v>34</v>
      </c>
    </row>
    <row r="8" spans="1:1" x14ac:dyDescent="0.3">
      <c r="A8" t="s">
        <v>107</v>
      </c>
    </row>
    <row r="9" spans="1:1" x14ac:dyDescent="0.3">
      <c r="A9" t="s">
        <v>108</v>
      </c>
    </row>
    <row r="10" spans="1:1" x14ac:dyDescent="0.3">
      <c r="A10" t="s">
        <v>109</v>
      </c>
    </row>
    <row r="11" spans="1:1" x14ac:dyDescent="0.3">
      <c r="A11" t="s">
        <v>35</v>
      </c>
    </row>
    <row r="12" spans="1:1" x14ac:dyDescent="0.3">
      <c r="A12" t="s">
        <v>110</v>
      </c>
    </row>
    <row r="13" spans="1:1" x14ac:dyDescent="0.3">
      <c r="A13" t="s">
        <v>111</v>
      </c>
    </row>
    <row r="14" spans="1:1" x14ac:dyDescent="0.3">
      <c r="A14" t="s">
        <v>112</v>
      </c>
    </row>
    <row r="15" spans="1:1" x14ac:dyDescent="0.3">
      <c r="A15" t="s">
        <v>113</v>
      </c>
    </row>
    <row r="16" spans="1:1" x14ac:dyDescent="0.3">
      <c r="A16" t="s">
        <v>36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37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126</v>
      </c>
    </row>
    <row r="35" spans="1:1" x14ac:dyDescent="0.3">
      <c r="A35" t="s">
        <v>127</v>
      </c>
    </row>
    <row r="36" spans="1:1" x14ac:dyDescent="0.3">
      <c r="A36" t="s">
        <v>128</v>
      </c>
    </row>
    <row r="37" spans="1:1" x14ac:dyDescent="0.3">
      <c r="A37" t="s">
        <v>129</v>
      </c>
    </row>
    <row r="38" spans="1:1" x14ac:dyDescent="0.3">
      <c r="A38" t="s">
        <v>130</v>
      </c>
    </row>
    <row r="39" spans="1:1" x14ac:dyDescent="0.3">
      <c r="A39" t="s">
        <v>131</v>
      </c>
    </row>
    <row r="40" spans="1:1" x14ac:dyDescent="0.3">
      <c r="A40" t="s">
        <v>132</v>
      </c>
    </row>
    <row r="41" spans="1:1" x14ac:dyDescent="0.3">
      <c r="A41" t="s">
        <v>133</v>
      </c>
    </row>
    <row r="42" spans="1:1" x14ac:dyDescent="0.3">
      <c r="A42" t="s">
        <v>134</v>
      </c>
    </row>
    <row r="43" spans="1:1" x14ac:dyDescent="0.3">
      <c r="A43" t="s">
        <v>135</v>
      </c>
    </row>
    <row r="44" spans="1:1" x14ac:dyDescent="0.3">
      <c r="A44" t="s">
        <v>136</v>
      </c>
    </row>
    <row r="45" spans="1:1" x14ac:dyDescent="0.3">
      <c r="A45" t="s">
        <v>137</v>
      </c>
    </row>
    <row r="46" spans="1:1" x14ac:dyDescent="0.3">
      <c r="A46" t="s">
        <v>38</v>
      </c>
    </row>
    <row r="47" spans="1:1" x14ac:dyDescent="0.3">
      <c r="A47" t="s">
        <v>32</v>
      </c>
    </row>
    <row r="48" spans="1:1" x14ac:dyDescent="0.3">
      <c r="A48" t="s">
        <v>33</v>
      </c>
    </row>
    <row r="49" spans="1:1" x14ac:dyDescent="0.3">
      <c r="A49" t="s">
        <v>138</v>
      </c>
    </row>
    <row r="50" spans="1:1" x14ac:dyDescent="0.3">
      <c r="A50" t="s">
        <v>139</v>
      </c>
    </row>
    <row r="51" spans="1:1" x14ac:dyDescent="0.3">
      <c r="A51" t="s">
        <v>140</v>
      </c>
    </row>
    <row r="52" spans="1:1" x14ac:dyDescent="0.3">
      <c r="A52" t="s">
        <v>141</v>
      </c>
    </row>
    <row r="53" spans="1:1" x14ac:dyDescent="0.3">
      <c r="A53" t="s">
        <v>142</v>
      </c>
    </row>
    <row r="54" spans="1:1" x14ac:dyDescent="0.3">
      <c r="A54" t="s">
        <v>143</v>
      </c>
    </row>
    <row r="55" spans="1:1" x14ac:dyDescent="0.3">
      <c r="A55" t="s">
        <v>144</v>
      </c>
    </row>
    <row r="56" spans="1:1" x14ac:dyDescent="0.3">
      <c r="A56" t="s">
        <v>145</v>
      </c>
    </row>
    <row r="57" spans="1:1" x14ac:dyDescent="0.3">
      <c r="A57" t="s">
        <v>146</v>
      </c>
    </row>
    <row r="58" spans="1:1" x14ac:dyDescent="0.3">
      <c r="A58" t="s">
        <v>147</v>
      </c>
    </row>
    <row r="59" spans="1:1" x14ac:dyDescent="0.3">
      <c r="A59" t="s">
        <v>148</v>
      </c>
    </row>
    <row r="60" spans="1:1" x14ac:dyDescent="0.3">
      <c r="A60" t="s">
        <v>149</v>
      </c>
    </row>
    <row r="61" spans="1:1" x14ac:dyDescent="0.3">
      <c r="A61" t="s">
        <v>39</v>
      </c>
    </row>
    <row r="62" spans="1:1" x14ac:dyDescent="0.3">
      <c r="A62" t="s">
        <v>32</v>
      </c>
    </row>
    <row r="63" spans="1:1" x14ac:dyDescent="0.3">
      <c r="A63" t="s">
        <v>33</v>
      </c>
    </row>
    <row r="64" spans="1:1" x14ac:dyDescent="0.3">
      <c r="A64" t="s">
        <v>150</v>
      </c>
    </row>
    <row r="65" spans="1:1" x14ac:dyDescent="0.3">
      <c r="A65" t="s">
        <v>151</v>
      </c>
    </row>
    <row r="66" spans="1:1" x14ac:dyDescent="0.3">
      <c r="A66" t="s">
        <v>152</v>
      </c>
    </row>
    <row r="67" spans="1:1" x14ac:dyDescent="0.3">
      <c r="A67" t="s">
        <v>153</v>
      </c>
    </row>
    <row r="68" spans="1:1" x14ac:dyDescent="0.3">
      <c r="A68" t="s">
        <v>154</v>
      </c>
    </row>
    <row r="69" spans="1:1" x14ac:dyDescent="0.3">
      <c r="A69" t="s">
        <v>155</v>
      </c>
    </row>
    <row r="70" spans="1:1" x14ac:dyDescent="0.3">
      <c r="A70" t="s">
        <v>156</v>
      </c>
    </row>
    <row r="71" spans="1:1" x14ac:dyDescent="0.3">
      <c r="A71" t="s">
        <v>157</v>
      </c>
    </row>
    <row r="72" spans="1:1" x14ac:dyDescent="0.3">
      <c r="A72" t="s">
        <v>158</v>
      </c>
    </row>
    <row r="73" spans="1:1" x14ac:dyDescent="0.3">
      <c r="A73" t="s">
        <v>159</v>
      </c>
    </row>
    <row r="74" spans="1:1" x14ac:dyDescent="0.3">
      <c r="A74" t="s">
        <v>160</v>
      </c>
    </row>
    <row r="75" spans="1:1" x14ac:dyDescent="0.3">
      <c r="A75" t="s">
        <v>161</v>
      </c>
    </row>
    <row r="76" spans="1:1" x14ac:dyDescent="0.3">
      <c r="A76" t="s">
        <v>40</v>
      </c>
    </row>
    <row r="77" spans="1:1" x14ac:dyDescent="0.3">
      <c r="A77" t="s">
        <v>32</v>
      </c>
    </row>
    <row r="78" spans="1:1" x14ac:dyDescent="0.3">
      <c r="A78" t="s">
        <v>33</v>
      </c>
    </row>
    <row r="79" spans="1:1" x14ac:dyDescent="0.3">
      <c r="A79" t="s">
        <v>162</v>
      </c>
    </row>
    <row r="80" spans="1:1" x14ac:dyDescent="0.3">
      <c r="A80" t="s">
        <v>163</v>
      </c>
    </row>
    <row r="81" spans="1:1" x14ac:dyDescent="0.3">
      <c r="A81" t="s">
        <v>164</v>
      </c>
    </row>
    <row r="82" spans="1:1" x14ac:dyDescent="0.3">
      <c r="A82" t="s">
        <v>165</v>
      </c>
    </row>
    <row r="83" spans="1:1" x14ac:dyDescent="0.3">
      <c r="A83" t="s">
        <v>166</v>
      </c>
    </row>
    <row r="84" spans="1:1" x14ac:dyDescent="0.3">
      <c r="A84" t="s">
        <v>167</v>
      </c>
    </row>
    <row r="85" spans="1:1" x14ac:dyDescent="0.3">
      <c r="A85" t="s">
        <v>168</v>
      </c>
    </row>
    <row r="86" spans="1:1" x14ac:dyDescent="0.3">
      <c r="A86" t="s">
        <v>169</v>
      </c>
    </row>
    <row r="87" spans="1:1" x14ac:dyDescent="0.3">
      <c r="A87" t="s">
        <v>170</v>
      </c>
    </row>
    <row r="88" spans="1:1" x14ac:dyDescent="0.3">
      <c r="A88" t="s">
        <v>171</v>
      </c>
    </row>
    <row r="89" spans="1:1" x14ac:dyDescent="0.3">
      <c r="A89" t="s">
        <v>172</v>
      </c>
    </row>
    <row r="90" spans="1:1" x14ac:dyDescent="0.3">
      <c r="A90" t="s">
        <v>173</v>
      </c>
    </row>
    <row r="91" spans="1:1" x14ac:dyDescent="0.3">
      <c r="A91" t="s">
        <v>41</v>
      </c>
    </row>
    <row r="92" spans="1:1" x14ac:dyDescent="0.3">
      <c r="A92" t="s">
        <v>32</v>
      </c>
    </row>
    <row r="93" spans="1:1" x14ac:dyDescent="0.3">
      <c r="A93" t="s">
        <v>33</v>
      </c>
    </row>
    <row r="94" spans="1:1" x14ac:dyDescent="0.3">
      <c r="A94" t="s">
        <v>174</v>
      </c>
    </row>
    <row r="95" spans="1:1" x14ac:dyDescent="0.3">
      <c r="A95" t="s">
        <v>175</v>
      </c>
    </row>
    <row r="96" spans="1:1" x14ac:dyDescent="0.3">
      <c r="A96" t="s">
        <v>176</v>
      </c>
    </row>
    <row r="97" spans="1:1" x14ac:dyDescent="0.3">
      <c r="A97" t="s">
        <v>177</v>
      </c>
    </row>
    <row r="98" spans="1:1" x14ac:dyDescent="0.3">
      <c r="A98" t="s">
        <v>178</v>
      </c>
    </row>
    <row r="99" spans="1:1" x14ac:dyDescent="0.3">
      <c r="A99" t="s">
        <v>179</v>
      </c>
    </row>
    <row r="100" spans="1:1" x14ac:dyDescent="0.3">
      <c r="A100" t="s">
        <v>180</v>
      </c>
    </row>
    <row r="101" spans="1:1" x14ac:dyDescent="0.3">
      <c r="A101" t="s">
        <v>181</v>
      </c>
    </row>
    <row r="102" spans="1:1" x14ac:dyDescent="0.3">
      <c r="A102" t="s">
        <v>182</v>
      </c>
    </row>
    <row r="103" spans="1:1" x14ac:dyDescent="0.3">
      <c r="A103" t="s">
        <v>183</v>
      </c>
    </row>
    <row r="104" spans="1:1" x14ac:dyDescent="0.3">
      <c r="A104" t="s">
        <v>184</v>
      </c>
    </row>
    <row r="105" spans="1:1" x14ac:dyDescent="0.3">
      <c r="A105" t="s">
        <v>185</v>
      </c>
    </row>
    <row r="106" spans="1:1" x14ac:dyDescent="0.3">
      <c r="A106" t="s">
        <v>42</v>
      </c>
    </row>
    <row r="107" spans="1:1" x14ac:dyDescent="0.3">
      <c r="A107" t="s">
        <v>32</v>
      </c>
    </row>
    <row r="108" spans="1:1" x14ac:dyDescent="0.3">
      <c r="A108" t="s">
        <v>33</v>
      </c>
    </row>
    <row r="109" spans="1:1" x14ac:dyDescent="0.3">
      <c r="A109" t="s">
        <v>186</v>
      </c>
    </row>
    <row r="110" spans="1:1" x14ac:dyDescent="0.3">
      <c r="A110" t="s">
        <v>187</v>
      </c>
    </row>
    <row r="111" spans="1:1" x14ac:dyDescent="0.3">
      <c r="A111" t="s">
        <v>188</v>
      </c>
    </row>
    <row r="112" spans="1:1" x14ac:dyDescent="0.3">
      <c r="A112" t="s">
        <v>189</v>
      </c>
    </row>
    <row r="113" spans="1:1" x14ac:dyDescent="0.3">
      <c r="A113" t="s">
        <v>190</v>
      </c>
    </row>
    <row r="114" spans="1:1" x14ac:dyDescent="0.3">
      <c r="A114" t="s">
        <v>191</v>
      </c>
    </row>
    <row r="115" spans="1:1" x14ac:dyDescent="0.3">
      <c r="A115" t="s">
        <v>192</v>
      </c>
    </row>
    <row r="116" spans="1:1" x14ac:dyDescent="0.3">
      <c r="A116" t="s">
        <v>193</v>
      </c>
    </row>
    <row r="117" spans="1:1" x14ac:dyDescent="0.3">
      <c r="A117" t="s">
        <v>194</v>
      </c>
    </row>
    <row r="118" spans="1:1" x14ac:dyDescent="0.3">
      <c r="A118" t="s">
        <v>195</v>
      </c>
    </row>
    <row r="119" spans="1:1" x14ac:dyDescent="0.3">
      <c r="A119" t="s">
        <v>196</v>
      </c>
    </row>
    <row r="120" spans="1:1" x14ac:dyDescent="0.3">
      <c r="A120" t="s">
        <v>197</v>
      </c>
    </row>
    <row r="121" spans="1:1" x14ac:dyDescent="0.3">
      <c r="A121" t="s">
        <v>43</v>
      </c>
    </row>
    <row r="122" spans="1:1" x14ac:dyDescent="0.3">
      <c r="A122" t="s">
        <v>32</v>
      </c>
    </row>
    <row r="123" spans="1:1" x14ac:dyDescent="0.3">
      <c r="A123" t="s">
        <v>33</v>
      </c>
    </row>
    <row r="124" spans="1:1" x14ac:dyDescent="0.3">
      <c r="A124" t="s">
        <v>198</v>
      </c>
    </row>
    <row r="125" spans="1:1" x14ac:dyDescent="0.3">
      <c r="A125" t="s">
        <v>199</v>
      </c>
    </row>
    <row r="126" spans="1:1" x14ac:dyDescent="0.3">
      <c r="A126" t="s">
        <v>200</v>
      </c>
    </row>
    <row r="127" spans="1:1" x14ac:dyDescent="0.3">
      <c r="A127" t="s">
        <v>201</v>
      </c>
    </row>
    <row r="128" spans="1:1" x14ac:dyDescent="0.3">
      <c r="A128" t="s">
        <v>202</v>
      </c>
    </row>
    <row r="129" spans="1:1" x14ac:dyDescent="0.3">
      <c r="A129" t="s">
        <v>203</v>
      </c>
    </row>
    <row r="130" spans="1:1" x14ac:dyDescent="0.3">
      <c r="A130" t="s">
        <v>204</v>
      </c>
    </row>
    <row r="131" spans="1:1" x14ac:dyDescent="0.3">
      <c r="A131" t="s">
        <v>205</v>
      </c>
    </row>
    <row r="132" spans="1:1" x14ac:dyDescent="0.3">
      <c r="A132" t="s">
        <v>206</v>
      </c>
    </row>
    <row r="133" spans="1:1" x14ac:dyDescent="0.3">
      <c r="A133" t="s">
        <v>207</v>
      </c>
    </row>
    <row r="134" spans="1:1" x14ac:dyDescent="0.3">
      <c r="A134" t="s">
        <v>208</v>
      </c>
    </row>
    <row r="135" spans="1:1" x14ac:dyDescent="0.3">
      <c r="A135" t="s">
        <v>209</v>
      </c>
    </row>
    <row r="136" spans="1:1" x14ac:dyDescent="0.3">
      <c r="A136" t="s">
        <v>44</v>
      </c>
    </row>
    <row r="137" spans="1:1" x14ac:dyDescent="0.3">
      <c r="A137" t="s">
        <v>32</v>
      </c>
    </row>
    <row r="138" spans="1:1" x14ac:dyDescent="0.3">
      <c r="A138" t="s">
        <v>33</v>
      </c>
    </row>
    <row r="139" spans="1:1" x14ac:dyDescent="0.3">
      <c r="A139" t="s">
        <v>210</v>
      </c>
    </row>
    <row r="140" spans="1:1" x14ac:dyDescent="0.3">
      <c r="A140" t="s">
        <v>211</v>
      </c>
    </row>
    <row r="141" spans="1:1" x14ac:dyDescent="0.3">
      <c r="A141" t="s">
        <v>212</v>
      </c>
    </row>
    <row r="142" spans="1:1" x14ac:dyDescent="0.3">
      <c r="A142" t="s">
        <v>213</v>
      </c>
    </row>
    <row r="143" spans="1:1" x14ac:dyDescent="0.3">
      <c r="A143" t="s">
        <v>214</v>
      </c>
    </row>
    <row r="144" spans="1:1" x14ac:dyDescent="0.3">
      <c r="A144" t="s">
        <v>215</v>
      </c>
    </row>
    <row r="145" spans="1:1" x14ac:dyDescent="0.3">
      <c r="A145" t="s">
        <v>216</v>
      </c>
    </row>
    <row r="146" spans="1:1" x14ac:dyDescent="0.3">
      <c r="A146" t="s">
        <v>217</v>
      </c>
    </row>
    <row r="147" spans="1:1" x14ac:dyDescent="0.3">
      <c r="A147" t="s">
        <v>218</v>
      </c>
    </row>
    <row r="148" spans="1:1" x14ac:dyDescent="0.3">
      <c r="A148" t="s">
        <v>219</v>
      </c>
    </row>
    <row r="149" spans="1:1" x14ac:dyDescent="0.3">
      <c r="A149" t="s">
        <v>220</v>
      </c>
    </row>
    <row r="150" spans="1:1" x14ac:dyDescent="0.3">
      <c r="A150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0D01-3839-4DB8-B3F3-3749AF02AF18}">
  <dimension ref="A1:A150"/>
  <sheetViews>
    <sheetView workbookViewId="0">
      <selection sqref="A1:A150"/>
    </sheetView>
  </sheetViews>
  <sheetFormatPr defaultRowHeight="14.4" x14ac:dyDescent="0.3"/>
  <sheetData>
    <row r="1" spans="1:1" x14ac:dyDescent="0.3">
      <c r="A1" t="s">
        <v>222</v>
      </c>
    </row>
    <row r="2" spans="1:1" x14ac:dyDescent="0.3">
      <c r="A2" t="s">
        <v>223</v>
      </c>
    </row>
    <row r="3" spans="1:1" x14ac:dyDescent="0.3">
      <c r="A3" t="s">
        <v>224</v>
      </c>
    </row>
    <row r="4" spans="1:1" x14ac:dyDescent="0.3">
      <c r="A4" t="s">
        <v>225</v>
      </c>
    </row>
    <row r="5" spans="1:1" x14ac:dyDescent="0.3">
      <c r="A5" t="s">
        <v>226</v>
      </c>
    </row>
    <row r="6" spans="1:1" x14ac:dyDescent="0.3">
      <c r="A6" t="s">
        <v>227</v>
      </c>
    </row>
    <row r="7" spans="1:1" x14ac:dyDescent="0.3">
      <c r="A7" t="s">
        <v>228</v>
      </c>
    </row>
    <row r="8" spans="1:1" x14ac:dyDescent="0.3">
      <c r="A8" t="s">
        <v>229</v>
      </c>
    </row>
    <row r="9" spans="1:1" x14ac:dyDescent="0.3">
      <c r="A9" t="s">
        <v>230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3" spans="1:1" x14ac:dyDescent="0.3">
      <c r="A13" t="s">
        <v>234</v>
      </c>
    </row>
    <row r="14" spans="1:1" x14ac:dyDescent="0.3">
      <c r="A14" t="s">
        <v>235</v>
      </c>
    </row>
    <row r="15" spans="1:1" x14ac:dyDescent="0.3">
      <c r="A15" t="s">
        <v>236</v>
      </c>
    </row>
    <row r="16" spans="1:1" x14ac:dyDescent="0.3">
      <c r="A16" t="s">
        <v>237</v>
      </c>
    </row>
    <row r="17" spans="1:1" x14ac:dyDescent="0.3">
      <c r="A17" t="s">
        <v>223</v>
      </c>
    </row>
    <row r="18" spans="1:1" x14ac:dyDescent="0.3">
      <c r="A18" t="s">
        <v>224</v>
      </c>
    </row>
    <row r="19" spans="1:1" x14ac:dyDescent="0.3">
      <c r="A19" t="s">
        <v>238</v>
      </c>
    </row>
    <row r="20" spans="1:1" x14ac:dyDescent="0.3">
      <c r="A20" t="s">
        <v>239</v>
      </c>
    </row>
    <row r="21" spans="1:1" x14ac:dyDescent="0.3">
      <c r="A21" t="s">
        <v>240</v>
      </c>
    </row>
    <row r="22" spans="1:1" x14ac:dyDescent="0.3">
      <c r="A22" t="s">
        <v>241</v>
      </c>
    </row>
    <row r="23" spans="1:1" x14ac:dyDescent="0.3">
      <c r="A23" t="s">
        <v>242</v>
      </c>
    </row>
    <row r="24" spans="1:1" x14ac:dyDescent="0.3">
      <c r="A24" t="s">
        <v>243</v>
      </c>
    </row>
    <row r="25" spans="1:1" x14ac:dyDescent="0.3">
      <c r="A25" t="s">
        <v>244</v>
      </c>
    </row>
    <row r="26" spans="1:1" x14ac:dyDescent="0.3">
      <c r="A26" t="s">
        <v>245</v>
      </c>
    </row>
    <row r="27" spans="1:1" x14ac:dyDescent="0.3">
      <c r="A27" t="s">
        <v>246</v>
      </c>
    </row>
    <row r="28" spans="1:1" x14ac:dyDescent="0.3">
      <c r="A28" t="s">
        <v>247</v>
      </c>
    </row>
    <row r="29" spans="1:1" x14ac:dyDescent="0.3">
      <c r="A29" t="s">
        <v>248</v>
      </c>
    </row>
    <row r="30" spans="1:1" x14ac:dyDescent="0.3">
      <c r="A30" t="s">
        <v>249</v>
      </c>
    </row>
    <row r="31" spans="1:1" x14ac:dyDescent="0.3">
      <c r="A31" t="s">
        <v>250</v>
      </c>
    </row>
    <row r="32" spans="1:1" x14ac:dyDescent="0.3">
      <c r="A32" t="s">
        <v>223</v>
      </c>
    </row>
    <row r="33" spans="1:1" x14ac:dyDescent="0.3">
      <c r="A33" t="s">
        <v>224</v>
      </c>
    </row>
    <row r="34" spans="1:1" x14ac:dyDescent="0.3">
      <c r="A34" t="s">
        <v>251</v>
      </c>
    </row>
    <row r="35" spans="1:1" x14ac:dyDescent="0.3">
      <c r="A35" t="s">
        <v>252</v>
      </c>
    </row>
    <row r="36" spans="1:1" x14ac:dyDescent="0.3">
      <c r="A36" t="s">
        <v>253</v>
      </c>
    </row>
    <row r="37" spans="1:1" x14ac:dyDescent="0.3">
      <c r="A37" t="s">
        <v>254</v>
      </c>
    </row>
    <row r="38" spans="1:1" x14ac:dyDescent="0.3">
      <c r="A38" t="s">
        <v>255</v>
      </c>
    </row>
    <row r="39" spans="1:1" x14ac:dyDescent="0.3">
      <c r="A39" t="s">
        <v>256</v>
      </c>
    </row>
    <row r="40" spans="1:1" x14ac:dyDescent="0.3">
      <c r="A40" t="s">
        <v>257</v>
      </c>
    </row>
    <row r="41" spans="1:1" x14ac:dyDescent="0.3">
      <c r="A41" t="s">
        <v>258</v>
      </c>
    </row>
    <row r="42" spans="1:1" x14ac:dyDescent="0.3">
      <c r="A42" t="s">
        <v>259</v>
      </c>
    </row>
    <row r="43" spans="1:1" x14ac:dyDescent="0.3">
      <c r="A43" t="s">
        <v>260</v>
      </c>
    </row>
    <row r="44" spans="1:1" x14ac:dyDescent="0.3">
      <c r="A44" t="s">
        <v>261</v>
      </c>
    </row>
    <row r="45" spans="1:1" x14ac:dyDescent="0.3">
      <c r="A45" t="s">
        <v>262</v>
      </c>
    </row>
    <row r="46" spans="1:1" x14ac:dyDescent="0.3">
      <c r="A46" t="s">
        <v>263</v>
      </c>
    </row>
    <row r="47" spans="1:1" x14ac:dyDescent="0.3">
      <c r="A47" t="s">
        <v>223</v>
      </c>
    </row>
    <row r="48" spans="1:1" x14ac:dyDescent="0.3">
      <c r="A48" t="s">
        <v>224</v>
      </c>
    </row>
    <row r="49" spans="1:1" x14ac:dyDescent="0.3">
      <c r="A49" t="s">
        <v>264</v>
      </c>
    </row>
    <row r="50" spans="1:1" x14ac:dyDescent="0.3">
      <c r="A50" t="s">
        <v>265</v>
      </c>
    </row>
    <row r="51" spans="1:1" x14ac:dyDescent="0.3">
      <c r="A51" t="s">
        <v>266</v>
      </c>
    </row>
    <row r="52" spans="1:1" x14ac:dyDescent="0.3">
      <c r="A52" t="s">
        <v>267</v>
      </c>
    </row>
    <row r="53" spans="1:1" x14ac:dyDescent="0.3">
      <c r="A53" t="s">
        <v>268</v>
      </c>
    </row>
    <row r="54" spans="1:1" x14ac:dyDescent="0.3">
      <c r="A54" t="s">
        <v>269</v>
      </c>
    </row>
    <row r="55" spans="1:1" x14ac:dyDescent="0.3">
      <c r="A55" t="s">
        <v>270</v>
      </c>
    </row>
    <row r="56" spans="1:1" x14ac:dyDescent="0.3">
      <c r="A56" t="s">
        <v>271</v>
      </c>
    </row>
    <row r="57" spans="1:1" x14ac:dyDescent="0.3">
      <c r="A57" t="s">
        <v>272</v>
      </c>
    </row>
    <row r="58" spans="1:1" x14ac:dyDescent="0.3">
      <c r="A58" t="s">
        <v>273</v>
      </c>
    </row>
    <row r="59" spans="1:1" x14ac:dyDescent="0.3">
      <c r="A59" t="s">
        <v>274</v>
      </c>
    </row>
    <row r="60" spans="1:1" x14ac:dyDescent="0.3">
      <c r="A60" t="s">
        <v>275</v>
      </c>
    </row>
    <row r="61" spans="1:1" x14ac:dyDescent="0.3">
      <c r="A61" t="s">
        <v>276</v>
      </c>
    </row>
    <row r="62" spans="1:1" x14ac:dyDescent="0.3">
      <c r="A62" t="s">
        <v>223</v>
      </c>
    </row>
    <row r="63" spans="1:1" x14ac:dyDescent="0.3">
      <c r="A63" t="s">
        <v>224</v>
      </c>
    </row>
    <row r="64" spans="1:1" x14ac:dyDescent="0.3">
      <c r="A64" t="s">
        <v>277</v>
      </c>
    </row>
    <row r="65" spans="1:1" x14ac:dyDescent="0.3">
      <c r="A65" t="s">
        <v>278</v>
      </c>
    </row>
    <row r="66" spans="1:1" x14ac:dyDescent="0.3">
      <c r="A66" t="s">
        <v>279</v>
      </c>
    </row>
    <row r="67" spans="1:1" x14ac:dyDescent="0.3">
      <c r="A67" t="s">
        <v>280</v>
      </c>
    </row>
    <row r="68" spans="1:1" x14ac:dyDescent="0.3">
      <c r="A68" t="s">
        <v>281</v>
      </c>
    </row>
    <row r="69" spans="1:1" x14ac:dyDescent="0.3">
      <c r="A69" t="s">
        <v>282</v>
      </c>
    </row>
    <row r="70" spans="1:1" x14ac:dyDescent="0.3">
      <c r="A70" t="s">
        <v>283</v>
      </c>
    </row>
    <row r="71" spans="1:1" x14ac:dyDescent="0.3">
      <c r="A71" t="s">
        <v>284</v>
      </c>
    </row>
    <row r="72" spans="1:1" x14ac:dyDescent="0.3">
      <c r="A72" t="s">
        <v>285</v>
      </c>
    </row>
    <row r="73" spans="1:1" x14ac:dyDescent="0.3">
      <c r="A73" t="s">
        <v>286</v>
      </c>
    </row>
    <row r="74" spans="1:1" x14ac:dyDescent="0.3">
      <c r="A74" t="s">
        <v>287</v>
      </c>
    </row>
    <row r="75" spans="1:1" x14ac:dyDescent="0.3">
      <c r="A75" t="s">
        <v>288</v>
      </c>
    </row>
    <row r="76" spans="1:1" x14ac:dyDescent="0.3">
      <c r="A76" t="s">
        <v>289</v>
      </c>
    </row>
    <row r="77" spans="1:1" x14ac:dyDescent="0.3">
      <c r="A77" t="s">
        <v>223</v>
      </c>
    </row>
    <row r="78" spans="1:1" x14ac:dyDescent="0.3">
      <c r="A78" t="s">
        <v>224</v>
      </c>
    </row>
    <row r="79" spans="1:1" x14ac:dyDescent="0.3">
      <c r="A79" t="s">
        <v>290</v>
      </c>
    </row>
    <row r="80" spans="1:1" x14ac:dyDescent="0.3">
      <c r="A80" t="s">
        <v>291</v>
      </c>
    </row>
    <row r="81" spans="1:1" x14ac:dyDescent="0.3">
      <c r="A81" t="s">
        <v>292</v>
      </c>
    </row>
    <row r="82" spans="1:1" x14ac:dyDescent="0.3">
      <c r="A82" t="s">
        <v>293</v>
      </c>
    </row>
    <row r="83" spans="1:1" x14ac:dyDescent="0.3">
      <c r="A83" t="s">
        <v>294</v>
      </c>
    </row>
    <row r="84" spans="1:1" x14ac:dyDescent="0.3">
      <c r="A84" t="s">
        <v>295</v>
      </c>
    </row>
    <row r="85" spans="1:1" x14ac:dyDescent="0.3">
      <c r="A85" t="s">
        <v>296</v>
      </c>
    </row>
    <row r="86" spans="1:1" x14ac:dyDescent="0.3">
      <c r="A86" t="s">
        <v>297</v>
      </c>
    </row>
    <row r="87" spans="1:1" x14ac:dyDescent="0.3">
      <c r="A87" t="s">
        <v>298</v>
      </c>
    </row>
    <row r="88" spans="1:1" x14ac:dyDescent="0.3">
      <c r="A88" t="s">
        <v>299</v>
      </c>
    </row>
    <row r="89" spans="1:1" x14ac:dyDescent="0.3">
      <c r="A89" t="s">
        <v>300</v>
      </c>
    </row>
    <row r="90" spans="1:1" x14ac:dyDescent="0.3">
      <c r="A90" t="s">
        <v>301</v>
      </c>
    </row>
    <row r="91" spans="1:1" x14ac:dyDescent="0.3">
      <c r="A91" t="s">
        <v>302</v>
      </c>
    </row>
    <row r="92" spans="1:1" x14ac:dyDescent="0.3">
      <c r="A92" t="s">
        <v>223</v>
      </c>
    </row>
    <row r="93" spans="1:1" x14ac:dyDescent="0.3">
      <c r="A93" t="s">
        <v>224</v>
      </c>
    </row>
    <row r="94" spans="1:1" x14ac:dyDescent="0.3">
      <c r="A94" t="s">
        <v>303</v>
      </c>
    </row>
    <row r="95" spans="1:1" x14ac:dyDescent="0.3">
      <c r="A95" t="s">
        <v>304</v>
      </c>
    </row>
    <row r="96" spans="1:1" x14ac:dyDescent="0.3">
      <c r="A96" t="s">
        <v>305</v>
      </c>
    </row>
    <row r="97" spans="1:1" x14ac:dyDescent="0.3">
      <c r="A97" t="s">
        <v>306</v>
      </c>
    </row>
    <row r="98" spans="1:1" x14ac:dyDescent="0.3">
      <c r="A98" t="s">
        <v>307</v>
      </c>
    </row>
    <row r="99" spans="1:1" x14ac:dyDescent="0.3">
      <c r="A99" t="s">
        <v>308</v>
      </c>
    </row>
    <row r="100" spans="1:1" x14ac:dyDescent="0.3">
      <c r="A100" t="s">
        <v>309</v>
      </c>
    </row>
    <row r="101" spans="1:1" x14ac:dyDescent="0.3">
      <c r="A101" t="s">
        <v>310</v>
      </c>
    </row>
    <row r="102" spans="1:1" x14ac:dyDescent="0.3">
      <c r="A102" t="s">
        <v>311</v>
      </c>
    </row>
    <row r="103" spans="1:1" x14ac:dyDescent="0.3">
      <c r="A103" t="s">
        <v>312</v>
      </c>
    </row>
    <row r="104" spans="1:1" x14ac:dyDescent="0.3">
      <c r="A104" t="s">
        <v>313</v>
      </c>
    </row>
    <row r="105" spans="1:1" x14ac:dyDescent="0.3">
      <c r="A105" t="s">
        <v>314</v>
      </c>
    </row>
    <row r="106" spans="1:1" x14ac:dyDescent="0.3">
      <c r="A106" t="s">
        <v>315</v>
      </c>
    </row>
    <row r="107" spans="1:1" x14ac:dyDescent="0.3">
      <c r="A107" t="s">
        <v>223</v>
      </c>
    </row>
    <row r="108" spans="1:1" x14ac:dyDescent="0.3">
      <c r="A108" t="s">
        <v>224</v>
      </c>
    </row>
    <row r="109" spans="1:1" x14ac:dyDescent="0.3">
      <c r="A109" t="s">
        <v>316</v>
      </c>
    </row>
    <row r="110" spans="1:1" x14ac:dyDescent="0.3">
      <c r="A110" t="s">
        <v>317</v>
      </c>
    </row>
    <row r="111" spans="1:1" x14ac:dyDescent="0.3">
      <c r="A111" t="s">
        <v>318</v>
      </c>
    </row>
    <row r="112" spans="1:1" x14ac:dyDescent="0.3">
      <c r="A112" t="s">
        <v>319</v>
      </c>
    </row>
    <row r="113" spans="1:1" x14ac:dyDescent="0.3">
      <c r="A113" t="s">
        <v>320</v>
      </c>
    </row>
    <row r="114" spans="1:1" x14ac:dyDescent="0.3">
      <c r="A114" t="s">
        <v>321</v>
      </c>
    </row>
    <row r="115" spans="1:1" x14ac:dyDescent="0.3">
      <c r="A115" t="s">
        <v>322</v>
      </c>
    </row>
    <row r="116" spans="1:1" x14ac:dyDescent="0.3">
      <c r="A116" t="s">
        <v>323</v>
      </c>
    </row>
    <row r="117" spans="1:1" x14ac:dyDescent="0.3">
      <c r="A117" t="s">
        <v>324</v>
      </c>
    </row>
    <row r="118" spans="1:1" x14ac:dyDescent="0.3">
      <c r="A118" t="s">
        <v>325</v>
      </c>
    </row>
    <row r="119" spans="1:1" x14ac:dyDescent="0.3">
      <c r="A119" t="s">
        <v>326</v>
      </c>
    </row>
    <row r="120" spans="1:1" x14ac:dyDescent="0.3">
      <c r="A120" t="s">
        <v>327</v>
      </c>
    </row>
    <row r="121" spans="1:1" x14ac:dyDescent="0.3">
      <c r="A121" t="s">
        <v>328</v>
      </c>
    </row>
    <row r="122" spans="1:1" x14ac:dyDescent="0.3">
      <c r="A122" t="s">
        <v>223</v>
      </c>
    </row>
    <row r="123" spans="1:1" x14ac:dyDescent="0.3">
      <c r="A123" t="s">
        <v>224</v>
      </c>
    </row>
    <row r="124" spans="1:1" x14ac:dyDescent="0.3">
      <c r="A124" t="s">
        <v>329</v>
      </c>
    </row>
    <row r="125" spans="1:1" x14ac:dyDescent="0.3">
      <c r="A125" t="s">
        <v>330</v>
      </c>
    </row>
    <row r="126" spans="1:1" x14ac:dyDescent="0.3">
      <c r="A126" t="s">
        <v>331</v>
      </c>
    </row>
    <row r="127" spans="1:1" x14ac:dyDescent="0.3">
      <c r="A127" t="s">
        <v>332</v>
      </c>
    </row>
    <row r="128" spans="1:1" x14ac:dyDescent="0.3">
      <c r="A128" t="s">
        <v>333</v>
      </c>
    </row>
    <row r="129" spans="1:1" x14ac:dyDescent="0.3">
      <c r="A129" t="s">
        <v>334</v>
      </c>
    </row>
    <row r="130" spans="1:1" x14ac:dyDescent="0.3">
      <c r="A130" t="s">
        <v>335</v>
      </c>
    </row>
    <row r="131" spans="1:1" x14ac:dyDescent="0.3">
      <c r="A131" t="s">
        <v>336</v>
      </c>
    </row>
    <row r="132" spans="1:1" x14ac:dyDescent="0.3">
      <c r="A132" t="s">
        <v>337</v>
      </c>
    </row>
    <row r="133" spans="1:1" x14ac:dyDescent="0.3">
      <c r="A133" t="s">
        <v>338</v>
      </c>
    </row>
    <row r="134" spans="1:1" x14ac:dyDescent="0.3">
      <c r="A134" t="s">
        <v>339</v>
      </c>
    </row>
    <row r="135" spans="1:1" x14ac:dyDescent="0.3">
      <c r="A135" t="s">
        <v>340</v>
      </c>
    </row>
    <row r="136" spans="1:1" x14ac:dyDescent="0.3">
      <c r="A136" t="s">
        <v>341</v>
      </c>
    </row>
    <row r="137" spans="1:1" x14ac:dyDescent="0.3">
      <c r="A137" t="s">
        <v>223</v>
      </c>
    </row>
    <row r="138" spans="1:1" x14ac:dyDescent="0.3">
      <c r="A138" t="s">
        <v>224</v>
      </c>
    </row>
    <row r="139" spans="1:1" x14ac:dyDescent="0.3">
      <c r="A139" t="s">
        <v>342</v>
      </c>
    </row>
    <row r="140" spans="1:1" x14ac:dyDescent="0.3">
      <c r="A140" t="s">
        <v>343</v>
      </c>
    </row>
    <row r="141" spans="1:1" x14ac:dyDescent="0.3">
      <c r="A141" t="s">
        <v>344</v>
      </c>
    </row>
    <row r="142" spans="1:1" x14ac:dyDescent="0.3">
      <c r="A142" t="s">
        <v>345</v>
      </c>
    </row>
    <row r="143" spans="1:1" x14ac:dyDescent="0.3">
      <c r="A143" t="s">
        <v>346</v>
      </c>
    </row>
    <row r="144" spans="1:1" x14ac:dyDescent="0.3">
      <c r="A144" t="s">
        <v>347</v>
      </c>
    </row>
    <row r="145" spans="1:1" x14ac:dyDescent="0.3">
      <c r="A145" t="s">
        <v>348</v>
      </c>
    </row>
    <row r="146" spans="1:1" x14ac:dyDescent="0.3">
      <c r="A146" t="s">
        <v>349</v>
      </c>
    </row>
    <row r="147" spans="1:1" x14ac:dyDescent="0.3">
      <c r="A147" t="s">
        <v>350</v>
      </c>
    </row>
    <row r="148" spans="1:1" x14ac:dyDescent="0.3">
      <c r="A148" t="s">
        <v>351</v>
      </c>
    </row>
    <row r="149" spans="1:1" x14ac:dyDescent="0.3">
      <c r="A149" t="s">
        <v>352</v>
      </c>
    </row>
    <row r="150" spans="1:1" x14ac:dyDescent="0.3">
      <c r="A150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58A-01B7-4733-9254-88B077EBF993}">
  <dimension ref="A1:A308"/>
  <sheetViews>
    <sheetView workbookViewId="0">
      <selection sqref="A1:A150"/>
    </sheetView>
  </sheetViews>
  <sheetFormatPr defaultRowHeight="14.4" x14ac:dyDescent="0.3"/>
  <sheetData>
    <row r="1" spans="1:1" x14ac:dyDescent="0.3">
      <c r="A1" t="s">
        <v>358</v>
      </c>
    </row>
    <row r="2" spans="1:1" x14ac:dyDescent="0.3">
      <c r="A2" t="s">
        <v>359</v>
      </c>
    </row>
    <row r="3" spans="1:1" x14ac:dyDescent="0.3">
      <c r="A3" t="s">
        <v>360</v>
      </c>
    </row>
    <row r="4" spans="1:1" x14ac:dyDescent="0.3">
      <c r="A4" t="s">
        <v>361</v>
      </c>
    </row>
    <row r="5" spans="1:1" x14ac:dyDescent="0.3">
      <c r="A5" t="s">
        <v>362</v>
      </c>
    </row>
    <row r="6" spans="1:1" x14ac:dyDescent="0.3">
      <c r="A6" t="s">
        <v>363</v>
      </c>
    </row>
    <row r="7" spans="1:1" x14ac:dyDescent="0.3">
      <c r="A7" t="s">
        <v>364</v>
      </c>
    </row>
    <row r="8" spans="1:1" x14ac:dyDescent="0.3">
      <c r="A8" t="s">
        <v>365</v>
      </c>
    </row>
    <row r="9" spans="1:1" x14ac:dyDescent="0.3">
      <c r="A9" t="s">
        <v>366</v>
      </c>
    </row>
    <row r="10" spans="1:1" x14ac:dyDescent="0.3">
      <c r="A10" t="s">
        <v>367</v>
      </c>
    </row>
    <row r="11" spans="1:1" x14ac:dyDescent="0.3">
      <c r="A11" t="s">
        <v>368</v>
      </c>
    </row>
    <row r="12" spans="1:1" x14ac:dyDescent="0.3">
      <c r="A12" t="s">
        <v>369</v>
      </c>
    </row>
    <row r="13" spans="1:1" x14ac:dyDescent="0.3">
      <c r="A13" t="s">
        <v>370</v>
      </c>
    </row>
    <row r="14" spans="1:1" x14ac:dyDescent="0.3">
      <c r="A14" t="s">
        <v>371</v>
      </c>
    </row>
    <row r="15" spans="1:1" x14ac:dyDescent="0.3">
      <c r="A15" t="s">
        <v>372</v>
      </c>
    </row>
    <row r="16" spans="1:1" x14ac:dyDescent="0.3">
      <c r="A16" t="s">
        <v>373</v>
      </c>
    </row>
    <row r="17" spans="1:1" x14ac:dyDescent="0.3">
      <c r="A17" t="s">
        <v>359</v>
      </c>
    </row>
    <row r="18" spans="1:1" x14ac:dyDescent="0.3">
      <c r="A18" t="s">
        <v>360</v>
      </c>
    </row>
    <row r="19" spans="1:1" x14ac:dyDescent="0.3">
      <c r="A19" t="s">
        <v>374</v>
      </c>
    </row>
    <row r="20" spans="1:1" x14ac:dyDescent="0.3">
      <c r="A20" t="s">
        <v>375</v>
      </c>
    </row>
    <row r="21" spans="1:1" x14ac:dyDescent="0.3">
      <c r="A21" t="s">
        <v>376</v>
      </c>
    </row>
    <row r="22" spans="1:1" x14ac:dyDescent="0.3">
      <c r="A22" t="s">
        <v>377</v>
      </c>
    </row>
    <row r="23" spans="1:1" x14ac:dyDescent="0.3">
      <c r="A23" t="s">
        <v>378</v>
      </c>
    </row>
    <row r="24" spans="1:1" x14ac:dyDescent="0.3">
      <c r="A24" t="s">
        <v>379</v>
      </c>
    </row>
    <row r="25" spans="1:1" x14ac:dyDescent="0.3">
      <c r="A25" t="s">
        <v>380</v>
      </c>
    </row>
    <row r="26" spans="1:1" x14ac:dyDescent="0.3">
      <c r="A26" t="s">
        <v>381</v>
      </c>
    </row>
    <row r="27" spans="1:1" x14ac:dyDescent="0.3">
      <c r="A27" t="s">
        <v>382</v>
      </c>
    </row>
    <row r="28" spans="1:1" x14ac:dyDescent="0.3">
      <c r="A28" t="s">
        <v>383</v>
      </c>
    </row>
    <row r="29" spans="1:1" x14ac:dyDescent="0.3">
      <c r="A29" t="s">
        <v>384</v>
      </c>
    </row>
    <row r="30" spans="1:1" x14ac:dyDescent="0.3">
      <c r="A30" t="s">
        <v>385</v>
      </c>
    </row>
    <row r="31" spans="1:1" x14ac:dyDescent="0.3">
      <c r="A31" t="s">
        <v>386</v>
      </c>
    </row>
    <row r="32" spans="1:1" x14ac:dyDescent="0.3">
      <c r="A32" t="s">
        <v>359</v>
      </c>
    </row>
    <row r="33" spans="1:1" x14ac:dyDescent="0.3">
      <c r="A33" t="s">
        <v>360</v>
      </c>
    </row>
    <row r="34" spans="1:1" x14ac:dyDescent="0.3">
      <c r="A34" t="s">
        <v>387</v>
      </c>
    </row>
    <row r="35" spans="1:1" x14ac:dyDescent="0.3">
      <c r="A35" t="s">
        <v>388</v>
      </c>
    </row>
    <row r="36" spans="1:1" x14ac:dyDescent="0.3">
      <c r="A36" t="s">
        <v>389</v>
      </c>
    </row>
    <row r="37" spans="1:1" x14ac:dyDescent="0.3">
      <c r="A37" t="s">
        <v>390</v>
      </c>
    </row>
    <row r="38" spans="1:1" x14ac:dyDescent="0.3">
      <c r="A38" t="s">
        <v>391</v>
      </c>
    </row>
    <row r="39" spans="1:1" x14ac:dyDescent="0.3">
      <c r="A39" t="s">
        <v>392</v>
      </c>
    </row>
    <row r="40" spans="1:1" x14ac:dyDescent="0.3">
      <c r="A40" t="s">
        <v>393</v>
      </c>
    </row>
    <row r="41" spans="1:1" x14ac:dyDescent="0.3">
      <c r="A41" t="s">
        <v>394</v>
      </c>
    </row>
    <row r="42" spans="1:1" x14ac:dyDescent="0.3">
      <c r="A42" t="s">
        <v>395</v>
      </c>
    </row>
    <row r="43" spans="1:1" x14ac:dyDescent="0.3">
      <c r="A43" t="s">
        <v>396</v>
      </c>
    </row>
    <row r="44" spans="1:1" x14ac:dyDescent="0.3">
      <c r="A44" t="s">
        <v>397</v>
      </c>
    </row>
    <row r="45" spans="1:1" x14ac:dyDescent="0.3">
      <c r="A45" t="s">
        <v>398</v>
      </c>
    </row>
    <row r="46" spans="1:1" x14ac:dyDescent="0.3">
      <c r="A46" t="s">
        <v>399</v>
      </c>
    </row>
    <row r="47" spans="1:1" x14ac:dyDescent="0.3">
      <c r="A47" t="s">
        <v>359</v>
      </c>
    </row>
    <row r="48" spans="1:1" x14ac:dyDescent="0.3">
      <c r="A48" t="s">
        <v>360</v>
      </c>
    </row>
    <row r="49" spans="1:1" x14ac:dyDescent="0.3">
      <c r="A49" t="s">
        <v>400</v>
      </c>
    </row>
    <row r="50" spans="1:1" x14ac:dyDescent="0.3">
      <c r="A50" t="s">
        <v>401</v>
      </c>
    </row>
    <row r="51" spans="1:1" x14ac:dyDescent="0.3">
      <c r="A51" t="s">
        <v>402</v>
      </c>
    </row>
    <row r="52" spans="1:1" x14ac:dyDescent="0.3">
      <c r="A52" t="s">
        <v>403</v>
      </c>
    </row>
    <row r="53" spans="1:1" x14ac:dyDescent="0.3">
      <c r="A53" t="s">
        <v>404</v>
      </c>
    </row>
    <row r="54" spans="1:1" x14ac:dyDescent="0.3">
      <c r="A54" t="s">
        <v>405</v>
      </c>
    </row>
    <row r="55" spans="1:1" x14ac:dyDescent="0.3">
      <c r="A55" t="s">
        <v>406</v>
      </c>
    </row>
    <row r="56" spans="1:1" x14ac:dyDescent="0.3">
      <c r="A56" t="s">
        <v>407</v>
      </c>
    </row>
    <row r="57" spans="1:1" x14ac:dyDescent="0.3">
      <c r="A57" t="s">
        <v>408</v>
      </c>
    </row>
    <row r="58" spans="1:1" x14ac:dyDescent="0.3">
      <c r="A58" t="s">
        <v>409</v>
      </c>
    </row>
    <row r="59" spans="1:1" x14ac:dyDescent="0.3">
      <c r="A59" t="s">
        <v>410</v>
      </c>
    </row>
    <row r="60" spans="1:1" x14ac:dyDescent="0.3">
      <c r="A60" t="s">
        <v>411</v>
      </c>
    </row>
    <row r="61" spans="1:1" x14ac:dyDescent="0.3">
      <c r="A61" t="s">
        <v>412</v>
      </c>
    </row>
    <row r="62" spans="1:1" x14ac:dyDescent="0.3">
      <c r="A62" t="s">
        <v>359</v>
      </c>
    </row>
    <row r="63" spans="1:1" x14ac:dyDescent="0.3">
      <c r="A63" t="s">
        <v>360</v>
      </c>
    </row>
    <row r="64" spans="1:1" x14ac:dyDescent="0.3">
      <c r="A64" t="s">
        <v>413</v>
      </c>
    </row>
    <row r="65" spans="1:1" x14ac:dyDescent="0.3">
      <c r="A65" t="s">
        <v>414</v>
      </c>
    </row>
    <row r="66" spans="1:1" x14ac:dyDescent="0.3">
      <c r="A66" t="s">
        <v>415</v>
      </c>
    </row>
    <row r="67" spans="1:1" x14ac:dyDescent="0.3">
      <c r="A67" t="s">
        <v>416</v>
      </c>
    </row>
    <row r="68" spans="1:1" x14ac:dyDescent="0.3">
      <c r="A68" t="s">
        <v>417</v>
      </c>
    </row>
    <row r="69" spans="1:1" x14ac:dyDescent="0.3">
      <c r="A69" t="s">
        <v>418</v>
      </c>
    </row>
    <row r="70" spans="1:1" x14ac:dyDescent="0.3">
      <c r="A70" t="s">
        <v>419</v>
      </c>
    </row>
    <row r="71" spans="1:1" x14ac:dyDescent="0.3">
      <c r="A71" t="s">
        <v>420</v>
      </c>
    </row>
    <row r="72" spans="1:1" x14ac:dyDescent="0.3">
      <c r="A72" t="s">
        <v>421</v>
      </c>
    </row>
    <row r="73" spans="1:1" x14ac:dyDescent="0.3">
      <c r="A73" t="s">
        <v>422</v>
      </c>
    </row>
    <row r="74" spans="1:1" x14ac:dyDescent="0.3">
      <c r="A74" t="s">
        <v>423</v>
      </c>
    </row>
    <row r="75" spans="1:1" x14ac:dyDescent="0.3">
      <c r="A75" t="s">
        <v>424</v>
      </c>
    </row>
    <row r="76" spans="1:1" x14ac:dyDescent="0.3">
      <c r="A76" t="s">
        <v>425</v>
      </c>
    </row>
    <row r="77" spans="1:1" x14ac:dyDescent="0.3">
      <c r="A77" t="s">
        <v>359</v>
      </c>
    </row>
    <row r="78" spans="1:1" x14ac:dyDescent="0.3">
      <c r="A78" t="s">
        <v>360</v>
      </c>
    </row>
    <row r="79" spans="1:1" x14ac:dyDescent="0.3">
      <c r="A79" t="s">
        <v>426</v>
      </c>
    </row>
    <row r="80" spans="1:1" x14ac:dyDescent="0.3">
      <c r="A80" t="s">
        <v>427</v>
      </c>
    </row>
    <row r="81" spans="1:1" x14ac:dyDescent="0.3">
      <c r="A81" t="s">
        <v>428</v>
      </c>
    </row>
    <row r="82" spans="1:1" x14ac:dyDescent="0.3">
      <c r="A82" t="s">
        <v>429</v>
      </c>
    </row>
    <row r="83" spans="1:1" x14ac:dyDescent="0.3">
      <c r="A83" t="s">
        <v>430</v>
      </c>
    </row>
    <row r="84" spans="1:1" x14ac:dyDescent="0.3">
      <c r="A84" t="s">
        <v>431</v>
      </c>
    </row>
    <row r="85" spans="1:1" x14ac:dyDescent="0.3">
      <c r="A85" t="s">
        <v>432</v>
      </c>
    </row>
    <row r="86" spans="1:1" x14ac:dyDescent="0.3">
      <c r="A86" t="s">
        <v>433</v>
      </c>
    </row>
    <row r="87" spans="1:1" x14ac:dyDescent="0.3">
      <c r="A87" t="s">
        <v>434</v>
      </c>
    </row>
    <row r="88" spans="1:1" x14ac:dyDescent="0.3">
      <c r="A88" t="s">
        <v>435</v>
      </c>
    </row>
    <row r="89" spans="1:1" x14ac:dyDescent="0.3">
      <c r="A89" t="s">
        <v>436</v>
      </c>
    </row>
    <row r="90" spans="1:1" x14ac:dyDescent="0.3">
      <c r="A90" t="s">
        <v>437</v>
      </c>
    </row>
    <row r="91" spans="1:1" x14ac:dyDescent="0.3">
      <c r="A91" t="s">
        <v>438</v>
      </c>
    </row>
    <row r="92" spans="1:1" x14ac:dyDescent="0.3">
      <c r="A92" t="s">
        <v>359</v>
      </c>
    </row>
    <row r="93" spans="1:1" x14ac:dyDescent="0.3">
      <c r="A93" t="s">
        <v>360</v>
      </c>
    </row>
    <row r="94" spans="1:1" x14ac:dyDescent="0.3">
      <c r="A94" t="s">
        <v>439</v>
      </c>
    </row>
    <row r="95" spans="1:1" x14ac:dyDescent="0.3">
      <c r="A95" t="s">
        <v>440</v>
      </c>
    </row>
    <row r="96" spans="1:1" x14ac:dyDescent="0.3">
      <c r="A96" t="s">
        <v>441</v>
      </c>
    </row>
    <row r="97" spans="1:1" x14ac:dyDescent="0.3">
      <c r="A97" t="s">
        <v>442</v>
      </c>
    </row>
    <row r="98" spans="1:1" x14ac:dyDescent="0.3">
      <c r="A98" t="s">
        <v>443</v>
      </c>
    </row>
    <row r="99" spans="1:1" x14ac:dyDescent="0.3">
      <c r="A99" t="s">
        <v>444</v>
      </c>
    </row>
    <row r="100" spans="1:1" x14ac:dyDescent="0.3">
      <c r="A100" t="s">
        <v>445</v>
      </c>
    </row>
    <row r="101" spans="1:1" x14ac:dyDescent="0.3">
      <c r="A101" t="s">
        <v>446</v>
      </c>
    </row>
    <row r="102" spans="1:1" x14ac:dyDescent="0.3">
      <c r="A102" t="s">
        <v>447</v>
      </c>
    </row>
    <row r="103" spans="1:1" x14ac:dyDescent="0.3">
      <c r="A103" t="s">
        <v>448</v>
      </c>
    </row>
    <row r="104" spans="1:1" x14ac:dyDescent="0.3">
      <c r="A104" t="s">
        <v>449</v>
      </c>
    </row>
    <row r="105" spans="1:1" x14ac:dyDescent="0.3">
      <c r="A105" t="s">
        <v>450</v>
      </c>
    </row>
    <row r="106" spans="1:1" x14ac:dyDescent="0.3">
      <c r="A106" t="s">
        <v>451</v>
      </c>
    </row>
    <row r="107" spans="1:1" x14ac:dyDescent="0.3">
      <c r="A107" t="s">
        <v>359</v>
      </c>
    </row>
    <row r="108" spans="1:1" x14ac:dyDescent="0.3">
      <c r="A108" t="s">
        <v>360</v>
      </c>
    </row>
    <row r="109" spans="1:1" x14ac:dyDescent="0.3">
      <c r="A109" t="s">
        <v>452</v>
      </c>
    </row>
    <row r="110" spans="1:1" x14ac:dyDescent="0.3">
      <c r="A110" t="s">
        <v>453</v>
      </c>
    </row>
    <row r="111" spans="1:1" x14ac:dyDescent="0.3">
      <c r="A111" t="s">
        <v>454</v>
      </c>
    </row>
    <row r="112" spans="1:1" x14ac:dyDescent="0.3">
      <c r="A112" t="s">
        <v>455</v>
      </c>
    </row>
    <row r="113" spans="1:1" x14ac:dyDescent="0.3">
      <c r="A113" t="s">
        <v>456</v>
      </c>
    </row>
    <row r="114" spans="1:1" x14ac:dyDescent="0.3">
      <c r="A114" t="s">
        <v>457</v>
      </c>
    </row>
    <row r="115" spans="1:1" x14ac:dyDescent="0.3">
      <c r="A115" t="s">
        <v>458</v>
      </c>
    </row>
    <row r="116" spans="1:1" x14ac:dyDescent="0.3">
      <c r="A116" t="s">
        <v>459</v>
      </c>
    </row>
    <row r="117" spans="1:1" x14ac:dyDescent="0.3">
      <c r="A117" t="s">
        <v>460</v>
      </c>
    </row>
    <row r="118" spans="1:1" x14ac:dyDescent="0.3">
      <c r="A118" t="s">
        <v>461</v>
      </c>
    </row>
    <row r="119" spans="1:1" x14ac:dyDescent="0.3">
      <c r="A119" t="s">
        <v>462</v>
      </c>
    </row>
    <row r="120" spans="1:1" x14ac:dyDescent="0.3">
      <c r="A120" t="s">
        <v>463</v>
      </c>
    </row>
    <row r="121" spans="1:1" x14ac:dyDescent="0.3">
      <c r="A121" t="s">
        <v>464</v>
      </c>
    </row>
    <row r="122" spans="1:1" x14ac:dyDescent="0.3">
      <c r="A122" t="s">
        <v>359</v>
      </c>
    </row>
    <row r="123" spans="1:1" x14ac:dyDescent="0.3">
      <c r="A123" t="s">
        <v>360</v>
      </c>
    </row>
    <row r="124" spans="1:1" x14ac:dyDescent="0.3">
      <c r="A124" t="s">
        <v>465</v>
      </c>
    </row>
    <row r="125" spans="1:1" x14ac:dyDescent="0.3">
      <c r="A125" t="s">
        <v>466</v>
      </c>
    </row>
    <row r="126" spans="1:1" x14ac:dyDescent="0.3">
      <c r="A126" t="s">
        <v>467</v>
      </c>
    </row>
    <row r="127" spans="1:1" x14ac:dyDescent="0.3">
      <c r="A127" t="s">
        <v>468</v>
      </c>
    </row>
    <row r="128" spans="1:1" x14ac:dyDescent="0.3">
      <c r="A128" t="s">
        <v>469</v>
      </c>
    </row>
    <row r="129" spans="1:1" x14ac:dyDescent="0.3">
      <c r="A129" t="s">
        <v>470</v>
      </c>
    </row>
    <row r="130" spans="1:1" x14ac:dyDescent="0.3">
      <c r="A130" t="s">
        <v>471</v>
      </c>
    </row>
    <row r="131" spans="1:1" x14ac:dyDescent="0.3">
      <c r="A131" t="s">
        <v>472</v>
      </c>
    </row>
    <row r="132" spans="1:1" x14ac:dyDescent="0.3">
      <c r="A132" t="s">
        <v>473</v>
      </c>
    </row>
    <row r="133" spans="1:1" x14ac:dyDescent="0.3">
      <c r="A133" t="s">
        <v>474</v>
      </c>
    </row>
    <row r="134" spans="1:1" x14ac:dyDescent="0.3">
      <c r="A134" t="s">
        <v>475</v>
      </c>
    </row>
    <row r="135" spans="1:1" x14ac:dyDescent="0.3">
      <c r="A135" t="s">
        <v>476</v>
      </c>
    </row>
    <row r="136" spans="1:1" x14ac:dyDescent="0.3">
      <c r="A136" t="s">
        <v>477</v>
      </c>
    </row>
    <row r="137" spans="1:1" x14ac:dyDescent="0.3">
      <c r="A137" t="s">
        <v>359</v>
      </c>
    </row>
    <row r="138" spans="1:1" x14ac:dyDescent="0.3">
      <c r="A138" t="s">
        <v>360</v>
      </c>
    </row>
    <row r="139" spans="1:1" x14ac:dyDescent="0.3">
      <c r="A139" t="s">
        <v>478</v>
      </c>
    </row>
    <row r="140" spans="1:1" x14ac:dyDescent="0.3">
      <c r="A140" t="s">
        <v>479</v>
      </c>
    </row>
    <row r="141" spans="1:1" x14ac:dyDescent="0.3">
      <c r="A141" t="s">
        <v>480</v>
      </c>
    </row>
    <row r="142" spans="1:1" x14ac:dyDescent="0.3">
      <c r="A142" t="s">
        <v>481</v>
      </c>
    </row>
    <row r="143" spans="1:1" x14ac:dyDescent="0.3">
      <c r="A143" t="s">
        <v>482</v>
      </c>
    </row>
    <row r="144" spans="1:1" x14ac:dyDescent="0.3">
      <c r="A144" t="s">
        <v>483</v>
      </c>
    </row>
    <row r="145" spans="1:1" x14ac:dyDescent="0.3">
      <c r="A145" t="s">
        <v>484</v>
      </c>
    </row>
    <row r="146" spans="1:1" x14ac:dyDescent="0.3">
      <c r="A146" t="s">
        <v>485</v>
      </c>
    </row>
    <row r="147" spans="1:1" x14ac:dyDescent="0.3">
      <c r="A147" t="s">
        <v>486</v>
      </c>
    </row>
    <row r="148" spans="1:1" x14ac:dyDescent="0.3">
      <c r="A148" t="s">
        <v>487</v>
      </c>
    </row>
    <row r="149" spans="1:1" x14ac:dyDescent="0.3">
      <c r="A149" t="s">
        <v>488</v>
      </c>
    </row>
    <row r="150" spans="1:1" x14ac:dyDescent="0.3">
      <c r="A150" t="s">
        <v>489</v>
      </c>
    </row>
    <row r="154" spans="1:1" x14ac:dyDescent="0.3">
      <c r="A154" t="s">
        <v>354</v>
      </c>
    </row>
    <row r="155" spans="1:1" x14ac:dyDescent="0.3">
      <c r="A155" t="s">
        <v>355</v>
      </c>
    </row>
    <row r="157" spans="1:1" x14ac:dyDescent="0.3">
      <c r="A157" t="s">
        <v>356</v>
      </c>
    </row>
    <row r="158" spans="1:1" x14ac:dyDescent="0.3">
      <c r="A158" t="s">
        <v>357</v>
      </c>
    </row>
    <row r="159" spans="1:1" x14ac:dyDescent="0.3">
      <c r="A159" t="s">
        <v>358</v>
      </c>
    </row>
    <row r="160" spans="1:1" x14ac:dyDescent="0.3">
      <c r="A160" t="s">
        <v>359</v>
      </c>
    </row>
    <row r="161" spans="1:1" x14ac:dyDescent="0.3">
      <c r="A161" t="s">
        <v>360</v>
      </c>
    </row>
    <row r="162" spans="1:1" x14ac:dyDescent="0.3">
      <c r="A162" t="s">
        <v>361</v>
      </c>
    </row>
    <row r="163" spans="1:1" x14ac:dyDescent="0.3">
      <c r="A163" t="s">
        <v>362</v>
      </c>
    </row>
    <row r="164" spans="1:1" x14ac:dyDescent="0.3">
      <c r="A164" t="s">
        <v>363</v>
      </c>
    </row>
    <row r="165" spans="1:1" x14ac:dyDescent="0.3">
      <c r="A165" t="s">
        <v>364</v>
      </c>
    </row>
    <row r="166" spans="1:1" x14ac:dyDescent="0.3">
      <c r="A166" t="s">
        <v>365</v>
      </c>
    </row>
    <row r="167" spans="1:1" x14ac:dyDescent="0.3">
      <c r="A167" t="s">
        <v>366</v>
      </c>
    </row>
    <row r="168" spans="1:1" x14ac:dyDescent="0.3">
      <c r="A168" t="s">
        <v>367</v>
      </c>
    </row>
    <row r="169" spans="1:1" x14ac:dyDescent="0.3">
      <c r="A169" t="s">
        <v>368</v>
      </c>
    </row>
    <row r="170" spans="1:1" x14ac:dyDescent="0.3">
      <c r="A170" t="s">
        <v>369</v>
      </c>
    </row>
    <row r="171" spans="1:1" x14ac:dyDescent="0.3">
      <c r="A171" t="s">
        <v>370</v>
      </c>
    </row>
    <row r="172" spans="1:1" x14ac:dyDescent="0.3">
      <c r="A172" t="s">
        <v>371</v>
      </c>
    </row>
    <row r="173" spans="1:1" x14ac:dyDescent="0.3">
      <c r="A173" t="s">
        <v>372</v>
      </c>
    </row>
    <row r="174" spans="1:1" x14ac:dyDescent="0.3">
      <c r="A174" t="s">
        <v>373</v>
      </c>
    </row>
    <row r="175" spans="1:1" x14ac:dyDescent="0.3">
      <c r="A175" t="s">
        <v>359</v>
      </c>
    </row>
    <row r="176" spans="1:1" x14ac:dyDescent="0.3">
      <c r="A176" t="s">
        <v>360</v>
      </c>
    </row>
    <row r="177" spans="1:1" x14ac:dyDescent="0.3">
      <c r="A177" t="s">
        <v>374</v>
      </c>
    </row>
    <row r="178" spans="1:1" x14ac:dyDescent="0.3">
      <c r="A178" t="s">
        <v>375</v>
      </c>
    </row>
    <row r="179" spans="1:1" x14ac:dyDescent="0.3">
      <c r="A179" t="s">
        <v>376</v>
      </c>
    </row>
    <row r="180" spans="1:1" x14ac:dyDescent="0.3">
      <c r="A180" t="s">
        <v>377</v>
      </c>
    </row>
    <row r="181" spans="1:1" x14ac:dyDescent="0.3">
      <c r="A181" t="s">
        <v>378</v>
      </c>
    </row>
    <row r="182" spans="1:1" x14ac:dyDescent="0.3">
      <c r="A182" t="s">
        <v>379</v>
      </c>
    </row>
    <row r="183" spans="1:1" x14ac:dyDescent="0.3">
      <c r="A183" t="s">
        <v>380</v>
      </c>
    </row>
    <row r="184" spans="1:1" x14ac:dyDescent="0.3">
      <c r="A184" t="s">
        <v>381</v>
      </c>
    </row>
    <row r="185" spans="1:1" x14ac:dyDescent="0.3">
      <c r="A185" t="s">
        <v>382</v>
      </c>
    </row>
    <row r="186" spans="1:1" x14ac:dyDescent="0.3">
      <c r="A186" t="s">
        <v>383</v>
      </c>
    </row>
    <row r="187" spans="1:1" x14ac:dyDescent="0.3">
      <c r="A187" t="s">
        <v>384</v>
      </c>
    </row>
    <row r="188" spans="1:1" x14ac:dyDescent="0.3">
      <c r="A188" t="s">
        <v>385</v>
      </c>
    </row>
    <row r="189" spans="1:1" x14ac:dyDescent="0.3">
      <c r="A189" t="s">
        <v>386</v>
      </c>
    </row>
    <row r="190" spans="1:1" x14ac:dyDescent="0.3">
      <c r="A190" t="s">
        <v>359</v>
      </c>
    </row>
    <row r="191" spans="1:1" x14ac:dyDescent="0.3">
      <c r="A191" t="s">
        <v>360</v>
      </c>
    </row>
    <row r="192" spans="1:1" x14ac:dyDescent="0.3">
      <c r="A192" t="s">
        <v>387</v>
      </c>
    </row>
    <row r="193" spans="1:1" x14ac:dyDescent="0.3">
      <c r="A193" t="s">
        <v>388</v>
      </c>
    </row>
    <row r="194" spans="1:1" x14ac:dyDescent="0.3">
      <c r="A194" t="s">
        <v>389</v>
      </c>
    </row>
    <row r="195" spans="1:1" x14ac:dyDescent="0.3">
      <c r="A195" t="s">
        <v>390</v>
      </c>
    </row>
    <row r="196" spans="1:1" x14ac:dyDescent="0.3">
      <c r="A196" t="s">
        <v>391</v>
      </c>
    </row>
    <row r="197" spans="1:1" x14ac:dyDescent="0.3">
      <c r="A197" t="s">
        <v>392</v>
      </c>
    </row>
    <row r="198" spans="1:1" x14ac:dyDescent="0.3">
      <c r="A198" t="s">
        <v>393</v>
      </c>
    </row>
    <row r="199" spans="1:1" x14ac:dyDescent="0.3">
      <c r="A199" t="s">
        <v>394</v>
      </c>
    </row>
    <row r="200" spans="1:1" x14ac:dyDescent="0.3">
      <c r="A200" t="s">
        <v>395</v>
      </c>
    </row>
    <row r="201" spans="1:1" x14ac:dyDescent="0.3">
      <c r="A201" t="s">
        <v>396</v>
      </c>
    </row>
    <row r="202" spans="1:1" x14ac:dyDescent="0.3">
      <c r="A202" t="s">
        <v>397</v>
      </c>
    </row>
    <row r="203" spans="1:1" x14ac:dyDescent="0.3">
      <c r="A203" t="s">
        <v>398</v>
      </c>
    </row>
    <row r="204" spans="1:1" x14ac:dyDescent="0.3">
      <c r="A204" t="s">
        <v>399</v>
      </c>
    </row>
    <row r="205" spans="1:1" x14ac:dyDescent="0.3">
      <c r="A205" t="s">
        <v>359</v>
      </c>
    </row>
    <row r="206" spans="1:1" x14ac:dyDescent="0.3">
      <c r="A206" t="s">
        <v>360</v>
      </c>
    </row>
    <row r="207" spans="1:1" x14ac:dyDescent="0.3">
      <c r="A207" t="s">
        <v>400</v>
      </c>
    </row>
    <row r="208" spans="1:1" x14ac:dyDescent="0.3">
      <c r="A208" t="s">
        <v>401</v>
      </c>
    </row>
    <row r="209" spans="1:1" x14ac:dyDescent="0.3">
      <c r="A209" t="s">
        <v>402</v>
      </c>
    </row>
    <row r="210" spans="1:1" x14ac:dyDescent="0.3">
      <c r="A210" t="s">
        <v>403</v>
      </c>
    </row>
    <row r="211" spans="1:1" x14ac:dyDescent="0.3">
      <c r="A211" t="s">
        <v>404</v>
      </c>
    </row>
    <row r="212" spans="1:1" x14ac:dyDescent="0.3">
      <c r="A212" t="s">
        <v>405</v>
      </c>
    </row>
    <row r="213" spans="1:1" x14ac:dyDescent="0.3">
      <c r="A213" t="s">
        <v>406</v>
      </c>
    </row>
    <row r="214" spans="1:1" x14ac:dyDescent="0.3">
      <c r="A214" t="s">
        <v>407</v>
      </c>
    </row>
    <row r="215" spans="1:1" x14ac:dyDescent="0.3">
      <c r="A215" t="s">
        <v>408</v>
      </c>
    </row>
    <row r="216" spans="1:1" x14ac:dyDescent="0.3">
      <c r="A216" t="s">
        <v>409</v>
      </c>
    </row>
    <row r="217" spans="1:1" x14ac:dyDescent="0.3">
      <c r="A217" t="s">
        <v>410</v>
      </c>
    </row>
    <row r="218" spans="1:1" x14ac:dyDescent="0.3">
      <c r="A218" t="s">
        <v>411</v>
      </c>
    </row>
    <row r="219" spans="1:1" x14ac:dyDescent="0.3">
      <c r="A219" t="s">
        <v>412</v>
      </c>
    </row>
    <row r="220" spans="1:1" x14ac:dyDescent="0.3">
      <c r="A220" t="s">
        <v>359</v>
      </c>
    </row>
    <row r="221" spans="1:1" x14ac:dyDescent="0.3">
      <c r="A221" t="s">
        <v>360</v>
      </c>
    </row>
    <row r="222" spans="1:1" x14ac:dyDescent="0.3">
      <c r="A222" t="s">
        <v>413</v>
      </c>
    </row>
    <row r="223" spans="1:1" x14ac:dyDescent="0.3">
      <c r="A223" t="s">
        <v>414</v>
      </c>
    </row>
    <row r="224" spans="1:1" x14ac:dyDescent="0.3">
      <c r="A224" t="s">
        <v>415</v>
      </c>
    </row>
    <row r="225" spans="1:1" x14ac:dyDescent="0.3">
      <c r="A225" t="s">
        <v>416</v>
      </c>
    </row>
    <row r="226" spans="1:1" x14ac:dyDescent="0.3">
      <c r="A226" t="s">
        <v>417</v>
      </c>
    </row>
    <row r="227" spans="1:1" x14ac:dyDescent="0.3">
      <c r="A227" t="s">
        <v>418</v>
      </c>
    </row>
    <row r="228" spans="1:1" x14ac:dyDescent="0.3">
      <c r="A228" t="s">
        <v>419</v>
      </c>
    </row>
    <row r="229" spans="1:1" x14ac:dyDescent="0.3">
      <c r="A229" t="s">
        <v>420</v>
      </c>
    </row>
    <row r="230" spans="1:1" x14ac:dyDescent="0.3">
      <c r="A230" t="s">
        <v>421</v>
      </c>
    </row>
    <row r="231" spans="1:1" x14ac:dyDescent="0.3">
      <c r="A231" t="s">
        <v>422</v>
      </c>
    </row>
    <row r="232" spans="1:1" x14ac:dyDescent="0.3">
      <c r="A232" t="s">
        <v>423</v>
      </c>
    </row>
    <row r="233" spans="1:1" x14ac:dyDescent="0.3">
      <c r="A233" t="s">
        <v>424</v>
      </c>
    </row>
    <row r="234" spans="1:1" x14ac:dyDescent="0.3">
      <c r="A234" t="s">
        <v>425</v>
      </c>
    </row>
    <row r="235" spans="1:1" x14ac:dyDescent="0.3">
      <c r="A235" t="s">
        <v>359</v>
      </c>
    </row>
    <row r="236" spans="1:1" x14ac:dyDescent="0.3">
      <c r="A236" t="s">
        <v>360</v>
      </c>
    </row>
    <row r="237" spans="1:1" x14ac:dyDescent="0.3">
      <c r="A237" t="s">
        <v>426</v>
      </c>
    </row>
    <row r="238" spans="1:1" x14ac:dyDescent="0.3">
      <c r="A238" t="s">
        <v>427</v>
      </c>
    </row>
    <row r="239" spans="1:1" x14ac:dyDescent="0.3">
      <c r="A239" t="s">
        <v>428</v>
      </c>
    </row>
    <row r="240" spans="1:1" x14ac:dyDescent="0.3">
      <c r="A240" t="s">
        <v>429</v>
      </c>
    </row>
    <row r="241" spans="1:1" x14ac:dyDescent="0.3">
      <c r="A241" t="s">
        <v>430</v>
      </c>
    </row>
    <row r="242" spans="1:1" x14ac:dyDescent="0.3">
      <c r="A242" t="s">
        <v>431</v>
      </c>
    </row>
    <row r="243" spans="1:1" x14ac:dyDescent="0.3">
      <c r="A243" t="s">
        <v>432</v>
      </c>
    </row>
    <row r="244" spans="1:1" x14ac:dyDescent="0.3">
      <c r="A244" t="s">
        <v>433</v>
      </c>
    </row>
    <row r="245" spans="1:1" x14ac:dyDescent="0.3">
      <c r="A245" t="s">
        <v>434</v>
      </c>
    </row>
    <row r="246" spans="1:1" x14ac:dyDescent="0.3">
      <c r="A246" t="s">
        <v>435</v>
      </c>
    </row>
    <row r="247" spans="1:1" x14ac:dyDescent="0.3">
      <c r="A247" t="s">
        <v>436</v>
      </c>
    </row>
    <row r="248" spans="1:1" x14ac:dyDescent="0.3">
      <c r="A248" t="s">
        <v>437</v>
      </c>
    </row>
    <row r="249" spans="1:1" x14ac:dyDescent="0.3">
      <c r="A249" t="s">
        <v>438</v>
      </c>
    </row>
    <row r="250" spans="1:1" x14ac:dyDescent="0.3">
      <c r="A250" t="s">
        <v>359</v>
      </c>
    </row>
    <row r="251" spans="1:1" x14ac:dyDescent="0.3">
      <c r="A251" t="s">
        <v>360</v>
      </c>
    </row>
    <row r="252" spans="1:1" x14ac:dyDescent="0.3">
      <c r="A252" t="s">
        <v>439</v>
      </c>
    </row>
    <row r="253" spans="1:1" x14ac:dyDescent="0.3">
      <c r="A253" t="s">
        <v>440</v>
      </c>
    </row>
    <row r="254" spans="1:1" x14ac:dyDescent="0.3">
      <c r="A254" t="s">
        <v>441</v>
      </c>
    </row>
    <row r="255" spans="1:1" x14ac:dyDescent="0.3">
      <c r="A255" t="s">
        <v>442</v>
      </c>
    </row>
    <row r="256" spans="1:1" x14ac:dyDescent="0.3">
      <c r="A256" t="s">
        <v>443</v>
      </c>
    </row>
    <row r="257" spans="1:1" x14ac:dyDescent="0.3">
      <c r="A257" t="s">
        <v>444</v>
      </c>
    </row>
    <row r="258" spans="1:1" x14ac:dyDescent="0.3">
      <c r="A258" t="s">
        <v>445</v>
      </c>
    </row>
    <row r="259" spans="1:1" x14ac:dyDescent="0.3">
      <c r="A259" t="s">
        <v>446</v>
      </c>
    </row>
    <row r="260" spans="1:1" x14ac:dyDescent="0.3">
      <c r="A260" t="s">
        <v>447</v>
      </c>
    </row>
    <row r="261" spans="1:1" x14ac:dyDescent="0.3">
      <c r="A261" t="s">
        <v>448</v>
      </c>
    </row>
    <row r="262" spans="1:1" x14ac:dyDescent="0.3">
      <c r="A262" t="s">
        <v>449</v>
      </c>
    </row>
    <row r="263" spans="1:1" x14ac:dyDescent="0.3">
      <c r="A263" t="s">
        <v>450</v>
      </c>
    </row>
    <row r="264" spans="1:1" x14ac:dyDescent="0.3">
      <c r="A264" t="s">
        <v>451</v>
      </c>
    </row>
    <row r="265" spans="1:1" x14ac:dyDescent="0.3">
      <c r="A265" t="s">
        <v>359</v>
      </c>
    </row>
    <row r="266" spans="1:1" x14ac:dyDescent="0.3">
      <c r="A266" t="s">
        <v>360</v>
      </c>
    </row>
    <row r="267" spans="1:1" x14ac:dyDescent="0.3">
      <c r="A267" t="s">
        <v>452</v>
      </c>
    </row>
    <row r="268" spans="1:1" x14ac:dyDescent="0.3">
      <c r="A268" t="s">
        <v>453</v>
      </c>
    </row>
    <row r="269" spans="1:1" x14ac:dyDescent="0.3">
      <c r="A269" t="s">
        <v>454</v>
      </c>
    </row>
    <row r="270" spans="1:1" x14ac:dyDescent="0.3">
      <c r="A270" t="s">
        <v>455</v>
      </c>
    </row>
    <row r="271" spans="1:1" x14ac:dyDescent="0.3">
      <c r="A271" t="s">
        <v>456</v>
      </c>
    </row>
    <row r="272" spans="1:1" x14ac:dyDescent="0.3">
      <c r="A272" t="s">
        <v>457</v>
      </c>
    </row>
    <row r="273" spans="1:1" x14ac:dyDescent="0.3">
      <c r="A273" t="s">
        <v>458</v>
      </c>
    </row>
    <row r="274" spans="1:1" x14ac:dyDescent="0.3">
      <c r="A274" t="s">
        <v>459</v>
      </c>
    </row>
    <row r="275" spans="1:1" x14ac:dyDescent="0.3">
      <c r="A275" t="s">
        <v>460</v>
      </c>
    </row>
    <row r="276" spans="1:1" x14ac:dyDescent="0.3">
      <c r="A276" t="s">
        <v>461</v>
      </c>
    </row>
    <row r="277" spans="1:1" x14ac:dyDescent="0.3">
      <c r="A277" t="s">
        <v>462</v>
      </c>
    </row>
    <row r="278" spans="1:1" x14ac:dyDescent="0.3">
      <c r="A278" t="s">
        <v>463</v>
      </c>
    </row>
    <row r="279" spans="1:1" x14ac:dyDescent="0.3">
      <c r="A279" t="s">
        <v>464</v>
      </c>
    </row>
    <row r="280" spans="1:1" x14ac:dyDescent="0.3">
      <c r="A280" t="s">
        <v>359</v>
      </c>
    </row>
    <row r="281" spans="1:1" x14ac:dyDescent="0.3">
      <c r="A281" t="s">
        <v>360</v>
      </c>
    </row>
    <row r="282" spans="1:1" x14ac:dyDescent="0.3">
      <c r="A282" t="s">
        <v>465</v>
      </c>
    </row>
    <row r="283" spans="1:1" x14ac:dyDescent="0.3">
      <c r="A283" t="s">
        <v>466</v>
      </c>
    </row>
    <row r="284" spans="1:1" x14ac:dyDescent="0.3">
      <c r="A284" t="s">
        <v>467</v>
      </c>
    </row>
    <row r="285" spans="1:1" x14ac:dyDescent="0.3">
      <c r="A285" t="s">
        <v>468</v>
      </c>
    </row>
    <row r="286" spans="1:1" x14ac:dyDescent="0.3">
      <c r="A286" t="s">
        <v>469</v>
      </c>
    </row>
    <row r="287" spans="1:1" x14ac:dyDescent="0.3">
      <c r="A287" t="s">
        <v>470</v>
      </c>
    </row>
    <row r="288" spans="1:1" x14ac:dyDescent="0.3">
      <c r="A288" t="s">
        <v>471</v>
      </c>
    </row>
    <row r="289" spans="1:1" x14ac:dyDescent="0.3">
      <c r="A289" t="s">
        <v>472</v>
      </c>
    </row>
    <row r="290" spans="1:1" x14ac:dyDescent="0.3">
      <c r="A290" t="s">
        <v>473</v>
      </c>
    </row>
    <row r="291" spans="1:1" x14ac:dyDescent="0.3">
      <c r="A291" t="s">
        <v>474</v>
      </c>
    </row>
    <row r="292" spans="1:1" x14ac:dyDescent="0.3">
      <c r="A292" t="s">
        <v>475</v>
      </c>
    </row>
    <row r="293" spans="1:1" x14ac:dyDescent="0.3">
      <c r="A293" t="s">
        <v>476</v>
      </c>
    </row>
    <row r="294" spans="1:1" x14ac:dyDescent="0.3">
      <c r="A294" t="s">
        <v>477</v>
      </c>
    </row>
    <row r="295" spans="1:1" x14ac:dyDescent="0.3">
      <c r="A295" t="s">
        <v>359</v>
      </c>
    </row>
    <row r="296" spans="1:1" x14ac:dyDescent="0.3">
      <c r="A296" t="s">
        <v>360</v>
      </c>
    </row>
    <row r="297" spans="1:1" x14ac:dyDescent="0.3">
      <c r="A297" t="s">
        <v>478</v>
      </c>
    </row>
    <row r="298" spans="1:1" x14ac:dyDescent="0.3">
      <c r="A298" t="s">
        <v>479</v>
      </c>
    </row>
    <row r="299" spans="1:1" x14ac:dyDescent="0.3">
      <c r="A299" t="s">
        <v>480</v>
      </c>
    </row>
    <row r="300" spans="1:1" x14ac:dyDescent="0.3">
      <c r="A300" t="s">
        <v>481</v>
      </c>
    </row>
    <row r="301" spans="1:1" x14ac:dyDescent="0.3">
      <c r="A301" t="s">
        <v>482</v>
      </c>
    </row>
    <row r="302" spans="1:1" x14ac:dyDescent="0.3">
      <c r="A302" t="s">
        <v>483</v>
      </c>
    </row>
    <row r="303" spans="1:1" x14ac:dyDescent="0.3">
      <c r="A303" t="s">
        <v>484</v>
      </c>
    </row>
    <row r="304" spans="1:1" x14ac:dyDescent="0.3">
      <c r="A304" t="s">
        <v>485</v>
      </c>
    </row>
    <row r="305" spans="1:1" x14ac:dyDescent="0.3">
      <c r="A305" t="s">
        <v>486</v>
      </c>
    </row>
    <row r="306" spans="1:1" x14ac:dyDescent="0.3">
      <c r="A306" t="s">
        <v>487</v>
      </c>
    </row>
    <row r="307" spans="1:1" x14ac:dyDescent="0.3">
      <c r="A307" t="s">
        <v>488</v>
      </c>
    </row>
    <row r="308" spans="1:1" x14ac:dyDescent="0.3">
      <c r="A308" t="s">
        <v>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F5EE-C35B-4901-BF45-BEAB5F3A7478}">
  <dimension ref="A1:AN104"/>
  <sheetViews>
    <sheetView topLeftCell="X1" workbookViewId="0">
      <selection activeCell="W12" sqref="W12:AN20"/>
    </sheetView>
  </sheetViews>
  <sheetFormatPr defaultRowHeight="14.4" x14ac:dyDescent="0.3"/>
  <cols>
    <col min="14" max="14" width="23.44140625" bestFit="1" customWidth="1"/>
    <col min="15" max="15" width="24.6640625" style="1" bestFit="1" customWidth="1"/>
    <col min="16" max="16" width="12.88671875" style="2" bestFit="1" customWidth="1"/>
    <col min="24" max="24" width="15.5546875" bestFit="1" customWidth="1"/>
  </cols>
  <sheetData>
    <row r="1" spans="1:40" x14ac:dyDescent="0.3">
      <c r="A1" t="s">
        <v>0</v>
      </c>
      <c r="K1" t="s">
        <v>490</v>
      </c>
      <c r="L1">
        <v>1</v>
      </c>
      <c r="M1" t="str">
        <f>_xlfn.CONCAT("$",K1,"$",L1)</f>
        <v>$A$1</v>
      </c>
      <c r="N1" t="str">
        <f ca="1">INDIRECT(M1)</f>
        <v>File Name : Data/eil51.tsp</v>
      </c>
      <c r="O1" s="1" t="str">
        <f ca="1">RIGHT(N1,LEN(N1)-FIND("/",N1))</f>
        <v>eil51.tsp</v>
      </c>
      <c r="Y1" t="s">
        <v>502</v>
      </c>
      <c r="Z1" t="s">
        <v>503</v>
      </c>
      <c r="AA1" t="s">
        <v>504</v>
      </c>
      <c r="AB1" t="s">
        <v>505</v>
      </c>
      <c r="AC1" t="s">
        <v>506</v>
      </c>
      <c r="AD1" t="s">
        <v>507</v>
      </c>
      <c r="AI1" t="s">
        <v>502</v>
      </c>
      <c r="AJ1" t="s">
        <v>503</v>
      </c>
      <c r="AK1" t="s">
        <v>504</v>
      </c>
      <c r="AL1" t="s">
        <v>505</v>
      </c>
      <c r="AM1" t="s">
        <v>506</v>
      </c>
      <c r="AN1" t="s">
        <v>507</v>
      </c>
    </row>
    <row r="2" spans="1:40" x14ac:dyDescent="0.3">
      <c r="A2" t="s">
        <v>1</v>
      </c>
      <c r="K2" t="s">
        <v>490</v>
      </c>
      <c r="L2">
        <v>16</v>
      </c>
      <c r="M2" t="str">
        <f t="shared" ref="M2:M7" si="0">_xlfn.CONCAT("$",K2,"$",L2)</f>
        <v>$A$16</v>
      </c>
      <c r="N2" t="str">
        <f t="shared" ref="N2:N7" ca="1" si="1">INDIRECT(M2)</f>
        <v>File Name : Data/eil76.tsp</v>
      </c>
      <c r="O2" s="1" t="str">
        <f t="shared" ref="O2:O7" ca="1" si="2">RIGHT(N2,LEN(N2)-FIND("/",N2))</f>
        <v>eil76.tsp</v>
      </c>
      <c r="Y2" s="1" t="s">
        <v>508</v>
      </c>
      <c r="Z2" s="1" t="s">
        <v>509</v>
      </c>
      <c r="AA2" s="1" t="s">
        <v>510</v>
      </c>
      <c r="AB2" s="1" t="s">
        <v>511</v>
      </c>
      <c r="AC2" s="1" t="s">
        <v>512</v>
      </c>
      <c r="AD2" s="1" t="s">
        <v>513</v>
      </c>
      <c r="AI2" t="s">
        <v>558</v>
      </c>
      <c r="AJ2" t="s">
        <v>562</v>
      </c>
      <c r="AK2" t="s">
        <v>563</v>
      </c>
      <c r="AL2" t="s">
        <v>564</v>
      </c>
      <c r="AM2" t="s">
        <v>565</v>
      </c>
      <c r="AN2" t="s">
        <v>566</v>
      </c>
    </row>
    <row r="3" spans="1:40" x14ac:dyDescent="0.3">
      <c r="A3" t="s">
        <v>2</v>
      </c>
      <c r="K3" t="s">
        <v>490</v>
      </c>
      <c r="L3">
        <v>31</v>
      </c>
      <c r="M3" t="str">
        <f t="shared" si="0"/>
        <v>$A$31</v>
      </c>
      <c r="N3" t="str">
        <f t="shared" ca="1" si="1"/>
        <v>File Name : Data/eil101.tsp</v>
      </c>
      <c r="O3" s="1" t="str">
        <f t="shared" ca="1" si="2"/>
        <v>eil101.tsp</v>
      </c>
      <c r="Y3" t="s">
        <v>514</v>
      </c>
      <c r="Z3" t="s">
        <v>515</v>
      </c>
      <c r="AA3" t="s">
        <v>516</v>
      </c>
      <c r="AB3" t="s">
        <v>517</v>
      </c>
      <c r="AC3" t="s">
        <v>518</v>
      </c>
      <c r="AD3" t="s">
        <v>519</v>
      </c>
      <c r="AI3" t="s">
        <v>559</v>
      </c>
      <c r="AJ3" t="s">
        <v>567</v>
      </c>
      <c r="AK3" t="s">
        <v>568</v>
      </c>
      <c r="AL3" t="s">
        <v>569</v>
      </c>
      <c r="AM3" t="s">
        <v>570</v>
      </c>
      <c r="AN3" t="s">
        <v>571</v>
      </c>
    </row>
    <row r="4" spans="1:40" x14ac:dyDescent="0.3">
      <c r="A4" t="s">
        <v>3</v>
      </c>
      <c r="K4" t="s">
        <v>490</v>
      </c>
      <c r="L4">
        <v>46</v>
      </c>
      <c r="M4" t="str">
        <f t="shared" si="0"/>
        <v>$A$46</v>
      </c>
      <c r="N4" t="str">
        <f t="shared" ca="1" si="1"/>
        <v>File Name : Data/test.tsp</v>
      </c>
      <c r="O4" s="1" t="str">
        <f t="shared" ca="1" si="2"/>
        <v>test.tsp</v>
      </c>
      <c r="V4" s="1"/>
      <c r="W4" s="1"/>
      <c r="X4" s="1"/>
      <c r="Y4" t="s">
        <v>523</v>
      </c>
      <c r="Z4" t="s">
        <v>524</v>
      </c>
      <c r="AA4" t="s">
        <v>525</v>
      </c>
      <c r="AB4" t="s">
        <v>526</v>
      </c>
      <c r="AC4" t="s">
        <v>527</v>
      </c>
      <c r="AD4" t="s">
        <v>528</v>
      </c>
      <c r="AI4" t="s">
        <v>560</v>
      </c>
      <c r="AJ4" t="s">
        <v>572</v>
      </c>
      <c r="AK4" t="s">
        <v>573</v>
      </c>
      <c r="AL4" t="s">
        <v>574</v>
      </c>
      <c r="AM4" t="s">
        <v>575</v>
      </c>
      <c r="AN4" t="s">
        <v>576</v>
      </c>
    </row>
    <row r="5" spans="1:40" x14ac:dyDescent="0.3">
      <c r="A5" t="s">
        <v>4</v>
      </c>
      <c r="K5" t="s">
        <v>490</v>
      </c>
      <c r="L5">
        <v>61</v>
      </c>
      <c r="M5" t="str">
        <f t="shared" si="0"/>
        <v>$A$61</v>
      </c>
      <c r="N5" t="str">
        <f t="shared" ca="1" si="1"/>
        <v>File Name : Data/test1.tsp</v>
      </c>
      <c r="O5" s="1" t="str">
        <f t="shared" ca="1" si="2"/>
        <v>test1.tsp</v>
      </c>
      <c r="Y5" s="1" t="s">
        <v>529</v>
      </c>
      <c r="Z5" s="1" t="s">
        <v>530</v>
      </c>
      <c r="AA5" s="1" t="s">
        <v>531</v>
      </c>
      <c r="AB5" s="1" t="s">
        <v>532</v>
      </c>
      <c r="AC5" s="1" t="s">
        <v>533</v>
      </c>
      <c r="AD5" s="1" t="s">
        <v>534</v>
      </c>
      <c r="AI5" t="s">
        <v>561</v>
      </c>
      <c r="AJ5" t="s">
        <v>577</v>
      </c>
      <c r="AK5" t="s">
        <v>578</v>
      </c>
      <c r="AL5" t="s">
        <v>579</v>
      </c>
      <c r="AM5" t="s">
        <v>580</v>
      </c>
      <c r="AN5" t="s">
        <v>581</v>
      </c>
    </row>
    <row r="6" spans="1:40" x14ac:dyDescent="0.3">
      <c r="A6" t="s">
        <v>5</v>
      </c>
      <c r="K6" t="s">
        <v>490</v>
      </c>
      <c r="L6">
        <v>76</v>
      </c>
      <c r="M6" t="str">
        <f t="shared" si="0"/>
        <v>$A$76</v>
      </c>
      <c r="N6" t="str">
        <f t="shared" ca="1" si="1"/>
        <v>File Name : Data/test2.tsp</v>
      </c>
      <c r="O6" s="1" t="str">
        <f t="shared" ca="1" si="2"/>
        <v>test2.tsp</v>
      </c>
      <c r="Y6" t="s">
        <v>536</v>
      </c>
      <c r="Z6" t="s">
        <v>537</v>
      </c>
      <c r="AA6" t="s">
        <v>538</v>
      </c>
      <c r="AB6" t="s">
        <v>539</v>
      </c>
      <c r="AC6" t="s">
        <v>540</v>
      </c>
      <c r="AD6" t="s">
        <v>541</v>
      </c>
      <c r="AI6" t="s">
        <v>589</v>
      </c>
      <c r="AJ6" t="s">
        <v>590</v>
      </c>
      <c r="AK6" t="s">
        <v>591</v>
      </c>
      <c r="AL6" t="s">
        <v>592</v>
      </c>
      <c r="AM6" t="s">
        <v>593</v>
      </c>
      <c r="AN6" t="s">
        <v>594</v>
      </c>
    </row>
    <row r="7" spans="1:40" x14ac:dyDescent="0.3">
      <c r="A7" t="s">
        <v>45</v>
      </c>
      <c r="Y7" s="1" t="s">
        <v>542</v>
      </c>
      <c r="Z7" s="1" t="s">
        <v>543</v>
      </c>
      <c r="AA7" s="1" t="s">
        <v>544</v>
      </c>
      <c r="AB7" s="1" t="s">
        <v>545</v>
      </c>
      <c r="AC7" s="1" t="s">
        <v>546</v>
      </c>
      <c r="AD7" s="1" t="s">
        <v>547</v>
      </c>
    </row>
    <row r="8" spans="1:40" x14ac:dyDescent="0.3">
      <c r="A8" t="s">
        <v>6</v>
      </c>
      <c r="K8" t="s">
        <v>490</v>
      </c>
      <c r="L8">
        <f>L1+1</f>
        <v>2</v>
      </c>
      <c r="M8" t="str">
        <f>_xlfn.CONCAT("$",K8,"$",L8)</f>
        <v>$A$2</v>
      </c>
      <c r="N8" t="str">
        <f ca="1">INDIRECT(M8)</f>
        <v>Number of Nodes:  51</v>
      </c>
      <c r="O8" s="1" t="str">
        <f ca="1">RIGHT(N8,LEN(N8)-FIND(":",N8)-1)</f>
        <v xml:space="preserve"> 51</v>
      </c>
      <c r="P8" s="2">
        <f ca="1">VALUE(O8)</f>
        <v>51</v>
      </c>
      <c r="Y8" t="s">
        <v>548</v>
      </c>
      <c r="Z8" t="s">
        <v>549</v>
      </c>
      <c r="AA8" t="s">
        <v>550</v>
      </c>
      <c r="AB8" t="s">
        <v>551</v>
      </c>
      <c r="AC8" t="s">
        <v>552</v>
      </c>
      <c r="AD8" t="s">
        <v>553</v>
      </c>
    </row>
    <row r="9" spans="1:40" x14ac:dyDescent="0.3">
      <c r="A9" t="s">
        <v>46</v>
      </c>
      <c r="K9" t="s">
        <v>490</v>
      </c>
      <c r="L9">
        <f t="shared" ref="L9:L13" si="3">L2+1</f>
        <v>17</v>
      </c>
      <c r="M9" t="str">
        <f t="shared" ref="M9:M13" si="4">_xlfn.CONCAT("$",K9,"$",L9)</f>
        <v>$A$17</v>
      </c>
      <c r="N9" t="str">
        <f t="shared" ref="N9:N13" ca="1" si="5">INDIRECT(M9)</f>
        <v>Number of Nodes:  76</v>
      </c>
      <c r="O9" s="1" t="str">
        <f t="shared" ref="O9:O13" ca="1" si="6">RIGHT(N9,LEN(N9)-FIND(":",N9)-1)</f>
        <v xml:space="preserve"> 76</v>
      </c>
      <c r="P9" s="2">
        <f t="shared" ref="P9:P34" ca="1" si="7">VALUE(O9)</f>
        <v>76</v>
      </c>
      <c r="Y9" s="1" t="s">
        <v>582</v>
      </c>
      <c r="Z9" s="1" t="s">
        <v>583</v>
      </c>
      <c r="AA9" s="1" t="s">
        <v>584</v>
      </c>
      <c r="AB9" s="1" t="s">
        <v>585</v>
      </c>
      <c r="AC9" s="1" t="s">
        <v>586</v>
      </c>
      <c r="AD9" s="1" t="s">
        <v>587</v>
      </c>
    </row>
    <row r="10" spans="1:40" x14ac:dyDescent="0.3">
      <c r="A10" t="s">
        <v>7</v>
      </c>
      <c r="K10" t="s">
        <v>490</v>
      </c>
      <c r="L10">
        <f t="shared" si="3"/>
        <v>32</v>
      </c>
      <c r="M10" t="str">
        <f t="shared" si="4"/>
        <v>$A$32</v>
      </c>
      <c r="N10" t="str">
        <f t="shared" ca="1" si="5"/>
        <v>Number of Nodes:  101</v>
      </c>
      <c r="O10" s="1" t="str">
        <f t="shared" ca="1" si="6"/>
        <v xml:space="preserve"> 101</v>
      </c>
      <c r="P10" s="2">
        <f t="shared" ca="1" si="7"/>
        <v>101</v>
      </c>
    </row>
    <row r="11" spans="1:40" x14ac:dyDescent="0.3">
      <c r="A11" t="s">
        <v>47</v>
      </c>
      <c r="K11" t="s">
        <v>490</v>
      </c>
      <c r="L11">
        <f t="shared" si="3"/>
        <v>47</v>
      </c>
      <c r="M11" t="str">
        <f t="shared" si="4"/>
        <v>$A$47</v>
      </c>
      <c r="N11" t="str">
        <f t="shared" ca="1" si="5"/>
        <v>Number of Nodes:  10</v>
      </c>
      <c r="O11" s="1" t="str">
        <f t="shared" ca="1" si="6"/>
        <v xml:space="preserve"> 10</v>
      </c>
      <c r="P11" s="2">
        <f t="shared" ca="1" si="7"/>
        <v>10</v>
      </c>
    </row>
    <row r="12" spans="1:40" x14ac:dyDescent="0.3">
      <c r="A12" t="s">
        <v>8</v>
      </c>
      <c r="K12" t="s">
        <v>490</v>
      </c>
      <c r="L12">
        <f t="shared" si="3"/>
        <v>62</v>
      </c>
      <c r="M12" t="str">
        <f t="shared" si="4"/>
        <v>$A$62</v>
      </c>
      <c r="N12" t="str">
        <f t="shared" ca="1" si="5"/>
        <v>Number of Nodes:  7</v>
      </c>
      <c r="O12" s="1" t="str">
        <f t="shared" ca="1" si="6"/>
        <v xml:space="preserve"> 7</v>
      </c>
      <c r="P12" s="2">
        <f t="shared" ca="1" si="7"/>
        <v>7</v>
      </c>
      <c r="X12" t="s">
        <v>491</v>
      </c>
      <c r="Y12" t="str">
        <f ca="1">INDIRECT(Y1)</f>
        <v>eil51.tsp</v>
      </c>
      <c r="Z12" t="str">
        <f t="shared" ref="Z12:AD12" ca="1" si="8">INDIRECT(Z1)</f>
        <v>eil76.tsp</v>
      </c>
      <c r="AA12" t="str">
        <f t="shared" ca="1" si="8"/>
        <v>eil101.tsp</v>
      </c>
      <c r="AB12" t="str">
        <f t="shared" ca="1" si="8"/>
        <v>test.tsp</v>
      </c>
      <c r="AC12" t="str">
        <f t="shared" ca="1" si="8"/>
        <v>test1.tsp</v>
      </c>
      <c r="AD12" t="str">
        <f t="shared" ca="1" si="8"/>
        <v>test2.tsp</v>
      </c>
      <c r="AH12" t="s">
        <v>491</v>
      </c>
      <c r="AI12" t="str">
        <f t="shared" ref="AI12:AN17" ca="1" si="9">INDIRECT(AI1)</f>
        <v>eil51.tsp</v>
      </c>
      <c r="AJ12" t="str">
        <f t="shared" ca="1" si="9"/>
        <v>eil76.tsp</v>
      </c>
      <c r="AK12" t="str">
        <f t="shared" ca="1" si="9"/>
        <v>eil101.tsp</v>
      </c>
      <c r="AL12" t="str">
        <f t="shared" ca="1" si="9"/>
        <v>test.tsp</v>
      </c>
      <c r="AM12" t="str">
        <f t="shared" ca="1" si="9"/>
        <v>test1.tsp</v>
      </c>
      <c r="AN12" t="str">
        <f t="shared" ca="1" si="9"/>
        <v>test2.tsp</v>
      </c>
    </row>
    <row r="13" spans="1:40" ht="14.4" customHeight="1" x14ac:dyDescent="0.3">
      <c r="A13" t="s">
        <v>9</v>
      </c>
      <c r="K13" t="s">
        <v>490</v>
      </c>
      <c r="L13">
        <f t="shared" si="3"/>
        <v>77</v>
      </c>
      <c r="M13" t="str">
        <f t="shared" si="4"/>
        <v>$A$77</v>
      </c>
      <c r="N13" t="str">
        <f t="shared" ca="1" si="5"/>
        <v>Number of Nodes:  6</v>
      </c>
      <c r="O13" s="1" t="str">
        <f t="shared" ca="1" si="6"/>
        <v xml:space="preserve"> 6</v>
      </c>
      <c r="P13" s="2">
        <f t="shared" ca="1" si="7"/>
        <v>6</v>
      </c>
      <c r="X13" t="s">
        <v>501</v>
      </c>
      <c r="Y13" t="str">
        <f t="shared" ref="Y13:AD13" ca="1" si="10">INDIRECT(Y2)</f>
        <v xml:space="preserve"> 51</v>
      </c>
      <c r="Z13" t="str">
        <f t="shared" ca="1" si="10"/>
        <v xml:space="preserve"> 76</v>
      </c>
      <c r="AA13" t="str">
        <f t="shared" ca="1" si="10"/>
        <v xml:space="preserve"> 101</v>
      </c>
      <c r="AB13" t="str">
        <f t="shared" ca="1" si="10"/>
        <v xml:space="preserve"> 10</v>
      </c>
      <c r="AC13" t="str">
        <f t="shared" ca="1" si="10"/>
        <v xml:space="preserve"> 7</v>
      </c>
      <c r="AD13" t="str">
        <f t="shared" ca="1" si="10"/>
        <v xml:space="preserve"> 6</v>
      </c>
      <c r="AG13" s="3" t="s">
        <v>557</v>
      </c>
      <c r="AH13" s="1" t="s">
        <v>498</v>
      </c>
      <c r="AI13">
        <f t="shared" ca="1" si="9"/>
        <v>1.2999999999999999E-2</v>
      </c>
      <c r="AJ13">
        <f t="shared" ca="1" si="9"/>
        <v>3.5000000000000003E-2</v>
      </c>
      <c r="AK13">
        <f t="shared" ca="1" si="9"/>
        <v>5.1999999999999998E-2</v>
      </c>
      <c r="AL13">
        <f t="shared" ca="1" si="9"/>
        <v>6.2E-2</v>
      </c>
      <c r="AM13">
        <f t="shared" ca="1" si="9"/>
        <v>6.8000000000000005E-2</v>
      </c>
      <c r="AN13">
        <f t="shared" ca="1" si="9"/>
        <v>0.10199999999999999</v>
      </c>
    </row>
    <row r="14" spans="1:40" x14ac:dyDescent="0.3">
      <c r="A14" t="s">
        <v>10</v>
      </c>
      <c r="X14" t="s">
        <v>500</v>
      </c>
      <c r="Y14" t="str">
        <f t="shared" ref="Y14:AD14" ca="1" si="11">INDIRECT(Y3)</f>
        <v xml:space="preserve"> 2601</v>
      </c>
      <c r="Z14" t="str">
        <f t="shared" ca="1" si="11"/>
        <v xml:space="preserve"> 5776</v>
      </c>
      <c r="AA14" t="str">
        <f t="shared" ca="1" si="11"/>
        <v xml:space="preserve"> 10201</v>
      </c>
      <c r="AB14" t="str">
        <f t="shared" ca="1" si="11"/>
        <v xml:space="preserve"> 100</v>
      </c>
      <c r="AC14" t="str">
        <f t="shared" ca="1" si="11"/>
        <v xml:space="preserve"> 49</v>
      </c>
      <c r="AD14" t="str">
        <f t="shared" ca="1" si="11"/>
        <v xml:space="preserve"> 36</v>
      </c>
      <c r="AG14" s="3"/>
      <c r="AH14" t="s">
        <v>535</v>
      </c>
      <c r="AI14">
        <f t="shared" ca="1" si="9"/>
        <v>1.7000000000000001E-2</v>
      </c>
      <c r="AJ14">
        <f t="shared" ca="1" si="9"/>
        <v>3.1E-2</v>
      </c>
      <c r="AK14">
        <f t="shared" ca="1" si="9"/>
        <v>6.7000000000000004E-2</v>
      </c>
      <c r="AL14">
        <f t="shared" ca="1" si="9"/>
        <v>6.8000000000000005E-2</v>
      </c>
      <c r="AM14">
        <f t="shared" ca="1" si="9"/>
        <v>7.0999999999999994E-2</v>
      </c>
      <c r="AN14">
        <f t="shared" ca="1" si="9"/>
        <v>8.5999999999999993E-2</v>
      </c>
    </row>
    <row r="15" spans="1:40" x14ac:dyDescent="0.3">
      <c r="A15" t="s">
        <v>48</v>
      </c>
      <c r="K15" t="s">
        <v>490</v>
      </c>
      <c r="L15">
        <f>L8+1</f>
        <v>3</v>
      </c>
      <c r="M15" t="str">
        <f>_xlfn.CONCAT("$",K15,"$",L15)</f>
        <v>$A$3</v>
      </c>
      <c r="N15" t="str">
        <f ca="1">INDIRECT(M15)</f>
        <v>Number of Edges:  2601</v>
      </c>
      <c r="O15" s="1" t="str">
        <f ca="1">RIGHT(N15,LEN(N15)-FIND(":",N15)-1)</f>
        <v xml:space="preserve"> 2601</v>
      </c>
      <c r="P15" s="2">
        <f t="shared" ca="1" si="7"/>
        <v>2601</v>
      </c>
      <c r="X15" t="s">
        <v>499</v>
      </c>
      <c r="Y15" t="str">
        <f t="shared" ref="Y15:AD15" ca="1" si="12">INDIRECT(Y4)</f>
        <v xml:space="preserve"> 376.4905590196479</v>
      </c>
      <c r="Z15" t="str">
        <f t="shared" ca="1" si="12"/>
        <v xml:space="preserve"> 472.33067926456215</v>
      </c>
      <c r="AA15" t="str">
        <f t="shared" ca="1" si="12"/>
        <v xml:space="preserve"> 562.2572622112233</v>
      </c>
      <c r="AB15" t="str">
        <f t="shared" ca="1" si="12"/>
        <v xml:space="preserve"> 21.0</v>
      </c>
      <c r="AC15" t="str">
        <f t="shared" ca="1" si="12"/>
        <v xml:space="preserve"> 16.970562748477143</v>
      </c>
      <c r="AD15" t="str">
        <f t="shared" ca="1" si="12"/>
        <v xml:space="preserve"> 18.64508095113816</v>
      </c>
      <c r="AG15" s="3"/>
      <c r="AH15" t="s">
        <v>588</v>
      </c>
      <c r="AI15">
        <f t="shared" ca="1" si="9"/>
        <v>1.7999999999999999E-2</v>
      </c>
      <c r="AJ15">
        <f t="shared" ca="1" si="9"/>
        <v>2.9000000000000001E-2</v>
      </c>
      <c r="AK15">
        <f t="shared" ca="1" si="9"/>
        <v>5.2999999999999999E-2</v>
      </c>
      <c r="AL15">
        <f t="shared" ca="1" si="9"/>
        <v>5.1999999999999998E-2</v>
      </c>
      <c r="AM15">
        <f t="shared" ca="1" si="9"/>
        <v>6.4000000000000001E-2</v>
      </c>
      <c r="AN15">
        <f t="shared" ca="1" si="9"/>
        <v>9.8000000000000004E-2</v>
      </c>
    </row>
    <row r="16" spans="1:40" ht="14.4" customHeight="1" x14ac:dyDescent="0.3">
      <c r="A16" t="s">
        <v>11</v>
      </c>
      <c r="K16" t="s">
        <v>490</v>
      </c>
      <c r="L16">
        <f t="shared" ref="L16:L20" si="13">L9+1</f>
        <v>18</v>
      </c>
      <c r="M16" t="str">
        <f t="shared" ref="M16:M20" si="14">_xlfn.CONCAT("$",K16,"$",L16)</f>
        <v>$A$18</v>
      </c>
      <c r="N16" t="str">
        <f t="shared" ref="N16:N20" ca="1" si="15">INDIRECT(M16)</f>
        <v>Number of Edges:  5776</v>
      </c>
      <c r="O16" s="1" t="str">
        <f t="shared" ref="O16:O20" ca="1" si="16">RIGHT(N16,LEN(N16)-FIND(":",N16)-1)</f>
        <v xml:space="preserve"> 5776</v>
      </c>
      <c r="P16" s="2">
        <f t="shared" ca="1" si="7"/>
        <v>5776</v>
      </c>
      <c r="W16" s="3" t="s">
        <v>556</v>
      </c>
      <c r="X16" s="1" t="s">
        <v>498</v>
      </c>
      <c r="Y16">
        <f t="shared" ref="Y16:AD16" ca="1" si="17">INDIRECT(Y5)</f>
        <v>613.55200000000002</v>
      </c>
      <c r="Z16">
        <f t="shared" ca="1" si="17"/>
        <v>741.90300000000002</v>
      </c>
      <c r="AA16">
        <f t="shared" ca="1" si="17"/>
        <v>917.54</v>
      </c>
      <c r="AB16">
        <f t="shared" ca="1" si="17"/>
        <v>28.606000000000002</v>
      </c>
      <c r="AC16">
        <f t="shared" ca="1" si="17"/>
        <v>27.314</v>
      </c>
      <c r="AD16">
        <f t="shared" ca="1" si="17"/>
        <v>30.890999999999998</v>
      </c>
      <c r="AG16" s="3"/>
      <c r="AH16" t="s">
        <v>554</v>
      </c>
      <c r="AI16">
        <f t="shared" ca="1" si="9"/>
        <v>1.4999999999999999E-2</v>
      </c>
      <c r="AJ16">
        <f t="shared" ca="1" si="9"/>
        <v>0.03</v>
      </c>
      <c r="AK16">
        <f t="shared" ca="1" si="9"/>
        <v>6.2E-2</v>
      </c>
      <c r="AL16">
        <f t="shared" ca="1" si="9"/>
        <v>6.6000000000000003E-2</v>
      </c>
      <c r="AM16">
        <f t="shared" ca="1" si="9"/>
        <v>7.6999999999999999E-2</v>
      </c>
      <c r="AN16">
        <f t="shared" ca="1" si="9"/>
        <v>9.4E-2</v>
      </c>
    </row>
    <row r="17" spans="1:40" x14ac:dyDescent="0.3">
      <c r="A17" t="s">
        <v>12</v>
      </c>
      <c r="K17" t="s">
        <v>490</v>
      </c>
      <c r="L17">
        <f t="shared" si="13"/>
        <v>33</v>
      </c>
      <c r="M17" t="str">
        <f t="shared" si="14"/>
        <v>$A$33</v>
      </c>
      <c r="N17" t="str">
        <f t="shared" ca="1" si="15"/>
        <v>Number of Edges:  10201</v>
      </c>
      <c r="O17" s="1" t="str">
        <f t="shared" ca="1" si="16"/>
        <v xml:space="preserve"> 10201</v>
      </c>
      <c r="P17" s="2">
        <f t="shared" ca="1" si="7"/>
        <v>10201</v>
      </c>
      <c r="W17" s="3"/>
      <c r="X17" t="s">
        <v>535</v>
      </c>
      <c r="Y17">
        <f t="shared" ref="Y17:AD17" ca="1" si="18">INDIRECT(Y6)</f>
        <v>645.63900000000001</v>
      </c>
      <c r="Z17">
        <f t="shared" ca="1" si="18"/>
        <v>842.31399999999996</v>
      </c>
      <c r="AA17">
        <f t="shared" ca="1" si="18"/>
        <v>1002.134</v>
      </c>
      <c r="AB17">
        <f t="shared" ca="1" si="18"/>
        <v>30.606000000000002</v>
      </c>
      <c r="AC17">
        <f t="shared" ca="1" si="18"/>
        <v>27.314</v>
      </c>
      <c r="AD17">
        <f t="shared" ca="1" si="18"/>
        <v>31.495999999999999</v>
      </c>
      <c r="AG17" s="3"/>
      <c r="AH17" t="s">
        <v>555</v>
      </c>
      <c r="AI17">
        <f t="shared" ca="1" si="9"/>
        <v>0.98199999999999998</v>
      </c>
      <c r="AJ17">
        <f t="shared" ca="1" si="9"/>
        <v>2.23</v>
      </c>
      <c r="AK17">
        <f t="shared" ca="1" si="9"/>
        <v>5.0979999999999999</v>
      </c>
      <c r="AL17">
        <f t="shared" ca="1" si="9"/>
        <v>6.5000000000000002E-2</v>
      </c>
      <c r="AM17">
        <f t="shared" ca="1" si="9"/>
        <v>9.9000000000000005E-2</v>
      </c>
      <c r="AN17">
        <f t="shared" ca="1" si="9"/>
        <v>0.105</v>
      </c>
    </row>
    <row r="18" spans="1:40" x14ac:dyDescent="0.3">
      <c r="A18" t="s">
        <v>13</v>
      </c>
      <c r="K18" t="s">
        <v>490</v>
      </c>
      <c r="L18">
        <f t="shared" si="13"/>
        <v>48</v>
      </c>
      <c r="M18" t="str">
        <f t="shared" si="14"/>
        <v>$A$48</v>
      </c>
      <c r="N18" t="str">
        <f t="shared" ca="1" si="15"/>
        <v>Number of Edges:  100</v>
      </c>
      <c r="O18" s="1" t="str">
        <f t="shared" ca="1" si="16"/>
        <v xml:space="preserve"> 100</v>
      </c>
      <c r="P18" s="2">
        <f t="shared" ca="1" si="7"/>
        <v>100</v>
      </c>
      <c r="W18" s="3"/>
      <c r="X18" t="s">
        <v>588</v>
      </c>
      <c r="Y18">
        <f t="shared" ref="Y18:AD18" ca="1" si="19">INDIRECT(Y7)</f>
        <v>626.36099999999999</v>
      </c>
      <c r="Z18">
        <f t="shared" ca="1" si="19"/>
        <v>708.29200000000003</v>
      </c>
      <c r="AA18">
        <f t="shared" ca="1" si="19"/>
        <v>832.529</v>
      </c>
      <c r="AB18">
        <f t="shared" ca="1" si="19"/>
        <v>24</v>
      </c>
      <c r="AC18">
        <f t="shared" ca="1" si="19"/>
        <v>20.971</v>
      </c>
      <c r="AD18">
        <f t="shared" ca="1" si="19"/>
        <v>33.591999999999999</v>
      </c>
    </row>
    <row r="19" spans="1:40" x14ac:dyDescent="0.3">
      <c r="A19" t="s">
        <v>14</v>
      </c>
      <c r="K19" t="s">
        <v>490</v>
      </c>
      <c r="L19">
        <f t="shared" si="13"/>
        <v>63</v>
      </c>
      <c r="M19" t="str">
        <f t="shared" si="14"/>
        <v>$A$63</v>
      </c>
      <c r="N19" t="str">
        <f t="shared" ca="1" si="15"/>
        <v>Number of Edges:  49</v>
      </c>
      <c r="O19" s="1" t="str">
        <f t="shared" ca="1" si="16"/>
        <v xml:space="preserve"> 49</v>
      </c>
      <c r="P19" s="2">
        <f t="shared" ca="1" si="7"/>
        <v>49</v>
      </c>
      <c r="W19" s="3"/>
      <c r="X19" t="s">
        <v>554</v>
      </c>
      <c r="Y19">
        <f ca="1">INDIRECT(Y8)</f>
        <v>515.19799999999998</v>
      </c>
      <c r="Z19">
        <f t="shared" ref="Z19:AD20" ca="1" si="20">INDIRECT(Z8)</f>
        <v>681.91</v>
      </c>
      <c r="AA19">
        <f t="shared" ca="1" si="20"/>
        <v>817.47400000000005</v>
      </c>
      <c r="AB19">
        <f t="shared" ca="1" si="20"/>
        <v>24</v>
      </c>
      <c r="AC19">
        <f t="shared" ca="1" si="20"/>
        <v>20.971</v>
      </c>
      <c r="AD19">
        <f t="shared" ca="1" si="20"/>
        <v>30.100999999999999</v>
      </c>
    </row>
    <row r="20" spans="1:40" x14ac:dyDescent="0.3">
      <c r="A20" t="s">
        <v>15</v>
      </c>
      <c r="K20" t="s">
        <v>490</v>
      </c>
      <c r="L20">
        <f t="shared" si="13"/>
        <v>78</v>
      </c>
      <c r="M20" t="str">
        <f t="shared" si="14"/>
        <v>$A$78</v>
      </c>
      <c r="N20" t="str">
        <f t="shared" ca="1" si="15"/>
        <v>Number of Edges:  36</v>
      </c>
      <c r="O20" s="1" t="str">
        <f t="shared" ca="1" si="16"/>
        <v xml:space="preserve"> 36</v>
      </c>
      <c r="P20" s="2">
        <f t="shared" ca="1" si="7"/>
        <v>36</v>
      </c>
      <c r="W20" s="3"/>
      <c r="X20" t="s">
        <v>555</v>
      </c>
      <c r="Y20">
        <f ca="1">INDIRECT(Y9)</f>
        <v>445.7</v>
      </c>
      <c r="Z20">
        <f t="shared" ca="1" si="20"/>
        <v>579.65200000000004</v>
      </c>
      <c r="AA20">
        <f t="shared" ca="1" si="20"/>
        <v>693.09199999999998</v>
      </c>
      <c r="AB20">
        <f t="shared" ca="1" si="20"/>
        <v>24</v>
      </c>
      <c r="AC20">
        <f t="shared" ca="1" si="20"/>
        <v>20.971</v>
      </c>
      <c r="AD20">
        <f t="shared" ca="1" si="20"/>
        <v>24.556999999999999</v>
      </c>
    </row>
    <row r="21" spans="1:40" x14ac:dyDescent="0.3">
      <c r="A21" t="s">
        <v>16</v>
      </c>
    </row>
    <row r="22" spans="1:40" x14ac:dyDescent="0.3">
      <c r="A22" t="s">
        <v>49</v>
      </c>
      <c r="K22" t="s">
        <v>490</v>
      </c>
      <c r="L22">
        <f>L15+1</f>
        <v>4</v>
      </c>
      <c r="M22" t="str">
        <f>_xlfn.CONCAT("$",K22,"$",L22)</f>
        <v>$A$4</v>
      </c>
      <c r="N22" t="str">
        <f ca="1">INDIRECT(M22)</f>
        <v>Distance between nodes (1,2):  12.36931687685298</v>
      </c>
      <c r="O22" s="1" t="str">
        <f ca="1">RIGHT(N22,LEN(N22)-FIND(":",N22)-1)</f>
        <v xml:space="preserve"> 12.36931687685298</v>
      </c>
      <c r="P22" s="2">
        <f t="shared" ca="1" si="7"/>
        <v>12.369316876852899</v>
      </c>
    </row>
    <row r="23" spans="1:40" x14ac:dyDescent="0.3">
      <c r="A23" t="s">
        <v>17</v>
      </c>
      <c r="K23" t="s">
        <v>490</v>
      </c>
      <c r="L23">
        <f t="shared" ref="L23:L27" si="21">L16+1</f>
        <v>19</v>
      </c>
      <c r="M23" t="str">
        <f t="shared" ref="M23:M27" si="22">_xlfn.CONCAT("$",K23,"$",L23)</f>
        <v>$A$19</v>
      </c>
      <c r="N23" t="str">
        <f t="shared" ref="N23:N27" ca="1" si="23">INDIRECT(M23)</f>
        <v>Distance between nodes (1,2):  14.560219778561036</v>
      </c>
      <c r="O23" s="1" t="str">
        <f t="shared" ref="O23:O27" ca="1" si="24">RIGHT(N23,LEN(N23)-FIND(":",N23)-1)</f>
        <v xml:space="preserve"> 14.560219778561036</v>
      </c>
      <c r="P23" s="2">
        <f t="shared" ca="1" si="7"/>
        <v>14.560219778561001</v>
      </c>
    </row>
    <row r="24" spans="1:40" x14ac:dyDescent="0.3">
      <c r="A24" t="s">
        <v>50</v>
      </c>
      <c r="K24" t="s">
        <v>490</v>
      </c>
      <c r="L24">
        <f t="shared" si="21"/>
        <v>34</v>
      </c>
      <c r="M24" t="str">
        <f t="shared" si="22"/>
        <v>$A$34</v>
      </c>
      <c r="N24" t="str">
        <f t="shared" ca="1" si="23"/>
        <v>Distance between nodes (1,2):  32.55764119219941</v>
      </c>
      <c r="O24" s="1" t="str">
        <f t="shared" ca="1" si="24"/>
        <v xml:space="preserve"> 32.55764119219941</v>
      </c>
      <c r="P24" s="2">
        <f t="shared" ca="1" si="7"/>
        <v>32.557641192199398</v>
      </c>
    </row>
    <row r="25" spans="1:40" x14ac:dyDescent="0.3">
      <c r="A25" t="s">
        <v>18</v>
      </c>
      <c r="K25" t="s">
        <v>490</v>
      </c>
      <c r="L25">
        <f t="shared" si="21"/>
        <v>49</v>
      </c>
      <c r="M25" t="str">
        <f t="shared" si="22"/>
        <v>$A$49</v>
      </c>
      <c r="N25" t="str">
        <f t="shared" ca="1" si="23"/>
        <v>Distance between nodes (1,2):  2.0</v>
      </c>
      <c r="O25" s="1" t="str">
        <f t="shared" ca="1" si="24"/>
        <v xml:space="preserve"> 2.0</v>
      </c>
      <c r="P25" s="2">
        <f t="shared" ca="1" si="7"/>
        <v>2</v>
      </c>
    </row>
    <row r="26" spans="1:40" x14ac:dyDescent="0.3">
      <c r="A26" t="s">
        <v>51</v>
      </c>
      <c r="K26" t="s">
        <v>490</v>
      </c>
      <c r="L26">
        <f t="shared" si="21"/>
        <v>64</v>
      </c>
      <c r="M26" t="str">
        <f t="shared" si="22"/>
        <v>$A$64</v>
      </c>
      <c r="N26" t="str">
        <f t="shared" ca="1" si="23"/>
        <v>Distance between nodes (1,2):  2.8284271247461903</v>
      </c>
      <c r="O26" s="1" t="str">
        <f t="shared" ca="1" si="24"/>
        <v xml:space="preserve"> 2.8284271247461903</v>
      </c>
      <c r="P26" s="2">
        <f t="shared" ca="1" si="7"/>
        <v>2.8284271247461898</v>
      </c>
    </row>
    <row r="27" spans="1:40" x14ac:dyDescent="0.3">
      <c r="A27" t="s">
        <v>19</v>
      </c>
      <c r="K27" t="s">
        <v>490</v>
      </c>
      <c r="L27">
        <f t="shared" si="21"/>
        <v>79</v>
      </c>
      <c r="M27" t="str">
        <f t="shared" si="22"/>
        <v>$A$79</v>
      </c>
      <c r="N27" t="str">
        <f t="shared" ca="1" si="23"/>
        <v>Distance between nodes (1,2):  4.0</v>
      </c>
      <c r="O27" s="1" t="str">
        <f t="shared" ca="1" si="24"/>
        <v xml:space="preserve"> 4.0</v>
      </c>
      <c r="P27" s="2">
        <f t="shared" ca="1" si="7"/>
        <v>4</v>
      </c>
    </row>
    <row r="28" spans="1:40" x14ac:dyDescent="0.3">
      <c r="A28" t="s">
        <v>52</v>
      </c>
    </row>
    <row r="29" spans="1:40" x14ac:dyDescent="0.3">
      <c r="A29" t="s">
        <v>20</v>
      </c>
      <c r="K29" t="s">
        <v>490</v>
      </c>
      <c r="L29">
        <f>L22+1</f>
        <v>5</v>
      </c>
      <c r="M29" t="str">
        <f>_xlfn.CONCAT("$",K29,"$",L29)</f>
        <v>$A$5</v>
      </c>
      <c r="N29" t="str">
        <f ca="1">INDIRECT(M29)</f>
        <v>MST cost :  376.4905590196479</v>
      </c>
      <c r="O29" s="1" t="str">
        <f ca="1">RIGHT(N29,LEN(N29)-FIND(":",N29)-1)</f>
        <v xml:space="preserve"> 376.4905590196479</v>
      </c>
      <c r="P29" s="2">
        <f ca="1">VALUE(O29)</f>
        <v>376.49055901964698</v>
      </c>
    </row>
    <row r="30" spans="1:40" x14ac:dyDescent="0.3">
      <c r="A30" t="s">
        <v>53</v>
      </c>
      <c r="K30" t="s">
        <v>490</v>
      </c>
      <c r="L30">
        <f t="shared" ref="L30:L34" si="25">L23+1</f>
        <v>20</v>
      </c>
      <c r="M30" t="str">
        <f t="shared" ref="M30:M34" si="26">_xlfn.CONCAT("$",K30,"$",L30)</f>
        <v>$A$20</v>
      </c>
      <c r="N30" t="str">
        <f t="shared" ref="N30:N34" ca="1" si="27">INDIRECT(M30)</f>
        <v>MST cost :  472.33067926456215</v>
      </c>
      <c r="O30" s="1" t="str">
        <f t="shared" ref="O30:O34" ca="1" si="28">RIGHT(N30,LEN(N30)-FIND(":",N30)-1)</f>
        <v xml:space="preserve"> 472.33067926456215</v>
      </c>
      <c r="P30" s="2">
        <f t="shared" ca="1" si="7"/>
        <v>472.33067926456198</v>
      </c>
    </row>
    <row r="31" spans="1:40" x14ac:dyDescent="0.3">
      <c r="A31" t="s">
        <v>21</v>
      </c>
      <c r="K31" t="s">
        <v>490</v>
      </c>
      <c r="L31">
        <f t="shared" si="25"/>
        <v>35</v>
      </c>
      <c r="M31" t="str">
        <f t="shared" si="26"/>
        <v>$A$35</v>
      </c>
      <c r="N31" t="str">
        <f t="shared" ca="1" si="27"/>
        <v>MST cost :  562.2572622112233</v>
      </c>
      <c r="O31" s="1" t="str">
        <f t="shared" ca="1" si="28"/>
        <v xml:space="preserve"> 562.2572622112233</v>
      </c>
      <c r="P31" s="2">
        <f t="shared" ca="1" si="7"/>
        <v>562.25726221122295</v>
      </c>
    </row>
    <row r="32" spans="1:40" x14ac:dyDescent="0.3">
      <c r="A32" t="s">
        <v>22</v>
      </c>
      <c r="K32" t="s">
        <v>490</v>
      </c>
      <c r="L32">
        <f t="shared" si="25"/>
        <v>50</v>
      </c>
      <c r="M32" t="str">
        <f t="shared" si="26"/>
        <v>$A$50</v>
      </c>
      <c r="N32" t="str">
        <f t="shared" ca="1" si="27"/>
        <v>MST cost :  21.0</v>
      </c>
      <c r="O32" s="1" t="str">
        <f t="shared" ca="1" si="28"/>
        <v xml:space="preserve"> 21.0</v>
      </c>
      <c r="P32" s="2">
        <f t="shared" ca="1" si="7"/>
        <v>21</v>
      </c>
    </row>
    <row r="33" spans="1:20" x14ac:dyDescent="0.3">
      <c r="A33" t="s">
        <v>23</v>
      </c>
      <c r="K33" t="s">
        <v>490</v>
      </c>
      <c r="L33">
        <f t="shared" si="25"/>
        <v>65</v>
      </c>
      <c r="M33" t="str">
        <f t="shared" si="26"/>
        <v>$A$65</v>
      </c>
      <c r="N33" t="str">
        <f t="shared" ca="1" si="27"/>
        <v>MST cost :  16.970562748477143</v>
      </c>
      <c r="O33" s="1" t="str">
        <f t="shared" ca="1" si="28"/>
        <v xml:space="preserve"> 16.970562748477143</v>
      </c>
      <c r="P33" s="2">
        <f t="shared" ca="1" si="7"/>
        <v>16.9705627484771</v>
      </c>
    </row>
    <row r="34" spans="1:20" x14ac:dyDescent="0.3">
      <c r="A34" t="s">
        <v>24</v>
      </c>
      <c r="K34" t="s">
        <v>490</v>
      </c>
      <c r="L34">
        <f t="shared" si="25"/>
        <v>80</v>
      </c>
      <c r="M34" t="str">
        <f t="shared" si="26"/>
        <v>$A$80</v>
      </c>
      <c r="N34" t="str">
        <f t="shared" ca="1" si="27"/>
        <v>MST cost :  18.64508095113816</v>
      </c>
      <c r="O34" s="1" t="str">
        <f t="shared" ca="1" si="28"/>
        <v xml:space="preserve"> 18.64508095113816</v>
      </c>
      <c r="P34" s="2">
        <f t="shared" ca="1" si="7"/>
        <v>18.645080951138102</v>
      </c>
    </row>
    <row r="35" spans="1:20" x14ac:dyDescent="0.3">
      <c r="A35" t="s">
        <v>25</v>
      </c>
    </row>
    <row r="36" spans="1:20" x14ac:dyDescent="0.3">
      <c r="A36" t="s">
        <v>26</v>
      </c>
      <c r="K36" t="s">
        <v>490</v>
      </c>
      <c r="L36">
        <f>L29+1</f>
        <v>6</v>
      </c>
      <c r="M36" t="str">
        <f>_xlfn.CONCAT("$",K36,"$",L36)</f>
        <v>$A$6</v>
      </c>
      <c r="N36" t="str">
        <f ca="1">INDIRECT(M36)</f>
        <v>Data/eil51.tsp - No Heuristic : 613.552</v>
      </c>
      <c r="O36" s="1" t="str">
        <f ca="1">RIGHT(N36,LEN(N36)-FIND("-",N36))</f>
        <v xml:space="preserve"> No Heuristic : 613.552</v>
      </c>
      <c r="P36" s="1" t="str">
        <f ca="1">LEFT(O36,FIND(":",O36)-1)</f>
        <v xml:space="preserve"> No Heuristic </v>
      </c>
      <c r="Q36" s="1" t="str">
        <f ca="1">RIGHT(N36,LEN(N36)-FIND(":",N36)-1)</f>
        <v>613.552</v>
      </c>
      <c r="R36" s="2">
        <f t="shared" ref="R36" ca="1" si="29">VALUE(Q36)</f>
        <v>613.55200000000002</v>
      </c>
    </row>
    <row r="37" spans="1:20" x14ac:dyDescent="0.3">
      <c r="A37" t="s">
        <v>54</v>
      </c>
      <c r="K37" t="s">
        <v>490</v>
      </c>
      <c r="L37">
        <f t="shared" ref="L37:L41" si="30">L30+1</f>
        <v>21</v>
      </c>
      <c r="M37" t="str">
        <f t="shared" ref="M37:M41" si="31">_xlfn.CONCAT("$",K37,"$",L37)</f>
        <v>$A$21</v>
      </c>
      <c r="N37" t="str">
        <f t="shared" ref="N37:N41" ca="1" si="32">INDIRECT(M37)</f>
        <v>Data/eil76.tsp - No Heuristic : 741.903</v>
      </c>
      <c r="O37" s="1" t="str">
        <f t="shared" ref="O37:O41" ca="1" si="33">RIGHT(N37,LEN(N37)-FIND("-",N37))</f>
        <v xml:space="preserve"> No Heuristic : 741.903</v>
      </c>
      <c r="P37" s="1" t="str">
        <f t="shared" ref="P37:P41" ca="1" si="34">LEFT(O37,FIND(":",O37)-1)</f>
        <v xml:space="preserve"> No Heuristic </v>
      </c>
      <c r="Q37" s="1" t="str">
        <f t="shared" ref="Q37:Q41" ca="1" si="35">RIGHT(O37,LEN(O37)-FIND(":",O37)-1)</f>
        <v>741.903</v>
      </c>
      <c r="R37" s="2">
        <f t="shared" ref="R37" ca="1" si="36">VALUE(Q37)</f>
        <v>741.90300000000002</v>
      </c>
    </row>
    <row r="38" spans="1:20" x14ac:dyDescent="0.3">
      <c r="A38" t="s">
        <v>27</v>
      </c>
      <c r="K38" t="s">
        <v>490</v>
      </c>
      <c r="L38">
        <f t="shared" si="30"/>
        <v>36</v>
      </c>
      <c r="M38" t="str">
        <f t="shared" si="31"/>
        <v>$A$36</v>
      </c>
      <c r="N38" t="str">
        <f t="shared" ca="1" si="32"/>
        <v>Data/eil101.tsp - No Heuristic : 917.540</v>
      </c>
      <c r="O38" s="1" t="str">
        <f t="shared" ca="1" si="33"/>
        <v xml:space="preserve"> No Heuristic : 917.540</v>
      </c>
      <c r="P38" s="1" t="str">
        <f t="shared" ca="1" si="34"/>
        <v xml:space="preserve"> No Heuristic </v>
      </c>
      <c r="Q38" s="1" t="str">
        <f t="shared" ca="1" si="35"/>
        <v>917.540</v>
      </c>
      <c r="R38" s="2">
        <f t="shared" ref="R38" ca="1" si="37">VALUE(Q38)</f>
        <v>917.54</v>
      </c>
    </row>
    <row r="39" spans="1:20" x14ac:dyDescent="0.3">
      <c r="A39" t="s">
        <v>55</v>
      </c>
      <c r="K39" t="s">
        <v>490</v>
      </c>
      <c r="L39">
        <f t="shared" si="30"/>
        <v>51</v>
      </c>
      <c r="M39" t="str">
        <f t="shared" si="31"/>
        <v>$A$51</v>
      </c>
      <c r="N39" t="str">
        <f t="shared" ca="1" si="32"/>
        <v>Data/test.tsp - No Heuristic : 28.606</v>
      </c>
      <c r="O39" s="1" t="str">
        <f t="shared" ca="1" si="33"/>
        <v xml:space="preserve"> No Heuristic : 28.606</v>
      </c>
      <c r="P39" s="1" t="str">
        <f t="shared" ca="1" si="34"/>
        <v xml:space="preserve"> No Heuristic </v>
      </c>
      <c r="Q39" s="1" t="str">
        <f t="shared" ca="1" si="35"/>
        <v>28.606</v>
      </c>
      <c r="R39" s="2">
        <f t="shared" ref="R39" ca="1" si="38">VALUE(Q39)</f>
        <v>28.606000000000002</v>
      </c>
    </row>
    <row r="40" spans="1:20" x14ac:dyDescent="0.3">
      <c r="A40" t="s">
        <v>28</v>
      </c>
      <c r="K40" t="s">
        <v>490</v>
      </c>
      <c r="L40">
        <f t="shared" si="30"/>
        <v>66</v>
      </c>
      <c r="M40" t="str">
        <f t="shared" si="31"/>
        <v>$A$66</v>
      </c>
      <c r="N40" t="str">
        <f t="shared" ca="1" si="32"/>
        <v>Data/test1.tsp - No Heuristic : 27.314</v>
      </c>
      <c r="O40" s="1" t="str">
        <f t="shared" ca="1" si="33"/>
        <v xml:space="preserve"> No Heuristic : 27.314</v>
      </c>
      <c r="P40" s="1" t="str">
        <f t="shared" ca="1" si="34"/>
        <v xml:space="preserve"> No Heuristic </v>
      </c>
      <c r="Q40" s="1" t="str">
        <f t="shared" ca="1" si="35"/>
        <v>27.314</v>
      </c>
      <c r="R40" s="2">
        <f t="shared" ref="R40" ca="1" si="39">VALUE(Q40)</f>
        <v>27.314</v>
      </c>
    </row>
    <row r="41" spans="1:20" x14ac:dyDescent="0.3">
      <c r="A41" t="s">
        <v>56</v>
      </c>
      <c r="K41" t="s">
        <v>490</v>
      </c>
      <c r="L41">
        <f t="shared" si="30"/>
        <v>81</v>
      </c>
      <c r="M41" t="str">
        <f t="shared" si="31"/>
        <v>$A$81</v>
      </c>
      <c r="N41" t="str">
        <f t="shared" ca="1" si="32"/>
        <v>Data/test2.tsp - No Heuristic : 30.891</v>
      </c>
      <c r="O41" s="1" t="str">
        <f t="shared" ca="1" si="33"/>
        <v xml:space="preserve"> No Heuristic : 30.891</v>
      </c>
      <c r="P41" s="1" t="str">
        <f t="shared" ca="1" si="34"/>
        <v xml:space="preserve"> No Heuristic </v>
      </c>
      <c r="Q41" s="1" t="str">
        <f t="shared" ca="1" si="35"/>
        <v>30.891</v>
      </c>
      <c r="R41" s="2">
        <f t="shared" ref="R41" ca="1" si="40">VALUE(Q41)</f>
        <v>30.890999999999998</v>
      </c>
    </row>
    <row r="42" spans="1:20" x14ac:dyDescent="0.3">
      <c r="A42" t="s">
        <v>29</v>
      </c>
    </row>
    <row r="43" spans="1:20" x14ac:dyDescent="0.3">
      <c r="A43" t="s">
        <v>57</v>
      </c>
      <c r="K43" t="s">
        <v>490</v>
      </c>
      <c r="L43">
        <f>L36+1</f>
        <v>7</v>
      </c>
      <c r="M43" t="str">
        <f>_xlfn.CONCAT("$",K43,"$",L43)</f>
        <v>$A$7</v>
      </c>
      <c r="N43" t="str">
        <f ca="1">INDIRECT(M43)</f>
        <v>Data/eil51.tsp - No Heuristic : Time - 0.013 S</v>
      </c>
      <c r="O43" s="1" t="str">
        <f ca="1">RIGHT(N43,LEN(N43)-FIND("-",N43))</f>
        <v xml:space="preserve"> No Heuristic : Time - 0.013 S</v>
      </c>
      <c r="P43" s="1" t="str">
        <f ca="1">RIGHT(O43,LEN(O43)-FIND(":",O43))</f>
        <v xml:space="preserve"> Time - 0.013 S</v>
      </c>
      <c r="Q43" s="1" t="str">
        <f ca="1">RIGHT(P43,LEN(P43)-FIND("-",P43))</f>
        <v xml:space="preserve"> 0.013 S</v>
      </c>
      <c r="R43" s="1" t="str">
        <f ca="1">LEFT(Q43,FIND("S",Q43)-1)</f>
        <v xml:space="preserve"> 0.013 </v>
      </c>
      <c r="S43" s="1">
        <f ca="1">VALUE(R43)</f>
        <v>1.2999999999999999E-2</v>
      </c>
      <c r="T43" s="1"/>
    </row>
    <row r="44" spans="1:20" x14ac:dyDescent="0.3">
      <c r="A44" t="s">
        <v>30</v>
      </c>
      <c r="K44" t="s">
        <v>490</v>
      </c>
      <c r="L44">
        <f t="shared" ref="L44:L48" si="41">L37+1</f>
        <v>22</v>
      </c>
      <c r="M44" t="str">
        <f t="shared" ref="M44:M48" si="42">_xlfn.CONCAT("$",K44,"$",L44)</f>
        <v>$A$22</v>
      </c>
      <c r="N44" t="str">
        <f t="shared" ref="N44:N48" ca="1" si="43">INDIRECT(M44)</f>
        <v>Data/eil76.tsp - No Heuristic : Time - 0.035 S</v>
      </c>
      <c r="O44" s="1" t="str">
        <f t="shared" ref="O44:O48" ca="1" si="44">RIGHT(N44,LEN(N44)-FIND("-",N44))</f>
        <v xml:space="preserve"> No Heuristic : Time - 0.035 S</v>
      </c>
      <c r="P44" s="1" t="str">
        <f t="shared" ref="P44:P48" ca="1" si="45">RIGHT(O44,LEN(O44)-FIND(":",O44))</f>
        <v xml:space="preserve"> Time - 0.035 S</v>
      </c>
      <c r="Q44" s="1" t="str">
        <f t="shared" ref="Q44:Q48" ca="1" si="46">RIGHT(P44,LEN(P44)-FIND("-",P44))</f>
        <v xml:space="preserve"> 0.035 S</v>
      </c>
      <c r="R44" s="1" t="str">
        <f t="shared" ref="R44:R48" ca="1" si="47">LEFT(Q44,FIND("S",Q44)-1)</f>
        <v xml:space="preserve"> 0.035 </v>
      </c>
      <c r="S44" s="1">
        <f t="shared" ref="S44:S48" ca="1" si="48">VALUE(R44)</f>
        <v>3.5000000000000003E-2</v>
      </c>
      <c r="T44" s="1"/>
    </row>
    <row r="45" spans="1:20" x14ac:dyDescent="0.3">
      <c r="A45" t="s">
        <v>58</v>
      </c>
      <c r="K45" t="s">
        <v>490</v>
      </c>
      <c r="L45">
        <f t="shared" si="41"/>
        <v>37</v>
      </c>
      <c r="M45" t="str">
        <f t="shared" si="42"/>
        <v>$A$37</v>
      </c>
      <c r="N45" t="str">
        <f t="shared" ca="1" si="43"/>
        <v>Data/eil101.tsp - No Heuristic : Time - 0.052 S</v>
      </c>
      <c r="O45" s="1" t="str">
        <f t="shared" ca="1" si="44"/>
        <v xml:space="preserve"> No Heuristic : Time - 0.052 S</v>
      </c>
      <c r="P45" s="1" t="str">
        <f t="shared" ca="1" si="45"/>
        <v xml:space="preserve"> Time - 0.052 S</v>
      </c>
      <c r="Q45" s="1" t="str">
        <f t="shared" ca="1" si="46"/>
        <v xml:space="preserve"> 0.052 S</v>
      </c>
      <c r="R45" s="1" t="str">
        <f t="shared" ca="1" si="47"/>
        <v xml:space="preserve"> 0.052 </v>
      </c>
      <c r="S45" s="1">
        <f t="shared" ca="1" si="48"/>
        <v>5.1999999999999998E-2</v>
      </c>
      <c r="T45" s="1"/>
    </row>
    <row r="46" spans="1:20" x14ac:dyDescent="0.3">
      <c r="A46" t="s">
        <v>59</v>
      </c>
      <c r="K46" t="s">
        <v>490</v>
      </c>
      <c r="L46">
        <f t="shared" si="41"/>
        <v>52</v>
      </c>
      <c r="M46" t="str">
        <f t="shared" si="42"/>
        <v>$A$52</v>
      </c>
      <c r="N46" t="str">
        <f t="shared" ca="1" si="43"/>
        <v>Data/test.tsp - No Heuristic : Time - 0.062 S</v>
      </c>
      <c r="O46" s="1" t="str">
        <f t="shared" ca="1" si="44"/>
        <v xml:space="preserve"> No Heuristic : Time - 0.062 S</v>
      </c>
      <c r="P46" s="1" t="str">
        <f t="shared" ca="1" si="45"/>
        <v xml:space="preserve"> Time - 0.062 S</v>
      </c>
      <c r="Q46" s="1" t="str">
        <f t="shared" ca="1" si="46"/>
        <v xml:space="preserve"> 0.062 S</v>
      </c>
      <c r="R46" s="1" t="str">
        <f t="shared" ca="1" si="47"/>
        <v xml:space="preserve"> 0.062 </v>
      </c>
      <c r="S46" s="1">
        <f t="shared" ca="1" si="48"/>
        <v>6.2E-2</v>
      </c>
      <c r="T46" s="1"/>
    </row>
    <row r="47" spans="1:20" x14ac:dyDescent="0.3">
      <c r="A47" t="s">
        <v>60</v>
      </c>
      <c r="K47" t="s">
        <v>490</v>
      </c>
      <c r="L47">
        <f t="shared" si="41"/>
        <v>67</v>
      </c>
      <c r="M47" t="str">
        <f t="shared" si="42"/>
        <v>$A$67</v>
      </c>
      <c r="N47" t="str">
        <f t="shared" ca="1" si="43"/>
        <v>Data/test1.tsp - No Heuristic : Time - 0.068 S</v>
      </c>
      <c r="O47" s="1" t="str">
        <f t="shared" ca="1" si="44"/>
        <v xml:space="preserve"> No Heuristic : Time - 0.068 S</v>
      </c>
      <c r="P47" s="1" t="str">
        <f t="shared" ca="1" si="45"/>
        <v xml:space="preserve"> Time - 0.068 S</v>
      </c>
      <c r="Q47" s="1" t="str">
        <f t="shared" ca="1" si="46"/>
        <v xml:space="preserve"> 0.068 S</v>
      </c>
      <c r="R47" s="1" t="str">
        <f t="shared" ca="1" si="47"/>
        <v xml:space="preserve"> 0.068 </v>
      </c>
      <c r="S47" s="1">
        <f t="shared" ca="1" si="48"/>
        <v>6.8000000000000005E-2</v>
      </c>
      <c r="T47" s="1"/>
    </row>
    <row r="48" spans="1:20" x14ac:dyDescent="0.3">
      <c r="A48" t="s">
        <v>61</v>
      </c>
      <c r="K48" t="s">
        <v>490</v>
      </c>
      <c r="L48">
        <f t="shared" si="41"/>
        <v>82</v>
      </c>
      <c r="M48" t="str">
        <f t="shared" si="42"/>
        <v>$A$82</v>
      </c>
      <c r="N48" t="str">
        <f t="shared" ca="1" si="43"/>
        <v>Data/test2.tsp - No Heuristic : Time - 0.102 S</v>
      </c>
      <c r="O48" s="1" t="str">
        <f t="shared" ca="1" si="44"/>
        <v xml:space="preserve"> No Heuristic : Time - 0.102 S</v>
      </c>
      <c r="P48" s="1" t="str">
        <f t="shared" ca="1" si="45"/>
        <v xml:space="preserve"> Time - 0.102 S</v>
      </c>
      <c r="Q48" s="1" t="str">
        <f t="shared" ca="1" si="46"/>
        <v xml:space="preserve"> 0.102 S</v>
      </c>
      <c r="R48" s="1" t="str">
        <f t="shared" ca="1" si="47"/>
        <v xml:space="preserve"> 0.102 </v>
      </c>
      <c r="S48" s="1">
        <f t="shared" ca="1" si="48"/>
        <v>0.10199999999999999</v>
      </c>
      <c r="T48" s="1"/>
    </row>
    <row r="49" spans="1:20" x14ac:dyDescent="0.3">
      <c r="A49" t="s">
        <v>62</v>
      </c>
    </row>
    <row r="50" spans="1:20" x14ac:dyDescent="0.3">
      <c r="A50" t="s">
        <v>63</v>
      </c>
      <c r="K50" t="s">
        <v>490</v>
      </c>
      <c r="L50">
        <f>L43+1</f>
        <v>8</v>
      </c>
      <c r="M50" t="str">
        <f>_xlfn.CONCAT("$",K50,"$",L50)</f>
        <v>$A$8</v>
      </c>
      <c r="N50" t="str">
        <f ca="1">INDIRECT(M50)</f>
        <v>Data/eil51.tsp - Nearest Neighbour : 645.639</v>
      </c>
      <c r="O50" s="1" t="str">
        <f ca="1">RIGHT(N50,LEN(N50)-FIND("-",N50))</f>
        <v xml:space="preserve"> Nearest Neighbour : 645.639</v>
      </c>
      <c r="P50" s="1" t="str">
        <f ca="1">LEFT(O50,FIND(":",O50)-1)</f>
        <v xml:space="preserve"> Nearest Neighbour </v>
      </c>
      <c r="Q50" s="1" t="str">
        <f ca="1">RIGHT(N50,LEN(N50)-FIND(":",N50)-1)</f>
        <v>645.639</v>
      </c>
      <c r="R50" s="2">
        <f t="shared" ref="R50:R55" ca="1" si="49">VALUE(Q50)</f>
        <v>645.63900000000001</v>
      </c>
    </row>
    <row r="51" spans="1:20" x14ac:dyDescent="0.3">
      <c r="A51" t="s">
        <v>64</v>
      </c>
      <c r="K51" t="s">
        <v>490</v>
      </c>
      <c r="L51">
        <f t="shared" ref="L51:L55" si="50">L44+1</f>
        <v>23</v>
      </c>
      <c r="M51" t="str">
        <f t="shared" ref="M51:M55" si="51">_xlfn.CONCAT("$",K51,"$",L51)</f>
        <v>$A$23</v>
      </c>
      <c r="N51" t="str">
        <f t="shared" ref="N51:N55" ca="1" si="52">INDIRECT(M51)</f>
        <v>Data/eil76.tsp - Nearest Neighbour : 842.314</v>
      </c>
      <c r="O51" s="1" t="str">
        <f t="shared" ref="O51:O55" ca="1" si="53">RIGHT(N51,LEN(N51)-FIND("-",N51))</f>
        <v xml:space="preserve"> Nearest Neighbour : 842.314</v>
      </c>
      <c r="P51" s="1" t="str">
        <f t="shared" ref="P51:P55" ca="1" si="54">LEFT(O51,FIND(":",O51)-1)</f>
        <v xml:space="preserve"> Nearest Neighbour </v>
      </c>
      <c r="Q51" s="1" t="str">
        <f t="shared" ref="Q51:Q55" ca="1" si="55">RIGHT(O51,LEN(O51)-FIND(":",O51)-1)</f>
        <v>842.314</v>
      </c>
      <c r="R51" s="2">
        <f t="shared" ca="1" si="49"/>
        <v>842.31399999999996</v>
      </c>
    </row>
    <row r="52" spans="1:20" x14ac:dyDescent="0.3">
      <c r="A52" t="s">
        <v>65</v>
      </c>
      <c r="K52" t="s">
        <v>490</v>
      </c>
      <c r="L52">
        <f t="shared" si="50"/>
        <v>38</v>
      </c>
      <c r="M52" t="str">
        <f t="shared" si="51"/>
        <v>$A$38</v>
      </c>
      <c r="N52" t="str">
        <f t="shared" ca="1" si="52"/>
        <v>Data/eil101.tsp - Nearest Neighbour : 1002.134</v>
      </c>
      <c r="O52" s="1" t="str">
        <f t="shared" ca="1" si="53"/>
        <v xml:space="preserve"> Nearest Neighbour : 1002.134</v>
      </c>
      <c r="P52" s="1" t="str">
        <f t="shared" ca="1" si="54"/>
        <v xml:space="preserve"> Nearest Neighbour </v>
      </c>
      <c r="Q52" s="1" t="str">
        <f t="shared" ca="1" si="55"/>
        <v>1002.134</v>
      </c>
      <c r="R52" s="2">
        <f t="shared" ca="1" si="49"/>
        <v>1002.134</v>
      </c>
    </row>
    <row r="53" spans="1:20" x14ac:dyDescent="0.3">
      <c r="A53" t="s">
        <v>66</v>
      </c>
      <c r="K53" t="s">
        <v>490</v>
      </c>
      <c r="L53">
        <f t="shared" si="50"/>
        <v>53</v>
      </c>
      <c r="M53" t="str">
        <f t="shared" si="51"/>
        <v>$A$53</v>
      </c>
      <c r="N53" t="str">
        <f t="shared" ca="1" si="52"/>
        <v>Data/test.tsp - Nearest Neighbour : 30.606</v>
      </c>
      <c r="O53" s="1" t="str">
        <f t="shared" ca="1" si="53"/>
        <v xml:space="preserve"> Nearest Neighbour : 30.606</v>
      </c>
      <c r="P53" s="1" t="str">
        <f t="shared" ca="1" si="54"/>
        <v xml:space="preserve"> Nearest Neighbour </v>
      </c>
      <c r="Q53" s="1" t="str">
        <f t="shared" ca="1" si="55"/>
        <v>30.606</v>
      </c>
      <c r="R53" s="2">
        <f t="shared" ca="1" si="49"/>
        <v>30.606000000000002</v>
      </c>
    </row>
    <row r="54" spans="1:20" x14ac:dyDescent="0.3">
      <c r="A54" t="s">
        <v>67</v>
      </c>
      <c r="K54" t="s">
        <v>490</v>
      </c>
      <c r="L54">
        <f t="shared" si="50"/>
        <v>68</v>
      </c>
      <c r="M54" t="str">
        <f t="shared" si="51"/>
        <v>$A$68</v>
      </c>
      <c r="N54" t="str">
        <f t="shared" ca="1" si="52"/>
        <v>Data/test1.tsp - Nearest Neighbour : 27.314</v>
      </c>
      <c r="O54" s="1" t="str">
        <f t="shared" ca="1" si="53"/>
        <v xml:space="preserve"> Nearest Neighbour : 27.314</v>
      </c>
      <c r="P54" s="1" t="str">
        <f t="shared" ca="1" si="54"/>
        <v xml:space="preserve"> Nearest Neighbour </v>
      </c>
      <c r="Q54" s="1" t="str">
        <f t="shared" ca="1" si="55"/>
        <v>27.314</v>
      </c>
      <c r="R54" s="2">
        <f t="shared" ca="1" si="49"/>
        <v>27.314</v>
      </c>
    </row>
    <row r="55" spans="1:20" x14ac:dyDescent="0.3">
      <c r="A55" t="s">
        <v>68</v>
      </c>
      <c r="K55" t="s">
        <v>490</v>
      </c>
      <c r="L55">
        <f t="shared" si="50"/>
        <v>83</v>
      </c>
      <c r="M55" t="str">
        <f t="shared" si="51"/>
        <v>$A$83</v>
      </c>
      <c r="N55" t="str">
        <f t="shared" ca="1" si="52"/>
        <v>Data/test2.tsp - Nearest Neighbour : 31.496</v>
      </c>
      <c r="O55" s="1" t="str">
        <f t="shared" ca="1" si="53"/>
        <v xml:space="preserve"> Nearest Neighbour : 31.496</v>
      </c>
      <c r="P55" s="1" t="str">
        <f t="shared" ca="1" si="54"/>
        <v xml:space="preserve"> Nearest Neighbour </v>
      </c>
      <c r="Q55" s="1" t="str">
        <f t="shared" ca="1" si="55"/>
        <v>31.496</v>
      </c>
      <c r="R55" s="2">
        <f t="shared" ca="1" si="49"/>
        <v>31.495999999999999</v>
      </c>
    </row>
    <row r="56" spans="1:20" x14ac:dyDescent="0.3">
      <c r="A56" t="s">
        <v>69</v>
      </c>
    </row>
    <row r="57" spans="1:20" x14ac:dyDescent="0.3">
      <c r="A57" t="s">
        <v>70</v>
      </c>
      <c r="K57" t="s">
        <v>490</v>
      </c>
      <c r="L57">
        <f>L50+1</f>
        <v>9</v>
      </c>
      <c r="M57" t="str">
        <f>_xlfn.CONCAT("$",K57,"$",L57)</f>
        <v>$A$9</v>
      </c>
      <c r="N57" t="str">
        <f ca="1">INDIRECT(M57)</f>
        <v>Data/eil51.tsp - Nearest Neighbour : Time - 0.017 S</v>
      </c>
      <c r="O57" s="1" t="str">
        <f ca="1">RIGHT(N57,LEN(N57)-FIND("-",N57))</f>
        <v xml:space="preserve"> Nearest Neighbour : Time - 0.017 S</v>
      </c>
      <c r="P57" s="1" t="str">
        <f ca="1">RIGHT(O57,LEN(O57)-FIND(":",O57))</f>
        <v xml:space="preserve"> Time - 0.017 S</v>
      </c>
      <c r="Q57" s="1" t="str">
        <f ca="1">RIGHT(P57,LEN(P57)-FIND("-",P57))</f>
        <v xml:space="preserve"> 0.017 S</v>
      </c>
      <c r="R57" s="1" t="str">
        <f ca="1">LEFT(Q57,FIND("S",Q57)-1)</f>
        <v xml:space="preserve"> 0.017 </v>
      </c>
      <c r="S57" s="1">
        <f ca="1">VALUE(R57)</f>
        <v>1.7000000000000001E-2</v>
      </c>
      <c r="T57" s="1"/>
    </row>
    <row r="58" spans="1:20" x14ac:dyDescent="0.3">
      <c r="A58" t="s">
        <v>71</v>
      </c>
      <c r="K58" t="s">
        <v>490</v>
      </c>
      <c r="L58">
        <f t="shared" ref="L58:L62" si="56">L51+1</f>
        <v>24</v>
      </c>
      <c r="M58" t="str">
        <f t="shared" ref="M58:M62" si="57">_xlfn.CONCAT("$",K58,"$",L58)</f>
        <v>$A$24</v>
      </c>
      <c r="N58" t="str">
        <f t="shared" ref="N58:N62" ca="1" si="58">INDIRECT(M58)</f>
        <v>Data/eil76.tsp - Nearest Neighbour : Time - 0.031 S</v>
      </c>
      <c r="O58" s="1" t="str">
        <f t="shared" ref="O58:O62" ca="1" si="59">RIGHT(N58,LEN(N58)-FIND("-",N58))</f>
        <v xml:space="preserve"> Nearest Neighbour : Time - 0.031 S</v>
      </c>
      <c r="P58" s="1" t="str">
        <f t="shared" ref="P58:P62" ca="1" si="60">RIGHT(O58,LEN(O58)-FIND(":",O58))</f>
        <v xml:space="preserve"> Time - 0.031 S</v>
      </c>
      <c r="Q58" s="1" t="str">
        <f t="shared" ref="Q58:Q62" ca="1" si="61">RIGHT(P58,LEN(P58)-FIND("-",P58))</f>
        <v xml:space="preserve"> 0.031 S</v>
      </c>
      <c r="R58" s="1" t="str">
        <f t="shared" ref="R58:R62" ca="1" si="62">LEFT(Q58,FIND("S",Q58)-1)</f>
        <v xml:space="preserve"> 0.031 </v>
      </c>
      <c r="S58" s="1">
        <f t="shared" ref="S58:S62" ca="1" si="63">VALUE(R58)</f>
        <v>3.1E-2</v>
      </c>
      <c r="T58" s="1"/>
    </row>
    <row r="59" spans="1:20" x14ac:dyDescent="0.3">
      <c r="A59" t="s">
        <v>72</v>
      </c>
      <c r="K59" t="s">
        <v>490</v>
      </c>
      <c r="L59">
        <f t="shared" si="56"/>
        <v>39</v>
      </c>
      <c r="M59" t="str">
        <f t="shared" si="57"/>
        <v>$A$39</v>
      </c>
      <c r="N59" t="str">
        <f t="shared" ca="1" si="58"/>
        <v>Data/eil101.tsp - Nearest Neighbour : Time - 0.067 S</v>
      </c>
      <c r="O59" s="1" t="str">
        <f t="shared" ca="1" si="59"/>
        <v xml:space="preserve"> Nearest Neighbour : Time - 0.067 S</v>
      </c>
      <c r="P59" s="1" t="str">
        <f t="shared" ca="1" si="60"/>
        <v xml:space="preserve"> Time - 0.067 S</v>
      </c>
      <c r="Q59" s="1" t="str">
        <f t="shared" ca="1" si="61"/>
        <v xml:space="preserve"> 0.067 S</v>
      </c>
      <c r="R59" s="1" t="str">
        <f t="shared" ca="1" si="62"/>
        <v xml:space="preserve"> 0.067 </v>
      </c>
      <c r="S59" s="1">
        <f t="shared" ca="1" si="63"/>
        <v>6.7000000000000004E-2</v>
      </c>
      <c r="T59" s="1"/>
    </row>
    <row r="60" spans="1:20" x14ac:dyDescent="0.3">
      <c r="A60" t="s">
        <v>73</v>
      </c>
      <c r="K60" t="s">
        <v>490</v>
      </c>
      <c r="L60">
        <f t="shared" si="56"/>
        <v>54</v>
      </c>
      <c r="M60" t="str">
        <f t="shared" si="57"/>
        <v>$A$54</v>
      </c>
      <c r="N60" t="str">
        <f t="shared" ca="1" si="58"/>
        <v>Data/test.tsp - Nearest Neighbour : Time - 0.068 S</v>
      </c>
      <c r="O60" s="1" t="str">
        <f t="shared" ca="1" si="59"/>
        <v xml:space="preserve"> Nearest Neighbour : Time - 0.068 S</v>
      </c>
      <c r="P60" s="1" t="str">
        <f t="shared" ca="1" si="60"/>
        <v xml:space="preserve"> Time - 0.068 S</v>
      </c>
      <c r="Q60" s="1" t="str">
        <f t="shared" ca="1" si="61"/>
        <v xml:space="preserve"> 0.068 S</v>
      </c>
      <c r="R60" s="1" t="str">
        <f t="shared" ca="1" si="62"/>
        <v xml:space="preserve"> 0.068 </v>
      </c>
      <c r="S60" s="1">
        <f t="shared" ca="1" si="63"/>
        <v>6.8000000000000005E-2</v>
      </c>
      <c r="T60" s="1"/>
    </row>
    <row r="61" spans="1:20" x14ac:dyDescent="0.3">
      <c r="A61" t="s">
        <v>74</v>
      </c>
      <c r="K61" t="s">
        <v>490</v>
      </c>
      <c r="L61">
        <f t="shared" si="56"/>
        <v>69</v>
      </c>
      <c r="M61" t="str">
        <f t="shared" si="57"/>
        <v>$A$69</v>
      </c>
      <c r="N61" t="str">
        <f t="shared" ca="1" si="58"/>
        <v>Data/test1.tsp - Nearest Neighbour : Time - 0.071 S</v>
      </c>
      <c r="O61" s="1" t="str">
        <f t="shared" ca="1" si="59"/>
        <v xml:space="preserve"> Nearest Neighbour : Time - 0.071 S</v>
      </c>
      <c r="P61" s="1" t="str">
        <f t="shared" ca="1" si="60"/>
        <v xml:space="preserve"> Time - 0.071 S</v>
      </c>
      <c r="Q61" s="1" t="str">
        <f t="shared" ca="1" si="61"/>
        <v xml:space="preserve"> 0.071 S</v>
      </c>
      <c r="R61" s="1" t="str">
        <f t="shared" ca="1" si="62"/>
        <v xml:space="preserve"> 0.071 </v>
      </c>
      <c r="S61" s="1">
        <f t="shared" ca="1" si="63"/>
        <v>7.0999999999999994E-2</v>
      </c>
      <c r="T61" s="1"/>
    </row>
    <row r="62" spans="1:20" x14ac:dyDescent="0.3">
      <c r="A62" t="s">
        <v>75</v>
      </c>
      <c r="K62" t="s">
        <v>490</v>
      </c>
      <c r="L62">
        <f t="shared" si="56"/>
        <v>84</v>
      </c>
      <c r="M62" t="str">
        <f t="shared" si="57"/>
        <v>$A$84</v>
      </c>
      <c r="N62" t="str">
        <f t="shared" ca="1" si="58"/>
        <v>Data/test2.tsp - Nearest Neighbour : Time - 0.086 S</v>
      </c>
      <c r="O62" s="1" t="str">
        <f t="shared" ca="1" si="59"/>
        <v xml:space="preserve"> Nearest Neighbour : Time - 0.086 S</v>
      </c>
      <c r="P62" s="1" t="str">
        <f t="shared" ca="1" si="60"/>
        <v xml:space="preserve"> Time - 0.086 S</v>
      </c>
      <c r="Q62" s="1" t="str">
        <f t="shared" ca="1" si="61"/>
        <v xml:space="preserve"> 0.086 S</v>
      </c>
      <c r="R62" s="1" t="str">
        <f t="shared" ca="1" si="62"/>
        <v xml:space="preserve"> 0.086 </v>
      </c>
      <c r="S62" s="1">
        <f t="shared" ca="1" si="63"/>
        <v>8.5999999999999993E-2</v>
      </c>
      <c r="T62" s="1"/>
    </row>
    <row r="63" spans="1:20" x14ac:dyDescent="0.3">
      <c r="A63" t="s">
        <v>76</v>
      </c>
    </row>
    <row r="64" spans="1:20" x14ac:dyDescent="0.3">
      <c r="A64" t="s">
        <v>77</v>
      </c>
      <c r="K64" t="s">
        <v>490</v>
      </c>
      <c r="L64">
        <f>L57+1</f>
        <v>10</v>
      </c>
      <c r="M64" t="str">
        <f>_xlfn.CONCAT("$",K64,"$",L64)</f>
        <v>$A$10</v>
      </c>
      <c r="N64" t="str">
        <f ca="1">INDIRECT(M64)</f>
        <v>Data/eil51.tsp - Nearest Child First : 626.361</v>
      </c>
      <c r="O64" s="1" t="str">
        <f ca="1">RIGHT(N64,LEN(N64)-FIND("-",N64))</f>
        <v xml:space="preserve"> Nearest Child First : 626.361</v>
      </c>
      <c r="P64" s="1" t="str">
        <f ca="1">LEFT(O64,FIND(":",O64)-1)</f>
        <v xml:space="preserve"> Nearest Child First </v>
      </c>
      <c r="Q64" s="1" t="str">
        <f ca="1">RIGHT(N64,LEN(N64)-FIND(":",N64)-1)</f>
        <v>626.361</v>
      </c>
      <c r="R64" s="2">
        <f t="shared" ref="R64:R69" ca="1" si="64">VALUE(Q64)</f>
        <v>626.36099999999999</v>
      </c>
    </row>
    <row r="65" spans="1:20" x14ac:dyDescent="0.3">
      <c r="A65" t="s">
        <v>78</v>
      </c>
      <c r="K65" t="s">
        <v>490</v>
      </c>
      <c r="L65">
        <f t="shared" ref="L65:L69" si="65">L58+1</f>
        <v>25</v>
      </c>
      <c r="M65" t="str">
        <f t="shared" ref="M65:M69" si="66">_xlfn.CONCAT("$",K65,"$",L65)</f>
        <v>$A$25</v>
      </c>
      <c r="N65" t="str">
        <f t="shared" ref="N65:N69" ca="1" si="67">INDIRECT(M65)</f>
        <v>Data/eil76.tsp - Nearest Child First : 708.292</v>
      </c>
      <c r="O65" s="1" t="str">
        <f t="shared" ref="O65:O69" ca="1" si="68">RIGHT(N65,LEN(N65)-FIND("-",N65))</f>
        <v xml:space="preserve"> Nearest Child First : 708.292</v>
      </c>
      <c r="P65" s="1" t="str">
        <f t="shared" ref="P65:P69" ca="1" si="69">LEFT(O65,FIND(":",O65)-1)</f>
        <v xml:space="preserve"> Nearest Child First </v>
      </c>
      <c r="Q65" s="1" t="str">
        <f t="shared" ref="Q65:Q69" ca="1" si="70">RIGHT(O65,LEN(O65)-FIND(":",O65)-1)</f>
        <v>708.292</v>
      </c>
      <c r="R65" s="2">
        <f t="shared" ca="1" si="64"/>
        <v>708.29200000000003</v>
      </c>
    </row>
    <row r="66" spans="1:20" x14ac:dyDescent="0.3">
      <c r="A66" t="s">
        <v>79</v>
      </c>
      <c r="K66" t="s">
        <v>490</v>
      </c>
      <c r="L66">
        <f t="shared" si="65"/>
        <v>40</v>
      </c>
      <c r="M66" t="str">
        <f t="shared" si="66"/>
        <v>$A$40</v>
      </c>
      <c r="N66" t="str">
        <f t="shared" ca="1" si="67"/>
        <v>Data/eil101.tsp - Nearest Child First : 832.529</v>
      </c>
      <c r="O66" s="1" t="str">
        <f t="shared" ca="1" si="68"/>
        <v xml:space="preserve"> Nearest Child First : 832.529</v>
      </c>
      <c r="P66" s="1" t="str">
        <f t="shared" ca="1" si="69"/>
        <v xml:space="preserve"> Nearest Child First </v>
      </c>
      <c r="Q66" s="1" t="str">
        <f t="shared" ca="1" si="70"/>
        <v>832.529</v>
      </c>
      <c r="R66" s="2">
        <f t="shared" ca="1" si="64"/>
        <v>832.529</v>
      </c>
    </row>
    <row r="67" spans="1:20" x14ac:dyDescent="0.3">
      <c r="A67" t="s">
        <v>80</v>
      </c>
      <c r="K67" t="s">
        <v>490</v>
      </c>
      <c r="L67">
        <f t="shared" si="65"/>
        <v>55</v>
      </c>
      <c r="M67" t="str">
        <f t="shared" si="66"/>
        <v>$A$55</v>
      </c>
      <c r="N67" t="str">
        <f t="shared" ca="1" si="67"/>
        <v>Data/test.tsp - Nearest Child First : 24.000</v>
      </c>
      <c r="O67" s="1" t="str">
        <f t="shared" ca="1" si="68"/>
        <v xml:space="preserve"> Nearest Child First : 24.000</v>
      </c>
      <c r="P67" s="1" t="str">
        <f t="shared" ca="1" si="69"/>
        <v xml:space="preserve"> Nearest Child First </v>
      </c>
      <c r="Q67" s="1" t="str">
        <f t="shared" ca="1" si="70"/>
        <v>24.000</v>
      </c>
      <c r="R67" s="2">
        <f t="shared" ca="1" si="64"/>
        <v>24</v>
      </c>
    </row>
    <row r="68" spans="1:20" x14ac:dyDescent="0.3">
      <c r="A68" t="s">
        <v>81</v>
      </c>
      <c r="K68" t="s">
        <v>490</v>
      </c>
      <c r="L68">
        <f t="shared" si="65"/>
        <v>70</v>
      </c>
      <c r="M68" t="str">
        <f t="shared" si="66"/>
        <v>$A$70</v>
      </c>
      <c r="N68" t="str">
        <f t="shared" ca="1" si="67"/>
        <v>Data/test1.tsp - Nearest Child First : 20.971</v>
      </c>
      <c r="O68" s="1" t="str">
        <f t="shared" ca="1" si="68"/>
        <v xml:space="preserve"> Nearest Child First : 20.971</v>
      </c>
      <c r="P68" s="1" t="str">
        <f t="shared" ca="1" si="69"/>
        <v xml:space="preserve"> Nearest Child First </v>
      </c>
      <c r="Q68" s="1" t="str">
        <f t="shared" ca="1" si="70"/>
        <v>20.971</v>
      </c>
      <c r="R68" s="2">
        <f t="shared" ca="1" si="64"/>
        <v>20.971</v>
      </c>
    </row>
    <row r="69" spans="1:20" x14ac:dyDescent="0.3">
      <c r="A69" t="s">
        <v>82</v>
      </c>
      <c r="K69" t="s">
        <v>490</v>
      </c>
      <c r="L69">
        <f t="shared" si="65"/>
        <v>85</v>
      </c>
      <c r="M69" t="str">
        <f t="shared" si="66"/>
        <v>$A$85</v>
      </c>
      <c r="N69" t="str">
        <f t="shared" ca="1" si="67"/>
        <v>Data/test2.tsp - Nearest Child First : 33.592</v>
      </c>
      <c r="O69" s="1" t="str">
        <f t="shared" ca="1" si="68"/>
        <v xml:space="preserve"> Nearest Child First : 33.592</v>
      </c>
      <c r="P69" s="1" t="str">
        <f t="shared" ca="1" si="69"/>
        <v xml:space="preserve"> Nearest Child First </v>
      </c>
      <c r="Q69" s="1" t="str">
        <f t="shared" ca="1" si="70"/>
        <v>33.592</v>
      </c>
      <c r="R69" s="2">
        <f t="shared" ca="1" si="64"/>
        <v>33.591999999999999</v>
      </c>
    </row>
    <row r="70" spans="1:20" x14ac:dyDescent="0.3">
      <c r="A70" t="s">
        <v>83</v>
      </c>
    </row>
    <row r="71" spans="1:20" x14ac:dyDescent="0.3">
      <c r="A71" t="s">
        <v>84</v>
      </c>
      <c r="K71" t="s">
        <v>490</v>
      </c>
      <c r="L71">
        <f>L64+1</f>
        <v>11</v>
      </c>
      <c r="M71" t="str">
        <f>_xlfn.CONCAT("$",K71,"$",L71)</f>
        <v>$A$11</v>
      </c>
      <c r="N71" t="str">
        <f ca="1">INDIRECT(M71)</f>
        <v>Data/eil51.tsp - Nearest Child First : Time - 0.018 S</v>
      </c>
      <c r="O71" s="1" t="str">
        <f ca="1">RIGHT(N71,LEN(N71)-FIND("-",N71))</f>
        <v xml:space="preserve"> Nearest Child First : Time - 0.018 S</v>
      </c>
      <c r="P71" s="1" t="str">
        <f ca="1">RIGHT(O71,LEN(O71)-FIND(":",O71))</f>
        <v xml:space="preserve"> Time - 0.018 S</v>
      </c>
      <c r="Q71" s="1" t="str">
        <f ca="1">RIGHT(P71,LEN(P71)-FIND("-",P71))</f>
        <v xml:space="preserve"> 0.018 S</v>
      </c>
      <c r="R71" s="1" t="str">
        <f ca="1">LEFT(Q71,FIND("S",Q71)-1)</f>
        <v xml:space="preserve"> 0.018 </v>
      </c>
      <c r="S71" s="1">
        <f ca="1">VALUE(R71)</f>
        <v>1.7999999999999999E-2</v>
      </c>
      <c r="T71" s="1"/>
    </row>
    <row r="72" spans="1:20" x14ac:dyDescent="0.3">
      <c r="A72" t="s">
        <v>85</v>
      </c>
      <c r="K72" t="s">
        <v>490</v>
      </c>
      <c r="L72">
        <f t="shared" ref="L72:L76" si="71">L65+1</f>
        <v>26</v>
      </c>
      <c r="M72" t="str">
        <f t="shared" ref="M72:M76" si="72">_xlfn.CONCAT("$",K72,"$",L72)</f>
        <v>$A$26</v>
      </c>
      <c r="N72" t="str">
        <f t="shared" ref="N72:N76" ca="1" si="73">INDIRECT(M72)</f>
        <v>Data/eil76.tsp - Nearest Child First : Time - 0.029 S</v>
      </c>
      <c r="O72" s="1" t="str">
        <f t="shared" ref="O72:O76" ca="1" si="74">RIGHT(N72,LEN(N72)-FIND("-",N72))</f>
        <v xml:space="preserve"> Nearest Child First : Time - 0.029 S</v>
      </c>
      <c r="P72" s="1" t="str">
        <f t="shared" ref="P72:P76" ca="1" si="75">RIGHT(O72,LEN(O72)-FIND(":",O72))</f>
        <v xml:space="preserve"> Time - 0.029 S</v>
      </c>
      <c r="Q72" s="1" t="str">
        <f t="shared" ref="Q72:Q76" ca="1" si="76">RIGHT(P72,LEN(P72)-FIND("-",P72))</f>
        <v xml:space="preserve"> 0.029 S</v>
      </c>
      <c r="R72" s="1" t="str">
        <f t="shared" ref="R72:R76" ca="1" si="77">LEFT(Q72,FIND("S",Q72)-1)</f>
        <v xml:space="preserve"> 0.029 </v>
      </c>
      <c r="S72" s="1">
        <f t="shared" ref="S72:S76" ca="1" si="78">VALUE(R72)</f>
        <v>2.9000000000000001E-2</v>
      </c>
      <c r="T72" s="1"/>
    </row>
    <row r="73" spans="1:20" x14ac:dyDescent="0.3">
      <c r="A73" t="s">
        <v>86</v>
      </c>
      <c r="K73" t="s">
        <v>490</v>
      </c>
      <c r="L73">
        <f t="shared" si="71"/>
        <v>41</v>
      </c>
      <c r="M73" t="str">
        <f t="shared" si="72"/>
        <v>$A$41</v>
      </c>
      <c r="N73" t="str">
        <f t="shared" ca="1" si="73"/>
        <v>Data/eil101.tsp - Nearest Child First : Time - 0.053 S</v>
      </c>
      <c r="O73" s="1" t="str">
        <f t="shared" ca="1" si="74"/>
        <v xml:space="preserve"> Nearest Child First : Time - 0.053 S</v>
      </c>
      <c r="P73" s="1" t="str">
        <f t="shared" ca="1" si="75"/>
        <v xml:space="preserve"> Time - 0.053 S</v>
      </c>
      <c r="Q73" s="1" t="str">
        <f t="shared" ca="1" si="76"/>
        <v xml:space="preserve"> 0.053 S</v>
      </c>
      <c r="R73" s="1" t="str">
        <f t="shared" ca="1" si="77"/>
        <v xml:space="preserve"> 0.053 </v>
      </c>
      <c r="S73" s="1">
        <f t="shared" ca="1" si="78"/>
        <v>5.2999999999999999E-2</v>
      </c>
      <c r="T73" s="1"/>
    </row>
    <row r="74" spans="1:20" x14ac:dyDescent="0.3">
      <c r="A74" t="s">
        <v>87</v>
      </c>
      <c r="K74" t="s">
        <v>490</v>
      </c>
      <c r="L74">
        <f t="shared" si="71"/>
        <v>56</v>
      </c>
      <c r="M74" t="str">
        <f t="shared" si="72"/>
        <v>$A$56</v>
      </c>
      <c r="N74" t="str">
        <f t="shared" ca="1" si="73"/>
        <v>Data/test.tsp - Nearest Child First : Time - 0.052 S</v>
      </c>
      <c r="O74" s="1" t="str">
        <f t="shared" ca="1" si="74"/>
        <v xml:space="preserve"> Nearest Child First : Time - 0.052 S</v>
      </c>
      <c r="P74" s="1" t="str">
        <f t="shared" ca="1" si="75"/>
        <v xml:space="preserve"> Time - 0.052 S</v>
      </c>
      <c r="Q74" s="1" t="str">
        <f t="shared" ca="1" si="76"/>
        <v xml:space="preserve"> 0.052 S</v>
      </c>
      <c r="R74" s="1" t="str">
        <f t="shared" ca="1" si="77"/>
        <v xml:space="preserve"> 0.052 </v>
      </c>
      <c r="S74" s="1">
        <f t="shared" ca="1" si="78"/>
        <v>5.1999999999999998E-2</v>
      </c>
      <c r="T74" s="1"/>
    </row>
    <row r="75" spans="1:20" x14ac:dyDescent="0.3">
      <c r="A75" t="s">
        <v>88</v>
      </c>
      <c r="K75" t="s">
        <v>490</v>
      </c>
      <c r="L75">
        <f t="shared" si="71"/>
        <v>71</v>
      </c>
      <c r="M75" t="str">
        <f t="shared" si="72"/>
        <v>$A$71</v>
      </c>
      <c r="N75" t="str">
        <f t="shared" ca="1" si="73"/>
        <v>Data/test1.tsp - Nearest Child First : Time - 0.064 S</v>
      </c>
      <c r="O75" s="1" t="str">
        <f t="shared" ca="1" si="74"/>
        <v xml:space="preserve"> Nearest Child First : Time - 0.064 S</v>
      </c>
      <c r="P75" s="1" t="str">
        <f t="shared" ca="1" si="75"/>
        <v xml:space="preserve"> Time - 0.064 S</v>
      </c>
      <c r="Q75" s="1" t="str">
        <f t="shared" ca="1" si="76"/>
        <v xml:space="preserve"> 0.064 S</v>
      </c>
      <c r="R75" s="1" t="str">
        <f t="shared" ca="1" si="77"/>
        <v xml:space="preserve"> 0.064 </v>
      </c>
      <c r="S75" s="1">
        <f t="shared" ca="1" si="78"/>
        <v>6.4000000000000001E-2</v>
      </c>
      <c r="T75" s="1"/>
    </row>
    <row r="76" spans="1:20" x14ac:dyDescent="0.3">
      <c r="A76" t="s">
        <v>89</v>
      </c>
      <c r="K76" t="s">
        <v>490</v>
      </c>
      <c r="L76">
        <f t="shared" si="71"/>
        <v>86</v>
      </c>
      <c r="M76" t="str">
        <f t="shared" si="72"/>
        <v>$A$86</v>
      </c>
      <c r="N76" t="str">
        <f t="shared" ca="1" si="73"/>
        <v>Data/test2.tsp - Nearest Child First : Time - 0.098 S</v>
      </c>
      <c r="O76" s="1" t="str">
        <f t="shared" ca="1" si="74"/>
        <v xml:space="preserve"> Nearest Child First : Time - 0.098 S</v>
      </c>
      <c r="P76" s="1" t="str">
        <f t="shared" ca="1" si="75"/>
        <v xml:space="preserve"> Time - 0.098 S</v>
      </c>
      <c r="Q76" s="1" t="str">
        <f t="shared" ca="1" si="76"/>
        <v xml:space="preserve"> 0.098 S</v>
      </c>
      <c r="R76" s="1" t="str">
        <f t="shared" ca="1" si="77"/>
        <v xml:space="preserve"> 0.098 </v>
      </c>
      <c r="S76" s="1">
        <f t="shared" ca="1" si="78"/>
        <v>9.8000000000000004E-2</v>
      </c>
      <c r="T76" s="1"/>
    </row>
    <row r="77" spans="1:20" x14ac:dyDescent="0.3">
      <c r="A77" t="s">
        <v>90</v>
      </c>
    </row>
    <row r="78" spans="1:20" x14ac:dyDescent="0.3">
      <c r="A78" t="s">
        <v>91</v>
      </c>
      <c r="K78" t="s">
        <v>490</v>
      </c>
      <c r="L78">
        <f>L71+1</f>
        <v>12</v>
      </c>
      <c r="M78" t="str">
        <f>_xlfn.CONCAT("$",K78,"$",L78)</f>
        <v>$A$12</v>
      </c>
      <c r="N78" t="str">
        <f ca="1">INDIRECT(M78)</f>
        <v>Data/eil51.tsp - Nearest Neighbour at Leaf : 515.198</v>
      </c>
      <c r="O78" s="1" t="str">
        <f ca="1">RIGHT(N78,LEN(N78)-FIND("-",N78))</f>
        <v xml:space="preserve"> Nearest Neighbour at Leaf : 515.198</v>
      </c>
      <c r="P78" s="1" t="str">
        <f ca="1">LEFT(O78,FIND(":",O78)-1)</f>
        <v xml:space="preserve"> Nearest Neighbour at Leaf </v>
      </c>
      <c r="Q78" s="1" t="str">
        <f ca="1">RIGHT(N78,LEN(N78)-FIND(":",N78)-1)</f>
        <v>515.198</v>
      </c>
      <c r="R78" s="2">
        <f t="shared" ref="R78:R83" ca="1" si="79">VALUE(Q78)</f>
        <v>515.19799999999998</v>
      </c>
    </row>
    <row r="79" spans="1:20" x14ac:dyDescent="0.3">
      <c r="A79" t="s">
        <v>92</v>
      </c>
      <c r="K79" t="s">
        <v>490</v>
      </c>
      <c r="L79">
        <f t="shared" ref="L79:L83" si="80">L72+1</f>
        <v>27</v>
      </c>
      <c r="M79" t="str">
        <f t="shared" ref="M79:M83" si="81">_xlfn.CONCAT("$",K79,"$",L79)</f>
        <v>$A$27</v>
      </c>
      <c r="N79" t="str">
        <f t="shared" ref="N79:N83" ca="1" si="82">INDIRECT(M79)</f>
        <v>Data/eil76.tsp - Nearest Neighbour at Leaf : 681.910</v>
      </c>
      <c r="O79" s="1" t="str">
        <f t="shared" ref="O79:O83" ca="1" si="83">RIGHT(N79,LEN(N79)-FIND("-",N79))</f>
        <v xml:space="preserve"> Nearest Neighbour at Leaf : 681.910</v>
      </c>
      <c r="P79" s="1" t="str">
        <f t="shared" ref="P79:P83" ca="1" si="84">LEFT(O79,FIND(":",O79)-1)</f>
        <v xml:space="preserve"> Nearest Neighbour at Leaf </v>
      </c>
      <c r="Q79" s="1" t="str">
        <f t="shared" ref="Q79:Q83" ca="1" si="85">RIGHT(O79,LEN(O79)-FIND(":",O79)-1)</f>
        <v>681.910</v>
      </c>
      <c r="R79" s="2">
        <f t="shared" ca="1" si="79"/>
        <v>681.91</v>
      </c>
    </row>
    <row r="80" spans="1:20" x14ac:dyDescent="0.3">
      <c r="A80" t="s">
        <v>93</v>
      </c>
      <c r="K80" t="s">
        <v>490</v>
      </c>
      <c r="L80">
        <f t="shared" si="80"/>
        <v>42</v>
      </c>
      <c r="M80" t="str">
        <f t="shared" si="81"/>
        <v>$A$42</v>
      </c>
      <c r="N80" t="str">
        <f t="shared" ca="1" si="82"/>
        <v>Data/eil101.tsp - Nearest Neighbour at Leaf : 817.474</v>
      </c>
      <c r="O80" s="1" t="str">
        <f t="shared" ca="1" si="83"/>
        <v xml:space="preserve"> Nearest Neighbour at Leaf : 817.474</v>
      </c>
      <c r="P80" s="1" t="str">
        <f t="shared" ca="1" si="84"/>
        <v xml:space="preserve"> Nearest Neighbour at Leaf </v>
      </c>
      <c r="Q80" s="1" t="str">
        <f t="shared" ca="1" si="85"/>
        <v>817.474</v>
      </c>
      <c r="R80" s="2">
        <f t="shared" ca="1" si="79"/>
        <v>817.47400000000005</v>
      </c>
    </row>
    <row r="81" spans="1:20" x14ac:dyDescent="0.3">
      <c r="A81" t="s">
        <v>94</v>
      </c>
      <c r="K81" t="s">
        <v>490</v>
      </c>
      <c r="L81">
        <f t="shared" si="80"/>
        <v>57</v>
      </c>
      <c r="M81" t="str">
        <f t="shared" si="81"/>
        <v>$A$57</v>
      </c>
      <c r="N81" t="str">
        <f t="shared" ca="1" si="82"/>
        <v>Data/test.tsp - Nearest Neighbour at Leaf : 24.000</v>
      </c>
      <c r="O81" s="1" t="str">
        <f t="shared" ca="1" si="83"/>
        <v xml:space="preserve"> Nearest Neighbour at Leaf : 24.000</v>
      </c>
      <c r="P81" s="1" t="str">
        <f t="shared" ca="1" si="84"/>
        <v xml:space="preserve"> Nearest Neighbour at Leaf </v>
      </c>
      <c r="Q81" s="1" t="str">
        <f t="shared" ca="1" si="85"/>
        <v>24.000</v>
      </c>
      <c r="R81" s="2">
        <f t="shared" ca="1" si="79"/>
        <v>24</v>
      </c>
    </row>
    <row r="82" spans="1:20" x14ac:dyDescent="0.3">
      <c r="A82" t="s">
        <v>95</v>
      </c>
      <c r="K82" t="s">
        <v>490</v>
      </c>
      <c r="L82">
        <f t="shared" si="80"/>
        <v>72</v>
      </c>
      <c r="M82" t="str">
        <f t="shared" si="81"/>
        <v>$A$72</v>
      </c>
      <c r="N82" t="str">
        <f t="shared" ca="1" si="82"/>
        <v>Data/test1.tsp - Nearest Neighbour at Leaf : 20.971</v>
      </c>
      <c r="O82" s="1" t="str">
        <f t="shared" ca="1" si="83"/>
        <v xml:space="preserve"> Nearest Neighbour at Leaf : 20.971</v>
      </c>
      <c r="P82" s="1" t="str">
        <f t="shared" ca="1" si="84"/>
        <v xml:space="preserve"> Nearest Neighbour at Leaf </v>
      </c>
      <c r="Q82" s="1" t="str">
        <f t="shared" ca="1" si="85"/>
        <v>20.971</v>
      </c>
      <c r="R82" s="2">
        <f t="shared" ca="1" si="79"/>
        <v>20.971</v>
      </c>
    </row>
    <row r="83" spans="1:20" x14ac:dyDescent="0.3">
      <c r="A83" t="s">
        <v>96</v>
      </c>
      <c r="K83" t="s">
        <v>490</v>
      </c>
      <c r="L83">
        <f t="shared" si="80"/>
        <v>87</v>
      </c>
      <c r="M83" t="str">
        <f t="shared" si="81"/>
        <v>$A$87</v>
      </c>
      <c r="N83" t="str">
        <f t="shared" ca="1" si="82"/>
        <v>Data/test2.tsp - Nearest Neighbour at Leaf : 30.101</v>
      </c>
      <c r="O83" s="1" t="str">
        <f t="shared" ca="1" si="83"/>
        <v xml:space="preserve"> Nearest Neighbour at Leaf : 30.101</v>
      </c>
      <c r="P83" s="1" t="str">
        <f t="shared" ca="1" si="84"/>
        <v xml:space="preserve"> Nearest Neighbour at Leaf </v>
      </c>
      <c r="Q83" s="1" t="str">
        <f t="shared" ca="1" si="85"/>
        <v>30.101</v>
      </c>
      <c r="R83" s="2">
        <f t="shared" ca="1" si="79"/>
        <v>30.100999999999999</v>
      </c>
    </row>
    <row r="84" spans="1:20" x14ac:dyDescent="0.3">
      <c r="A84" t="s">
        <v>97</v>
      </c>
    </row>
    <row r="85" spans="1:20" x14ac:dyDescent="0.3">
      <c r="A85" t="s">
        <v>98</v>
      </c>
      <c r="K85" t="s">
        <v>490</v>
      </c>
      <c r="L85">
        <f>L78+1</f>
        <v>13</v>
      </c>
      <c r="M85" t="str">
        <f>_xlfn.CONCAT("$",K85,"$",L85)</f>
        <v>$A$13</v>
      </c>
      <c r="N85" t="str">
        <f ca="1">INDIRECT(M85)</f>
        <v>Data/eil51.tsp - Nearest Neighbour at Leaf : Time - 0.015 S</v>
      </c>
      <c r="O85" s="1" t="str">
        <f ca="1">RIGHT(N85,LEN(N85)-FIND("-",N85))</f>
        <v xml:space="preserve"> Nearest Neighbour at Leaf : Time - 0.015 S</v>
      </c>
      <c r="P85" s="1" t="str">
        <f ca="1">RIGHT(O85,LEN(O85)-FIND(":",O85))</f>
        <v xml:space="preserve"> Time - 0.015 S</v>
      </c>
      <c r="Q85" s="1" t="str">
        <f ca="1">RIGHT(P85,LEN(P85)-FIND("-",P85))</f>
        <v xml:space="preserve"> 0.015 S</v>
      </c>
      <c r="R85" s="1" t="str">
        <f ca="1">LEFT(Q85,FIND("S",Q85)-1)</f>
        <v xml:space="preserve"> 0.015 </v>
      </c>
      <c r="S85" s="1">
        <f ca="1">VALUE(R85)</f>
        <v>1.4999999999999999E-2</v>
      </c>
      <c r="T85" s="1"/>
    </row>
    <row r="86" spans="1:20" x14ac:dyDescent="0.3">
      <c r="A86" t="s">
        <v>99</v>
      </c>
      <c r="K86" t="s">
        <v>490</v>
      </c>
      <c r="L86">
        <f t="shared" ref="L86:L90" si="86">L79+1</f>
        <v>28</v>
      </c>
      <c r="M86" t="str">
        <f t="shared" ref="M86:M90" si="87">_xlfn.CONCAT("$",K86,"$",L86)</f>
        <v>$A$28</v>
      </c>
      <c r="N86" t="str">
        <f t="shared" ref="N86:N90" ca="1" si="88">INDIRECT(M86)</f>
        <v>Data/eil76.tsp - Nearest Neighbour at Leaf : Time - 0.030 S</v>
      </c>
      <c r="O86" s="1" t="str">
        <f t="shared" ref="O86:O90" ca="1" si="89">RIGHT(N86,LEN(N86)-FIND("-",N86))</f>
        <v xml:space="preserve"> Nearest Neighbour at Leaf : Time - 0.030 S</v>
      </c>
      <c r="P86" s="1" t="str">
        <f t="shared" ref="P86:P90" ca="1" si="90">RIGHT(O86,LEN(O86)-FIND(":",O86))</f>
        <v xml:space="preserve"> Time - 0.030 S</v>
      </c>
      <c r="Q86" s="1" t="str">
        <f t="shared" ref="Q86:Q90" ca="1" si="91">RIGHT(P86,LEN(P86)-FIND("-",P86))</f>
        <v xml:space="preserve"> 0.030 S</v>
      </c>
      <c r="R86" s="1" t="str">
        <f t="shared" ref="R86:R90" ca="1" si="92">LEFT(Q86,FIND("S",Q86)-1)</f>
        <v xml:space="preserve"> 0.030 </v>
      </c>
      <c r="S86" s="1">
        <f t="shared" ref="S86:S90" ca="1" si="93">VALUE(R86)</f>
        <v>0.03</v>
      </c>
      <c r="T86" s="1"/>
    </row>
    <row r="87" spans="1:20" x14ac:dyDescent="0.3">
      <c r="A87" t="s">
        <v>100</v>
      </c>
      <c r="K87" t="s">
        <v>490</v>
      </c>
      <c r="L87">
        <f t="shared" si="86"/>
        <v>43</v>
      </c>
      <c r="M87" t="str">
        <f t="shared" si="87"/>
        <v>$A$43</v>
      </c>
      <c r="N87" t="str">
        <f t="shared" ca="1" si="88"/>
        <v>Data/eil101.tsp - Nearest Neighbour at Leaf : Time - 0.062 S</v>
      </c>
      <c r="O87" s="1" t="str">
        <f t="shared" ca="1" si="89"/>
        <v xml:space="preserve"> Nearest Neighbour at Leaf : Time - 0.062 S</v>
      </c>
      <c r="P87" s="1" t="str">
        <f t="shared" ca="1" si="90"/>
        <v xml:space="preserve"> Time - 0.062 S</v>
      </c>
      <c r="Q87" s="1" t="str">
        <f t="shared" ca="1" si="91"/>
        <v xml:space="preserve"> 0.062 S</v>
      </c>
      <c r="R87" s="1" t="str">
        <f t="shared" ca="1" si="92"/>
        <v xml:space="preserve"> 0.062 </v>
      </c>
      <c r="S87" s="1">
        <f t="shared" ca="1" si="93"/>
        <v>6.2E-2</v>
      </c>
      <c r="T87" s="1"/>
    </row>
    <row r="88" spans="1:20" x14ac:dyDescent="0.3">
      <c r="A88" t="s">
        <v>101</v>
      </c>
      <c r="K88" t="s">
        <v>490</v>
      </c>
      <c r="L88">
        <f t="shared" si="86"/>
        <v>58</v>
      </c>
      <c r="M88" t="str">
        <f t="shared" si="87"/>
        <v>$A$58</v>
      </c>
      <c r="N88" t="str">
        <f t="shared" ca="1" si="88"/>
        <v>Data/test.tsp - Nearest Neighbour at Leaf : Time - 0.066 S</v>
      </c>
      <c r="O88" s="1" t="str">
        <f t="shared" ca="1" si="89"/>
        <v xml:space="preserve"> Nearest Neighbour at Leaf : Time - 0.066 S</v>
      </c>
      <c r="P88" s="1" t="str">
        <f t="shared" ca="1" si="90"/>
        <v xml:space="preserve"> Time - 0.066 S</v>
      </c>
      <c r="Q88" s="1" t="str">
        <f t="shared" ca="1" si="91"/>
        <v xml:space="preserve"> 0.066 S</v>
      </c>
      <c r="R88" s="1" t="str">
        <f t="shared" ca="1" si="92"/>
        <v xml:space="preserve"> 0.066 </v>
      </c>
      <c r="S88" s="1">
        <f t="shared" ca="1" si="93"/>
        <v>6.6000000000000003E-2</v>
      </c>
      <c r="T88" s="1"/>
    </row>
    <row r="89" spans="1:20" x14ac:dyDescent="0.3">
      <c r="A89" t="s">
        <v>102</v>
      </c>
      <c r="K89" t="s">
        <v>490</v>
      </c>
      <c r="L89">
        <f t="shared" si="86"/>
        <v>73</v>
      </c>
      <c r="M89" t="str">
        <f t="shared" si="87"/>
        <v>$A$73</v>
      </c>
      <c r="N89" t="str">
        <f t="shared" ca="1" si="88"/>
        <v>Data/test1.tsp - Nearest Neighbour at Leaf : Time - 0.077 S</v>
      </c>
      <c r="O89" s="1" t="str">
        <f t="shared" ca="1" si="89"/>
        <v xml:space="preserve"> Nearest Neighbour at Leaf : Time - 0.077 S</v>
      </c>
      <c r="P89" s="1" t="str">
        <f t="shared" ca="1" si="90"/>
        <v xml:space="preserve"> Time - 0.077 S</v>
      </c>
      <c r="Q89" s="1" t="str">
        <f t="shared" ca="1" si="91"/>
        <v xml:space="preserve"> 0.077 S</v>
      </c>
      <c r="R89" s="1" t="str">
        <f t="shared" ca="1" si="92"/>
        <v xml:space="preserve"> 0.077 </v>
      </c>
      <c r="S89" s="1">
        <f t="shared" ca="1" si="93"/>
        <v>7.6999999999999999E-2</v>
      </c>
      <c r="T89" s="1"/>
    </row>
    <row r="90" spans="1:20" x14ac:dyDescent="0.3">
      <c r="A90" t="s">
        <v>103</v>
      </c>
      <c r="K90" t="s">
        <v>490</v>
      </c>
      <c r="L90">
        <f t="shared" si="86"/>
        <v>88</v>
      </c>
      <c r="M90" t="str">
        <f t="shared" si="87"/>
        <v>$A$88</v>
      </c>
      <c r="N90" t="str">
        <f t="shared" ca="1" si="88"/>
        <v>Data/test2.tsp - Nearest Neighbour at Leaf : Time - 0.094 S</v>
      </c>
      <c r="O90" s="1" t="str">
        <f t="shared" ca="1" si="89"/>
        <v xml:space="preserve"> Nearest Neighbour at Leaf : Time - 0.094 S</v>
      </c>
      <c r="P90" s="1" t="str">
        <f t="shared" ca="1" si="90"/>
        <v xml:space="preserve"> Time - 0.094 S</v>
      </c>
      <c r="Q90" s="1" t="str">
        <f t="shared" ca="1" si="91"/>
        <v xml:space="preserve"> 0.094 S</v>
      </c>
      <c r="R90" s="1" t="str">
        <f t="shared" ca="1" si="92"/>
        <v xml:space="preserve"> 0.094 </v>
      </c>
      <c r="S90" s="1">
        <f t="shared" ca="1" si="93"/>
        <v>9.4E-2</v>
      </c>
      <c r="T90" s="1"/>
    </row>
    <row r="92" spans="1:20" x14ac:dyDescent="0.3">
      <c r="K92" t="s">
        <v>490</v>
      </c>
      <c r="L92">
        <f>L85+1</f>
        <v>14</v>
      </c>
      <c r="M92" t="str">
        <f>_xlfn.CONCAT("$",K92,"$",L92)</f>
        <v>$A$14</v>
      </c>
      <c r="N92" t="str">
        <f ca="1">INDIRECT(M92)</f>
        <v>Data/eil51.tsp - 2-OPT over NN at Leaf : 445.700</v>
      </c>
      <c r="O92" s="1" t="str">
        <f ca="1">RIGHT(N92,LEN(N92)-FIND("-",N92))</f>
        <v xml:space="preserve"> 2-OPT over NN at Leaf : 445.700</v>
      </c>
      <c r="P92" s="1" t="str">
        <f ca="1">LEFT(O92,FIND(":",O92)-1)</f>
        <v xml:space="preserve"> 2-OPT over NN at Leaf </v>
      </c>
      <c r="Q92" s="1" t="str">
        <f ca="1">RIGHT(N92,LEN(N92)-FIND(":",N92)-1)</f>
        <v>445.700</v>
      </c>
      <c r="R92" s="2">
        <f t="shared" ref="R92:R97" ca="1" si="94">VALUE(Q92)</f>
        <v>445.7</v>
      </c>
    </row>
    <row r="93" spans="1:20" x14ac:dyDescent="0.3">
      <c r="K93" t="s">
        <v>490</v>
      </c>
      <c r="L93">
        <f t="shared" ref="L93:L97" si="95">L86+1</f>
        <v>29</v>
      </c>
      <c r="M93" t="str">
        <f t="shared" ref="M93:M97" si="96">_xlfn.CONCAT("$",K93,"$",L93)</f>
        <v>$A$29</v>
      </c>
      <c r="N93" t="str">
        <f t="shared" ref="N93:N97" ca="1" si="97">INDIRECT(M93)</f>
        <v>Data/eil76.tsp - 2-OPT over NN at Leaf : 579.652</v>
      </c>
      <c r="O93" s="1" t="str">
        <f t="shared" ref="O93:O97" ca="1" si="98">RIGHT(N93,LEN(N93)-FIND("-",N93))</f>
        <v xml:space="preserve"> 2-OPT over NN at Leaf : 579.652</v>
      </c>
      <c r="P93" s="1" t="str">
        <f t="shared" ref="P93:P97" ca="1" si="99">LEFT(O93,FIND(":",O93)-1)</f>
        <v xml:space="preserve"> 2-OPT over NN at Leaf </v>
      </c>
      <c r="Q93" s="1" t="str">
        <f t="shared" ref="Q93:Q97" ca="1" si="100">RIGHT(O93,LEN(O93)-FIND(":",O93)-1)</f>
        <v>579.652</v>
      </c>
      <c r="R93" s="2">
        <f t="shared" ca="1" si="94"/>
        <v>579.65200000000004</v>
      </c>
    </row>
    <row r="94" spans="1:20" x14ac:dyDescent="0.3">
      <c r="K94" t="s">
        <v>490</v>
      </c>
      <c r="L94">
        <f t="shared" si="95"/>
        <v>44</v>
      </c>
      <c r="M94" t="str">
        <f t="shared" si="96"/>
        <v>$A$44</v>
      </c>
      <c r="N94" t="str">
        <f t="shared" ca="1" si="97"/>
        <v>Data/eil101.tsp - 2-OPT over NN at Leaf : 693.092</v>
      </c>
      <c r="O94" s="1" t="str">
        <f t="shared" ca="1" si="98"/>
        <v xml:space="preserve"> 2-OPT over NN at Leaf : 693.092</v>
      </c>
      <c r="P94" s="1" t="str">
        <f t="shared" ca="1" si="99"/>
        <v xml:space="preserve"> 2-OPT over NN at Leaf </v>
      </c>
      <c r="Q94" s="1" t="str">
        <f t="shared" ca="1" si="100"/>
        <v>693.092</v>
      </c>
      <c r="R94" s="2">
        <f t="shared" ca="1" si="94"/>
        <v>693.09199999999998</v>
      </c>
    </row>
    <row r="95" spans="1:20" x14ac:dyDescent="0.3">
      <c r="K95" t="s">
        <v>490</v>
      </c>
      <c r="L95">
        <f t="shared" si="95"/>
        <v>59</v>
      </c>
      <c r="M95" t="str">
        <f t="shared" si="96"/>
        <v>$A$59</v>
      </c>
      <c r="N95" t="str">
        <f t="shared" ca="1" si="97"/>
        <v>Data/test.tsp - 2-OPT over NN at Leaf : 24.000</v>
      </c>
      <c r="O95" s="1" t="str">
        <f t="shared" ca="1" si="98"/>
        <v xml:space="preserve"> 2-OPT over NN at Leaf : 24.000</v>
      </c>
      <c r="P95" s="1" t="str">
        <f t="shared" ca="1" si="99"/>
        <v xml:space="preserve"> 2-OPT over NN at Leaf </v>
      </c>
      <c r="Q95" s="1" t="str">
        <f t="shared" ca="1" si="100"/>
        <v>24.000</v>
      </c>
      <c r="R95" s="2">
        <f t="shared" ca="1" si="94"/>
        <v>24</v>
      </c>
    </row>
    <row r="96" spans="1:20" x14ac:dyDescent="0.3">
      <c r="K96" t="s">
        <v>490</v>
      </c>
      <c r="L96">
        <f t="shared" si="95"/>
        <v>74</v>
      </c>
      <c r="M96" t="str">
        <f t="shared" si="96"/>
        <v>$A$74</v>
      </c>
      <c r="N96" t="str">
        <f t="shared" ca="1" si="97"/>
        <v>Data/test1.tsp - 2-OPT over NN at Leaf : 20.971</v>
      </c>
      <c r="O96" s="1" t="str">
        <f t="shared" ca="1" si="98"/>
        <v xml:space="preserve"> 2-OPT over NN at Leaf : 20.971</v>
      </c>
      <c r="P96" s="1" t="str">
        <f t="shared" ca="1" si="99"/>
        <v xml:space="preserve"> 2-OPT over NN at Leaf </v>
      </c>
      <c r="Q96" s="1" t="str">
        <f t="shared" ca="1" si="100"/>
        <v>20.971</v>
      </c>
      <c r="R96" s="2">
        <f t="shared" ca="1" si="94"/>
        <v>20.971</v>
      </c>
    </row>
    <row r="97" spans="11:20" x14ac:dyDescent="0.3">
      <c r="K97" t="s">
        <v>490</v>
      </c>
      <c r="L97">
        <f t="shared" si="95"/>
        <v>89</v>
      </c>
      <c r="M97" t="str">
        <f t="shared" si="96"/>
        <v>$A$89</v>
      </c>
      <c r="N97" t="str">
        <f t="shared" ca="1" si="97"/>
        <v>Data/test2.tsp - 2-OPT over NN at Leaf : 24.557</v>
      </c>
      <c r="O97" s="1" t="str">
        <f t="shared" ca="1" si="98"/>
        <v xml:space="preserve"> 2-OPT over NN at Leaf : 24.557</v>
      </c>
      <c r="P97" s="1" t="str">
        <f t="shared" ca="1" si="99"/>
        <v xml:space="preserve"> 2-OPT over NN at Leaf </v>
      </c>
      <c r="Q97" s="1" t="str">
        <f t="shared" ca="1" si="100"/>
        <v>24.557</v>
      </c>
      <c r="R97" s="2">
        <f t="shared" ca="1" si="94"/>
        <v>24.556999999999999</v>
      </c>
    </row>
    <row r="99" spans="11:20" x14ac:dyDescent="0.3">
      <c r="K99" t="s">
        <v>490</v>
      </c>
      <c r="L99">
        <f>L92+1</f>
        <v>15</v>
      </c>
      <c r="M99" t="str">
        <f>_xlfn.CONCAT("$",K99,"$",L99)</f>
        <v>$A$15</v>
      </c>
      <c r="N99" t="str">
        <f ca="1">INDIRECT(M99)</f>
        <v>Data/eil51.tsp - 2-OPT over NN at Leaf : Time - 0.982 S</v>
      </c>
      <c r="O99" s="1" t="str">
        <f ca="1">RIGHT(N99,LEN(N99)-FIND("-",N99))</f>
        <v xml:space="preserve"> 2-OPT over NN at Leaf : Time - 0.982 S</v>
      </c>
      <c r="P99" s="1" t="str">
        <f ca="1">RIGHT(O99,LEN(O99)-FIND(":",O99))</f>
        <v xml:space="preserve"> Time - 0.982 S</v>
      </c>
      <c r="Q99" s="1" t="str">
        <f ca="1">RIGHT(P99,LEN(P99)-FIND("-",P99))</f>
        <v xml:space="preserve"> 0.982 S</v>
      </c>
      <c r="R99" s="1" t="str">
        <f ca="1">LEFT(Q99,FIND("S",Q99)-1)</f>
        <v xml:space="preserve"> 0.982 </v>
      </c>
      <c r="S99" s="1">
        <f ca="1">VALUE(R99)</f>
        <v>0.98199999999999998</v>
      </c>
      <c r="T99" s="1"/>
    </row>
    <row r="100" spans="11:20" x14ac:dyDescent="0.3">
      <c r="K100" t="s">
        <v>490</v>
      </c>
      <c r="L100">
        <f t="shared" ref="L100:L104" si="101">L93+1</f>
        <v>30</v>
      </c>
      <c r="M100" t="str">
        <f t="shared" ref="M100:M104" si="102">_xlfn.CONCAT("$",K100,"$",L100)</f>
        <v>$A$30</v>
      </c>
      <c r="N100" t="str">
        <f t="shared" ref="N100:N104" ca="1" si="103">INDIRECT(M100)</f>
        <v>Data/eil76.tsp - 2-OPT over NN at Leaf : Time - 2.230 S</v>
      </c>
      <c r="O100" s="1" t="str">
        <f t="shared" ref="O100:O104" ca="1" si="104">RIGHT(N100,LEN(N100)-FIND("-",N100))</f>
        <v xml:space="preserve"> 2-OPT over NN at Leaf : Time - 2.230 S</v>
      </c>
      <c r="P100" s="1" t="str">
        <f t="shared" ref="P100:P104" ca="1" si="105">RIGHT(O100,LEN(O100)-FIND(":",O100))</f>
        <v xml:space="preserve"> Time - 2.230 S</v>
      </c>
      <c r="Q100" s="1" t="str">
        <f t="shared" ref="Q100:Q104" ca="1" si="106">RIGHT(P100,LEN(P100)-FIND("-",P100))</f>
        <v xml:space="preserve"> 2.230 S</v>
      </c>
      <c r="R100" s="1" t="str">
        <f t="shared" ref="R100:R104" ca="1" si="107">LEFT(Q100,FIND("S",Q100)-1)</f>
        <v xml:space="preserve"> 2.230 </v>
      </c>
      <c r="S100" s="1">
        <f t="shared" ref="S100:S104" ca="1" si="108">VALUE(R100)</f>
        <v>2.23</v>
      </c>
      <c r="T100" s="1"/>
    </row>
    <row r="101" spans="11:20" x14ac:dyDescent="0.3">
      <c r="K101" t="s">
        <v>490</v>
      </c>
      <c r="L101">
        <f t="shared" si="101"/>
        <v>45</v>
      </c>
      <c r="M101" t="str">
        <f t="shared" si="102"/>
        <v>$A$45</v>
      </c>
      <c r="N101" t="str">
        <f t="shared" ca="1" si="103"/>
        <v>Data/eil101.tsp - 2-OPT over NN at Leaf : Time - 5.098 S</v>
      </c>
      <c r="O101" s="1" t="str">
        <f t="shared" ca="1" si="104"/>
        <v xml:space="preserve"> 2-OPT over NN at Leaf : Time - 5.098 S</v>
      </c>
      <c r="P101" s="1" t="str">
        <f t="shared" ca="1" si="105"/>
        <v xml:space="preserve"> Time - 5.098 S</v>
      </c>
      <c r="Q101" s="1" t="str">
        <f t="shared" ca="1" si="106"/>
        <v xml:space="preserve"> 5.098 S</v>
      </c>
      <c r="R101" s="1" t="str">
        <f t="shared" ca="1" si="107"/>
        <v xml:space="preserve"> 5.098 </v>
      </c>
      <c r="S101" s="1">
        <f t="shared" ca="1" si="108"/>
        <v>5.0979999999999999</v>
      </c>
      <c r="T101" s="1"/>
    </row>
    <row r="102" spans="11:20" x14ac:dyDescent="0.3">
      <c r="K102" t="s">
        <v>490</v>
      </c>
      <c r="L102">
        <f t="shared" si="101"/>
        <v>60</v>
      </c>
      <c r="M102" t="str">
        <f t="shared" si="102"/>
        <v>$A$60</v>
      </c>
      <c r="N102" t="str">
        <f t="shared" ca="1" si="103"/>
        <v>Data/test.tsp - 2-OPT over NN at Leaf : Time - 0.065 S</v>
      </c>
      <c r="O102" s="1" t="str">
        <f t="shared" ca="1" si="104"/>
        <v xml:space="preserve"> 2-OPT over NN at Leaf : Time - 0.065 S</v>
      </c>
      <c r="P102" s="1" t="str">
        <f t="shared" ca="1" si="105"/>
        <v xml:space="preserve"> Time - 0.065 S</v>
      </c>
      <c r="Q102" s="1" t="str">
        <f t="shared" ca="1" si="106"/>
        <v xml:space="preserve"> 0.065 S</v>
      </c>
      <c r="R102" s="1" t="str">
        <f t="shared" ca="1" si="107"/>
        <v xml:space="preserve"> 0.065 </v>
      </c>
      <c r="S102" s="1">
        <f t="shared" ca="1" si="108"/>
        <v>6.5000000000000002E-2</v>
      </c>
      <c r="T102" s="1"/>
    </row>
    <row r="103" spans="11:20" x14ac:dyDescent="0.3">
      <c r="K103" t="s">
        <v>490</v>
      </c>
      <c r="L103">
        <f t="shared" si="101"/>
        <v>75</v>
      </c>
      <c r="M103" t="str">
        <f t="shared" si="102"/>
        <v>$A$75</v>
      </c>
      <c r="N103" t="str">
        <f t="shared" ca="1" si="103"/>
        <v>Data/test1.tsp - 2-OPT over NN at Leaf : Time - 0.099 S</v>
      </c>
      <c r="O103" s="1" t="str">
        <f t="shared" ca="1" si="104"/>
        <v xml:space="preserve"> 2-OPT over NN at Leaf : Time - 0.099 S</v>
      </c>
      <c r="P103" s="1" t="str">
        <f t="shared" ca="1" si="105"/>
        <v xml:space="preserve"> Time - 0.099 S</v>
      </c>
      <c r="Q103" s="1" t="str">
        <f t="shared" ca="1" si="106"/>
        <v xml:space="preserve"> 0.099 S</v>
      </c>
      <c r="R103" s="1" t="str">
        <f t="shared" ca="1" si="107"/>
        <v xml:space="preserve"> 0.099 </v>
      </c>
      <c r="S103" s="1">
        <f t="shared" ca="1" si="108"/>
        <v>9.9000000000000005E-2</v>
      </c>
      <c r="T103" s="1"/>
    </row>
    <row r="104" spans="11:20" x14ac:dyDescent="0.3">
      <c r="K104" t="s">
        <v>490</v>
      </c>
      <c r="L104">
        <f t="shared" si="101"/>
        <v>90</v>
      </c>
      <c r="M104" t="str">
        <f t="shared" si="102"/>
        <v>$A$90</v>
      </c>
      <c r="N104" t="str">
        <f t="shared" ca="1" si="103"/>
        <v>Data/test2.tsp - 2-OPT over NN at Leaf : Time - 0.105 S</v>
      </c>
      <c r="O104" s="1" t="str">
        <f t="shared" ca="1" si="104"/>
        <v xml:space="preserve"> 2-OPT over NN at Leaf : Time - 0.105 S</v>
      </c>
      <c r="P104" s="1" t="str">
        <f t="shared" ca="1" si="105"/>
        <v xml:space="preserve"> Time - 0.105 S</v>
      </c>
      <c r="Q104" s="1" t="str">
        <f t="shared" ca="1" si="106"/>
        <v xml:space="preserve"> 0.105 S</v>
      </c>
      <c r="R104" s="1" t="str">
        <f t="shared" ca="1" si="107"/>
        <v xml:space="preserve"> 0.105 </v>
      </c>
      <c r="S104" s="1">
        <f t="shared" ca="1" si="108"/>
        <v>0.105</v>
      </c>
      <c r="T104" s="1"/>
    </row>
  </sheetData>
  <mergeCells count="2">
    <mergeCell ref="W16:W20"/>
    <mergeCell ref="AG13:AG17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9BFF-BCA6-4CB6-9EFC-530998795C67}">
  <dimension ref="A1:BA192"/>
  <sheetViews>
    <sheetView topLeftCell="AF1" workbookViewId="0">
      <selection activeCell="AQ13" sqref="AQ13:BA17"/>
    </sheetView>
  </sheetViews>
  <sheetFormatPr defaultRowHeight="14.4" x14ac:dyDescent="0.3"/>
  <cols>
    <col min="14" max="14" width="71.109375" bestFit="1" customWidth="1"/>
    <col min="15" max="15" width="24.6640625" style="1" bestFit="1" customWidth="1"/>
    <col min="16" max="16" width="12.88671875" style="2" bestFit="1" customWidth="1"/>
    <col min="24" max="24" width="15.5546875" bestFit="1" customWidth="1"/>
  </cols>
  <sheetData>
    <row r="1" spans="1:53" x14ac:dyDescent="0.3">
      <c r="A1" t="s">
        <v>31</v>
      </c>
      <c r="K1" t="s">
        <v>490</v>
      </c>
      <c r="L1">
        <v>1</v>
      </c>
      <c r="M1" t="str">
        <f>_xlfn.CONCAT("$",K1,"$",L1)</f>
        <v>$A$1</v>
      </c>
      <c r="N1" t="str">
        <f ca="1">INDIRECT(M1)</f>
        <v>File Name : Data/Random/100RandomPoints - 0.tsp</v>
      </c>
      <c r="O1" s="1" t="str">
        <f ca="1">RIGHT(N1,LEN(N1)-FIND("/",N1)-7)</f>
        <v>100RandomPoints - 0.tsp</v>
      </c>
      <c r="Y1" t="s">
        <v>502</v>
      </c>
      <c r="Z1" t="s">
        <v>503</v>
      </c>
      <c r="AA1" t="s">
        <v>504</v>
      </c>
      <c r="AB1" t="s">
        <v>505</v>
      </c>
      <c r="AC1" t="s">
        <v>506</v>
      </c>
      <c r="AD1" t="s">
        <v>507</v>
      </c>
      <c r="AE1" t="s">
        <v>595</v>
      </c>
      <c r="AF1" t="s">
        <v>508</v>
      </c>
      <c r="AG1" t="s">
        <v>509</v>
      </c>
      <c r="AH1" t="s">
        <v>510</v>
      </c>
      <c r="AQ1" t="s">
        <v>502</v>
      </c>
      <c r="AR1" t="s">
        <v>503</v>
      </c>
      <c r="AS1" t="s">
        <v>504</v>
      </c>
      <c r="AT1" t="s">
        <v>505</v>
      </c>
      <c r="AU1" t="s">
        <v>506</v>
      </c>
      <c r="AV1" t="s">
        <v>507</v>
      </c>
      <c r="AW1" t="s">
        <v>595</v>
      </c>
      <c r="AX1" t="s">
        <v>508</v>
      </c>
      <c r="AY1" t="s">
        <v>509</v>
      </c>
      <c r="AZ1" t="s">
        <v>510</v>
      </c>
    </row>
    <row r="2" spans="1:53" x14ac:dyDescent="0.3">
      <c r="A2" t="s">
        <v>32</v>
      </c>
      <c r="K2" t="s">
        <v>490</v>
      </c>
      <c r="L2">
        <v>16</v>
      </c>
      <c r="M2" t="str">
        <f t="shared" ref="M2:M6" si="0">_xlfn.CONCAT("$",K2,"$",L2)</f>
        <v>$A$16</v>
      </c>
      <c r="N2" t="str">
        <f t="shared" ref="N2:N10" ca="1" si="1">INDIRECT(M2)</f>
        <v>File Name : Data/Random/100RandomPoints - 1.tsp</v>
      </c>
      <c r="O2" s="1" t="str">
        <f t="shared" ref="O2:O10" ca="1" si="2">RIGHT(N2,LEN(N2)-FIND("/",N2)-7)</f>
        <v>100RandomPoints - 1.tsp</v>
      </c>
      <c r="Y2" s="1" t="s">
        <v>596</v>
      </c>
      <c r="Z2" s="1" t="s">
        <v>514</v>
      </c>
      <c r="AA2" s="1" t="s">
        <v>515</v>
      </c>
      <c r="AB2" s="1" t="s">
        <v>516</v>
      </c>
      <c r="AC2" s="1" t="s">
        <v>517</v>
      </c>
      <c r="AD2" s="1" t="s">
        <v>518</v>
      </c>
      <c r="AE2" s="1" t="s">
        <v>519</v>
      </c>
      <c r="AF2" s="1" t="s">
        <v>598</v>
      </c>
      <c r="AG2" s="1" t="s">
        <v>520</v>
      </c>
      <c r="AH2" s="1" t="s">
        <v>521</v>
      </c>
      <c r="AQ2" t="s">
        <v>651</v>
      </c>
      <c r="AR2" t="s">
        <v>656</v>
      </c>
      <c r="AS2" t="s">
        <v>661</v>
      </c>
      <c r="AT2" t="s">
        <v>662</v>
      </c>
      <c r="AU2" t="s">
        <v>663</v>
      </c>
      <c r="AV2" t="s">
        <v>664</v>
      </c>
      <c r="AW2" t="s">
        <v>561</v>
      </c>
      <c r="AX2" t="s">
        <v>577</v>
      </c>
      <c r="AY2" t="s">
        <v>578</v>
      </c>
      <c r="AZ2" t="s">
        <v>579</v>
      </c>
    </row>
    <row r="3" spans="1:53" x14ac:dyDescent="0.3">
      <c r="A3" t="s">
        <v>33</v>
      </c>
      <c r="K3" t="s">
        <v>490</v>
      </c>
      <c r="L3">
        <v>31</v>
      </c>
      <c r="M3" t="str">
        <f t="shared" si="0"/>
        <v>$A$31</v>
      </c>
      <c r="N3" t="str">
        <f t="shared" ca="1" si="1"/>
        <v>File Name : Data/Random/100RandomPoints - 2.tsp</v>
      </c>
      <c r="O3" s="1" t="str">
        <f t="shared" ca="1" si="2"/>
        <v>100RandomPoints - 2.tsp</v>
      </c>
      <c r="Y3" t="s">
        <v>522</v>
      </c>
      <c r="Z3" t="s">
        <v>599</v>
      </c>
      <c r="AA3" t="s">
        <v>523</v>
      </c>
      <c r="AB3" t="s">
        <v>524</v>
      </c>
      <c r="AC3" t="s">
        <v>525</v>
      </c>
      <c r="AD3" t="s">
        <v>526</v>
      </c>
      <c r="AE3" t="s">
        <v>527</v>
      </c>
      <c r="AF3" t="s">
        <v>528</v>
      </c>
      <c r="AG3" t="s">
        <v>600</v>
      </c>
      <c r="AH3" t="s">
        <v>601</v>
      </c>
      <c r="AQ3" t="s">
        <v>652</v>
      </c>
      <c r="AR3" t="s">
        <v>657</v>
      </c>
      <c r="AS3" t="s">
        <v>665</v>
      </c>
      <c r="AT3" t="s">
        <v>666</v>
      </c>
      <c r="AU3" t="s">
        <v>667</v>
      </c>
      <c r="AV3" t="s">
        <v>668</v>
      </c>
      <c r="AW3" t="s">
        <v>669</v>
      </c>
      <c r="AX3" t="s">
        <v>670</v>
      </c>
      <c r="AY3" t="s">
        <v>671</v>
      </c>
      <c r="AZ3" t="s">
        <v>672</v>
      </c>
    </row>
    <row r="4" spans="1:53" x14ac:dyDescent="0.3">
      <c r="A4" t="s">
        <v>104</v>
      </c>
      <c r="K4" t="s">
        <v>490</v>
      </c>
      <c r="L4">
        <v>46</v>
      </c>
      <c r="M4" t="str">
        <f t="shared" si="0"/>
        <v>$A$46</v>
      </c>
      <c r="N4" t="str">
        <f t="shared" ca="1" si="1"/>
        <v>File Name : Data/Random/100RandomPoints - 3.tsp</v>
      </c>
      <c r="O4" s="1" t="str">
        <f t="shared" ca="1" si="2"/>
        <v>100RandomPoints - 3.tsp</v>
      </c>
      <c r="V4" s="1"/>
      <c r="W4" s="1"/>
      <c r="X4" s="1"/>
      <c r="Y4" t="s">
        <v>597</v>
      </c>
      <c r="Z4" t="s">
        <v>602</v>
      </c>
      <c r="AA4" t="s">
        <v>603</v>
      </c>
      <c r="AB4" t="s">
        <v>604</v>
      </c>
      <c r="AC4" t="s">
        <v>605</v>
      </c>
      <c r="AD4" t="s">
        <v>606</v>
      </c>
      <c r="AE4" t="s">
        <v>607</v>
      </c>
      <c r="AF4" t="s">
        <v>608</v>
      </c>
      <c r="AG4" t="s">
        <v>609</v>
      </c>
      <c r="AH4" t="s">
        <v>610</v>
      </c>
      <c r="AQ4" t="s">
        <v>653</v>
      </c>
      <c r="AR4" t="s">
        <v>658</v>
      </c>
      <c r="AS4" t="s">
        <v>673</v>
      </c>
      <c r="AT4" t="s">
        <v>674</v>
      </c>
      <c r="AU4" t="s">
        <v>675</v>
      </c>
      <c r="AV4" t="s">
        <v>676</v>
      </c>
      <c r="AW4" t="s">
        <v>677</v>
      </c>
      <c r="AX4" t="s">
        <v>678</v>
      </c>
      <c r="AY4" t="s">
        <v>679</v>
      </c>
      <c r="AZ4" t="s">
        <v>680</v>
      </c>
    </row>
    <row r="5" spans="1:53" x14ac:dyDescent="0.3">
      <c r="A5" t="s">
        <v>105</v>
      </c>
      <c r="K5" t="s">
        <v>490</v>
      </c>
      <c r="L5">
        <v>61</v>
      </c>
      <c r="M5" t="str">
        <f t="shared" si="0"/>
        <v>$A$61</v>
      </c>
      <c r="N5" t="str">
        <f t="shared" ca="1" si="1"/>
        <v>File Name : Data/Random/100RandomPoints - 4.tsp</v>
      </c>
      <c r="O5" s="1" t="str">
        <f t="shared" ca="1" si="2"/>
        <v>100RandomPoints - 4.tsp</v>
      </c>
      <c r="Y5" t="s">
        <v>544</v>
      </c>
      <c r="Z5" t="s">
        <v>545</v>
      </c>
      <c r="AA5" t="s">
        <v>546</v>
      </c>
      <c r="AB5" t="s">
        <v>547</v>
      </c>
      <c r="AC5" t="s">
        <v>641</v>
      </c>
      <c r="AD5" t="s">
        <v>642</v>
      </c>
      <c r="AE5" t="s">
        <v>643</v>
      </c>
      <c r="AF5" t="s">
        <v>644</v>
      </c>
      <c r="AG5" t="s">
        <v>645</v>
      </c>
      <c r="AH5" t="s">
        <v>646</v>
      </c>
      <c r="AQ5" t="s">
        <v>654</v>
      </c>
      <c r="AR5" t="s">
        <v>659</v>
      </c>
      <c r="AS5" t="s">
        <v>681</v>
      </c>
      <c r="AT5" t="s">
        <v>682</v>
      </c>
      <c r="AU5" t="s">
        <v>683</v>
      </c>
      <c r="AV5" t="s">
        <v>684</v>
      </c>
      <c r="AW5" t="s">
        <v>685</v>
      </c>
      <c r="AX5" t="s">
        <v>686</v>
      </c>
      <c r="AY5" t="s">
        <v>687</v>
      </c>
      <c r="AZ5" t="s">
        <v>688</v>
      </c>
    </row>
    <row r="6" spans="1:53" x14ac:dyDescent="0.3">
      <c r="A6" t="s">
        <v>106</v>
      </c>
      <c r="K6" t="s">
        <v>490</v>
      </c>
      <c r="L6">
        <v>76</v>
      </c>
      <c r="M6" t="str">
        <f t="shared" si="0"/>
        <v>$A$76</v>
      </c>
      <c r="N6" t="str">
        <f t="shared" ca="1" si="1"/>
        <v>File Name : Data/Random/100RandomPoints - 5.tsp</v>
      </c>
      <c r="O6" s="1" t="str">
        <f t="shared" ca="1" si="2"/>
        <v>100RandomPoints - 5.tsp</v>
      </c>
      <c r="Y6" s="1" t="s">
        <v>582</v>
      </c>
      <c r="Z6" s="1" t="s">
        <v>583</v>
      </c>
      <c r="AA6" s="1" t="s">
        <v>584</v>
      </c>
      <c r="AB6" s="1" t="s">
        <v>585</v>
      </c>
      <c r="AC6" s="1" t="s">
        <v>586</v>
      </c>
      <c r="AD6" s="1" t="s">
        <v>587</v>
      </c>
      <c r="AE6" s="1" t="s">
        <v>647</v>
      </c>
      <c r="AF6" s="1" t="s">
        <v>648</v>
      </c>
      <c r="AG6" s="1" t="s">
        <v>649</v>
      </c>
      <c r="AH6" s="1" t="s">
        <v>650</v>
      </c>
      <c r="AQ6" t="s">
        <v>655</v>
      </c>
      <c r="AR6" t="s">
        <v>660</v>
      </c>
      <c r="AS6" t="s">
        <v>689</v>
      </c>
      <c r="AT6" t="s">
        <v>690</v>
      </c>
      <c r="AU6" t="s">
        <v>691</v>
      </c>
      <c r="AV6" t="s">
        <v>692</v>
      </c>
      <c r="AW6" t="s">
        <v>693</v>
      </c>
      <c r="AX6" t="s">
        <v>694</v>
      </c>
      <c r="AY6" t="s">
        <v>695</v>
      </c>
      <c r="AZ6" t="s">
        <v>696</v>
      </c>
    </row>
    <row r="7" spans="1:53" x14ac:dyDescent="0.3">
      <c r="A7" t="s">
        <v>34</v>
      </c>
      <c r="K7" t="s">
        <v>490</v>
      </c>
      <c r="L7">
        <v>91</v>
      </c>
      <c r="M7" t="str">
        <f t="shared" ref="M7:M9" si="3">_xlfn.CONCAT("$",K7,"$",L7)</f>
        <v>$A$91</v>
      </c>
      <c r="N7" t="str">
        <f t="shared" ca="1" si="1"/>
        <v>File Name : Data/Random/100RandomPoints - 6.tsp</v>
      </c>
      <c r="O7" s="1" t="str">
        <f t="shared" ca="1" si="2"/>
        <v>100RandomPoints - 6.tsp</v>
      </c>
      <c r="Y7" t="s">
        <v>611</v>
      </c>
      <c r="Z7" t="s">
        <v>624</v>
      </c>
      <c r="AA7" t="s">
        <v>625</v>
      </c>
      <c r="AB7" t="s">
        <v>626</v>
      </c>
      <c r="AC7" t="s">
        <v>627</v>
      </c>
      <c r="AD7" t="s">
        <v>628</v>
      </c>
      <c r="AE7" t="s">
        <v>629</v>
      </c>
      <c r="AF7" t="s">
        <v>630</v>
      </c>
      <c r="AG7" t="s">
        <v>631</v>
      </c>
      <c r="AH7" t="s">
        <v>632</v>
      </c>
    </row>
    <row r="8" spans="1:53" x14ac:dyDescent="0.3">
      <c r="A8" t="s">
        <v>107</v>
      </c>
      <c r="K8" t="s">
        <v>490</v>
      </c>
      <c r="L8">
        <v>106</v>
      </c>
      <c r="M8" t="str">
        <f t="shared" si="3"/>
        <v>$A$106</v>
      </c>
      <c r="N8" t="str">
        <f t="shared" ca="1" si="1"/>
        <v>File Name : Data/Random/100RandomPoints - 7.tsp</v>
      </c>
      <c r="O8" s="1" t="str">
        <f t="shared" ca="1" si="2"/>
        <v>100RandomPoints - 7.tsp</v>
      </c>
      <c r="Y8" s="1" t="s">
        <v>612</v>
      </c>
      <c r="Z8" s="1" t="s">
        <v>623</v>
      </c>
      <c r="AA8" s="1" t="s">
        <v>633</v>
      </c>
      <c r="AB8" s="1" t="s">
        <v>634</v>
      </c>
      <c r="AC8" s="1" t="s">
        <v>635</v>
      </c>
      <c r="AD8" s="1" t="s">
        <v>636</v>
      </c>
      <c r="AE8" s="1" t="s">
        <v>637</v>
      </c>
      <c r="AF8" s="1" t="s">
        <v>638</v>
      </c>
      <c r="AG8" s="1" t="s">
        <v>639</v>
      </c>
      <c r="AH8" s="1" t="s">
        <v>640</v>
      </c>
    </row>
    <row r="9" spans="1:53" x14ac:dyDescent="0.3">
      <c r="A9" t="s">
        <v>108</v>
      </c>
      <c r="K9" t="s">
        <v>490</v>
      </c>
      <c r="L9">
        <v>121</v>
      </c>
      <c r="M9" t="str">
        <f t="shared" si="3"/>
        <v>$A$121</v>
      </c>
      <c r="N9" t="str">
        <f t="shared" ca="1" si="1"/>
        <v>File Name : Data/Random/100RandomPoints - 8.tsp</v>
      </c>
      <c r="O9" s="1" t="str">
        <f t="shared" ca="1" si="2"/>
        <v>100RandomPoints - 8.tsp</v>
      </c>
      <c r="Y9" t="s">
        <v>613</v>
      </c>
      <c r="Z9" t="s">
        <v>614</v>
      </c>
      <c r="AA9" t="s">
        <v>615</v>
      </c>
      <c r="AB9" t="s">
        <v>616</v>
      </c>
      <c r="AC9" t="s">
        <v>617</v>
      </c>
      <c r="AD9" t="s">
        <v>618</v>
      </c>
      <c r="AE9" t="s">
        <v>619</v>
      </c>
      <c r="AF9" t="s">
        <v>620</v>
      </c>
      <c r="AG9" t="s">
        <v>621</v>
      </c>
      <c r="AH9" t="s">
        <v>622</v>
      </c>
    </row>
    <row r="10" spans="1:53" x14ac:dyDescent="0.3">
      <c r="A10" t="s">
        <v>109</v>
      </c>
      <c r="K10" t="s">
        <v>490</v>
      </c>
      <c r="L10">
        <v>136</v>
      </c>
      <c r="M10" t="str">
        <f t="shared" ref="M10" si="4">_xlfn.CONCAT("$",K10,"$",L10)</f>
        <v>$A$136</v>
      </c>
      <c r="N10" t="str">
        <f t="shared" ca="1" si="1"/>
        <v>File Name : Data/Random/100RandomPoints - 9.tsp</v>
      </c>
      <c r="O10" s="1" t="str">
        <f t="shared" ca="1" si="2"/>
        <v>100RandomPoints - 9.tsp</v>
      </c>
    </row>
    <row r="11" spans="1:53" x14ac:dyDescent="0.3">
      <c r="A11" t="s">
        <v>35</v>
      </c>
    </row>
    <row r="12" spans="1:53" x14ac:dyDescent="0.3">
      <c r="A12" t="s">
        <v>110</v>
      </c>
      <c r="X12" t="s">
        <v>491</v>
      </c>
      <c r="Y12" t="str">
        <f ca="1">INDIRECT(Y1)</f>
        <v>100RandomPoints - 0.tsp</v>
      </c>
      <c r="Z12" t="str">
        <f t="shared" ref="Z12:AD12" ca="1" si="5">INDIRECT(Z1)</f>
        <v>100RandomPoints - 1.tsp</v>
      </c>
      <c r="AA12" t="str">
        <f t="shared" ca="1" si="5"/>
        <v>100RandomPoints - 2.tsp</v>
      </c>
      <c r="AB12" t="str">
        <f t="shared" ca="1" si="5"/>
        <v>100RandomPoints - 3.tsp</v>
      </c>
      <c r="AC12" t="str">
        <f t="shared" ca="1" si="5"/>
        <v>100RandomPoints - 4.tsp</v>
      </c>
      <c r="AD12" t="str">
        <f t="shared" ca="1" si="5"/>
        <v>100RandomPoints - 5.tsp</v>
      </c>
      <c r="AE12" t="str">
        <f t="shared" ref="AE12:AH12" ca="1" si="6">INDIRECT(AE1)</f>
        <v>100RandomPoints - 6.tsp</v>
      </c>
      <c r="AF12" t="str">
        <f t="shared" ca="1" si="6"/>
        <v>100RandomPoints - 7.tsp</v>
      </c>
      <c r="AG12" t="str">
        <f t="shared" ca="1" si="6"/>
        <v>100RandomPoints - 8.tsp</v>
      </c>
      <c r="AH12" t="str">
        <f t="shared" ca="1" si="6"/>
        <v>100RandomPoints - 9.tsp</v>
      </c>
      <c r="AI12" t="s">
        <v>697</v>
      </c>
      <c r="AP12" t="s">
        <v>491</v>
      </c>
      <c r="AQ12" t="str">
        <f t="shared" ref="AQ12:AV17" ca="1" si="7">INDIRECT(AQ1)</f>
        <v>100RandomPoints - 0.tsp</v>
      </c>
      <c r="AR12" t="str">
        <f t="shared" ca="1" si="7"/>
        <v>100RandomPoints - 1.tsp</v>
      </c>
      <c r="AS12" t="str">
        <f t="shared" ca="1" si="7"/>
        <v>100RandomPoints - 2.tsp</v>
      </c>
      <c r="AT12" t="str">
        <f t="shared" ca="1" si="7"/>
        <v>100RandomPoints - 3.tsp</v>
      </c>
      <c r="AU12" t="str">
        <f t="shared" ca="1" si="7"/>
        <v>100RandomPoints - 4.tsp</v>
      </c>
      <c r="AV12" t="str">
        <f t="shared" ca="1" si="7"/>
        <v>100RandomPoints - 5.tsp</v>
      </c>
      <c r="AW12" t="str">
        <f t="shared" ref="AW12:AZ12" ca="1" si="8">INDIRECT(AW1)</f>
        <v>100RandomPoints - 6.tsp</v>
      </c>
      <c r="AX12" t="str">
        <f t="shared" ca="1" si="8"/>
        <v>100RandomPoints - 7.tsp</v>
      </c>
      <c r="AY12" t="str">
        <f t="shared" ca="1" si="8"/>
        <v>100RandomPoints - 8.tsp</v>
      </c>
      <c r="AZ12" t="str">
        <f t="shared" ca="1" si="8"/>
        <v>100RandomPoints - 9.tsp</v>
      </c>
      <c r="BA12" t="s">
        <v>697</v>
      </c>
    </row>
    <row r="13" spans="1:53" ht="14.4" customHeight="1" x14ac:dyDescent="0.3">
      <c r="A13" t="s">
        <v>111</v>
      </c>
      <c r="X13" t="s">
        <v>501</v>
      </c>
      <c r="Y13">
        <f ca="1">VALUE(INDIRECT(Y2))</f>
        <v>100</v>
      </c>
      <c r="Z13">
        <f t="shared" ref="Z13:AH13" ca="1" si="9">VALUE(INDIRECT(Z2))</f>
        <v>100</v>
      </c>
      <c r="AA13">
        <f t="shared" ca="1" si="9"/>
        <v>100</v>
      </c>
      <c r="AB13">
        <f t="shared" ca="1" si="9"/>
        <v>100</v>
      </c>
      <c r="AC13">
        <f t="shared" ca="1" si="9"/>
        <v>100</v>
      </c>
      <c r="AD13">
        <f t="shared" ca="1" si="9"/>
        <v>100</v>
      </c>
      <c r="AE13">
        <f t="shared" ca="1" si="9"/>
        <v>100</v>
      </c>
      <c r="AF13">
        <f t="shared" ca="1" si="9"/>
        <v>100</v>
      </c>
      <c r="AG13">
        <f t="shared" ca="1" si="9"/>
        <v>100</v>
      </c>
      <c r="AH13">
        <f t="shared" ca="1" si="9"/>
        <v>100</v>
      </c>
      <c r="AI13">
        <f ca="1">AVERAGE(Y13:AH13)</f>
        <v>100</v>
      </c>
      <c r="AO13" s="3" t="s">
        <v>557</v>
      </c>
      <c r="AP13" s="1" t="s">
        <v>498</v>
      </c>
      <c r="AQ13">
        <f t="shared" ca="1" si="7"/>
        <v>1.7000000000000001E-2</v>
      </c>
      <c r="AR13">
        <f t="shared" ca="1" si="7"/>
        <v>3.5999999999999997E-2</v>
      </c>
      <c r="AS13">
        <f t="shared" ca="1" si="7"/>
        <v>6.9000000000000006E-2</v>
      </c>
      <c r="AT13">
        <f t="shared" ca="1" si="7"/>
        <v>7.4999999999999997E-2</v>
      </c>
      <c r="AU13">
        <f t="shared" ca="1" si="7"/>
        <v>0.08</v>
      </c>
      <c r="AV13">
        <f t="shared" ca="1" si="7"/>
        <v>0.12</v>
      </c>
      <c r="AW13">
        <f t="shared" ref="AW13:AZ13" ca="1" si="10">INDIRECT(AW2)</f>
        <v>0.109</v>
      </c>
      <c r="AX13">
        <f t="shared" ca="1" si="10"/>
        <v>0.156</v>
      </c>
      <c r="AY13">
        <f t="shared" ca="1" si="10"/>
        <v>0.17</v>
      </c>
      <c r="AZ13">
        <f t="shared" ca="1" si="10"/>
        <v>0.215</v>
      </c>
      <c r="BA13">
        <f ca="1">AVERAGE(AQ13:AZ13)</f>
        <v>0.10470000000000002</v>
      </c>
    </row>
    <row r="14" spans="1:53" x14ac:dyDescent="0.3">
      <c r="A14" t="s">
        <v>112</v>
      </c>
      <c r="K14" t="s">
        <v>490</v>
      </c>
      <c r="L14">
        <f>L1+1</f>
        <v>2</v>
      </c>
      <c r="M14" t="str">
        <f>_xlfn.CONCAT("$",K14,"$",L14)</f>
        <v>$A$2</v>
      </c>
      <c r="N14" t="str">
        <f ca="1">INDIRECT(M14)</f>
        <v>Number of Nodes:  100</v>
      </c>
      <c r="O14" s="1" t="str">
        <f ca="1">RIGHT(N14,LEN(N14)-FIND(":",N14)-1)</f>
        <v xml:space="preserve"> 100</v>
      </c>
      <c r="P14" s="2">
        <f ca="1">VALUE(O14)</f>
        <v>100</v>
      </c>
      <c r="X14" t="s">
        <v>500</v>
      </c>
      <c r="Y14">
        <f ca="1">VALUE(INDIRECT(Y3))</f>
        <v>10000</v>
      </c>
      <c r="Z14">
        <f t="shared" ref="Z14:AH14" ca="1" si="11">VALUE(INDIRECT(Z3))</f>
        <v>10000</v>
      </c>
      <c r="AA14">
        <f t="shared" ca="1" si="11"/>
        <v>10000</v>
      </c>
      <c r="AB14">
        <f t="shared" ca="1" si="11"/>
        <v>10000</v>
      </c>
      <c r="AC14">
        <f t="shared" ca="1" si="11"/>
        <v>10000</v>
      </c>
      <c r="AD14">
        <f t="shared" ca="1" si="11"/>
        <v>10000</v>
      </c>
      <c r="AE14">
        <f t="shared" ca="1" si="11"/>
        <v>10000</v>
      </c>
      <c r="AF14">
        <f t="shared" ca="1" si="11"/>
        <v>10000</v>
      </c>
      <c r="AG14">
        <f t="shared" ca="1" si="11"/>
        <v>10000</v>
      </c>
      <c r="AH14">
        <f t="shared" ca="1" si="11"/>
        <v>10000</v>
      </c>
      <c r="AI14">
        <f ca="1">AVERAGE(Y14:AH14)</f>
        <v>10000</v>
      </c>
      <c r="AO14" s="3"/>
      <c r="AP14" t="s">
        <v>535</v>
      </c>
      <c r="AQ14">
        <f t="shared" ca="1" si="7"/>
        <v>0.02</v>
      </c>
      <c r="AR14">
        <f t="shared" ca="1" si="7"/>
        <v>3.7999999999999999E-2</v>
      </c>
      <c r="AS14">
        <f t="shared" ca="1" si="7"/>
        <v>7.0999999999999994E-2</v>
      </c>
      <c r="AT14">
        <f t="shared" ca="1" si="7"/>
        <v>8.4000000000000005E-2</v>
      </c>
      <c r="AU14">
        <f t="shared" ca="1" si="7"/>
        <v>0.09</v>
      </c>
      <c r="AV14">
        <f t="shared" ca="1" si="7"/>
        <v>0.13100000000000001</v>
      </c>
      <c r="AW14">
        <f t="shared" ref="AW14:AZ14" ca="1" si="12">INDIRECT(AW3)</f>
        <v>0.13200000000000001</v>
      </c>
      <c r="AX14">
        <f t="shared" ca="1" si="12"/>
        <v>0.151</v>
      </c>
      <c r="AY14">
        <f t="shared" ca="1" si="12"/>
        <v>0.17100000000000001</v>
      </c>
      <c r="AZ14">
        <f t="shared" ca="1" si="12"/>
        <v>0.19600000000000001</v>
      </c>
      <c r="BA14">
        <f t="shared" ref="BA14:BA17" ca="1" si="13">AVERAGE(AQ14:AZ14)</f>
        <v>0.10840000000000001</v>
      </c>
    </row>
    <row r="15" spans="1:53" x14ac:dyDescent="0.3">
      <c r="A15" t="s">
        <v>113</v>
      </c>
      <c r="K15" t="s">
        <v>490</v>
      </c>
      <c r="L15">
        <f>L2+1</f>
        <v>17</v>
      </c>
      <c r="M15" t="str">
        <f>_xlfn.CONCAT("$",K15,"$",L15)</f>
        <v>$A$17</v>
      </c>
      <c r="N15" t="str">
        <f t="shared" ref="N15:N23" ca="1" si="14">INDIRECT(M15)</f>
        <v>Number of Nodes:  100</v>
      </c>
      <c r="O15" s="1" t="str">
        <f t="shared" ref="O15:O23" ca="1" si="15">RIGHT(N15,LEN(N15)-FIND(":",N15)-1)</f>
        <v xml:space="preserve"> 100</v>
      </c>
      <c r="P15" s="2">
        <f t="shared" ref="P15:P62" ca="1" si="16">VALUE(O15)</f>
        <v>100</v>
      </c>
      <c r="X15" t="s">
        <v>499</v>
      </c>
      <c r="Y15">
        <f ca="1">VALUE(INDIRECT(Y4))</f>
        <v>617.99876522735894</v>
      </c>
      <c r="Z15">
        <f ca="1">VALUE(INDIRECT(Z4))</f>
        <v>551.95192430279894</v>
      </c>
      <c r="AA15">
        <f t="shared" ref="AA15:AH15" ca="1" si="17">VALUE(INDIRECT(AA4))</f>
        <v>644.91131904613803</v>
      </c>
      <c r="AB15">
        <f t="shared" ca="1" si="17"/>
        <v>588.45657517542099</v>
      </c>
      <c r="AC15">
        <f t="shared" ca="1" si="17"/>
        <v>613.04074674947697</v>
      </c>
      <c r="AD15">
        <f t="shared" ca="1" si="17"/>
        <v>626.692936850004</v>
      </c>
      <c r="AE15">
        <f t="shared" ca="1" si="17"/>
        <v>586.69443912975703</v>
      </c>
      <c r="AF15">
        <f t="shared" ca="1" si="17"/>
        <v>614.05687877799096</v>
      </c>
      <c r="AG15">
        <f t="shared" ca="1" si="17"/>
        <v>586.463265330024</v>
      </c>
      <c r="AH15">
        <f t="shared" ca="1" si="17"/>
        <v>598.02526752041001</v>
      </c>
      <c r="AI15">
        <f t="shared" ref="AI15:AI20" ca="1" si="18">AVERAGE(Y15:AH15)</f>
        <v>602.82921181093809</v>
      </c>
      <c r="AO15" s="3"/>
      <c r="AP15" t="s">
        <v>588</v>
      </c>
      <c r="AQ15">
        <f t="shared" ca="1" si="7"/>
        <v>1.7999999999999999E-2</v>
      </c>
      <c r="AR15">
        <f t="shared" ca="1" si="7"/>
        <v>3.4000000000000002E-2</v>
      </c>
      <c r="AS15">
        <f t="shared" ca="1" si="7"/>
        <v>7.0999999999999994E-2</v>
      </c>
      <c r="AT15">
        <f t="shared" ca="1" si="7"/>
        <v>0.08</v>
      </c>
      <c r="AU15">
        <f t="shared" ca="1" si="7"/>
        <v>8.5999999999999993E-2</v>
      </c>
      <c r="AV15">
        <f t="shared" ca="1" si="7"/>
        <v>0.129</v>
      </c>
      <c r="AW15">
        <f t="shared" ref="AW15:AZ15" ca="1" si="19">INDIRECT(AW4)</f>
        <v>0.14299999999999999</v>
      </c>
      <c r="AX15">
        <f t="shared" ca="1" si="19"/>
        <v>0.16500000000000001</v>
      </c>
      <c r="AY15">
        <f t="shared" ca="1" si="19"/>
        <v>0.17299999999999999</v>
      </c>
      <c r="AZ15">
        <f t="shared" ca="1" si="19"/>
        <v>0.19700000000000001</v>
      </c>
      <c r="BA15">
        <f t="shared" ca="1" si="13"/>
        <v>0.1096</v>
      </c>
    </row>
    <row r="16" spans="1:53" ht="14.4" customHeight="1" x14ac:dyDescent="0.3">
      <c r="A16" t="s">
        <v>36</v>
      </c>
      <c r="K16" t="s">
        <v>490</v>
      </c>
      <c r="L16">
        <f>L3+1</f>
        <v>32</v>
      </c>
      <c r="M16" t="str">
        <f>_xlfn.CONCAT("$",K16,"$",L16)</f>
        <v>$A$32</v>
      </c>
      <c r="N16" t="str">
        <f t="shared" ca="1" si="14"/>
        <v>Number of Nodes:  100</v>
      </c>
      <c r="O16" s="1" t="str">
        <f t="shared" ca="1" si="15"/>
        <v xml:space="preserve"> 100</v>
      </c>
      <c r="P16" s="2">
        <f t="shared" ca="1" si="16"/>
        <v>100</v>
      </c>
      <c r="W16" s="3" t="s">
        <v>556</v>
      </c>
      <c r="X16" s="1" t="s">
        <v>498</v>
      </c>
      <c r="Y16">
        <f t="shared" ref="Y16:Z20" ca="1" si="20">VALUE(INDIRECT(Y5))</f>
        <v>1018.798</v>
      </c>
      <c r="Z16">
        <f t="shared" ca="1" si="20"/>
        <v>868.75599999999997</v>
      </c>
      <c r="AA16">
        <f t="shared" ref="AA16:AH16" ca="1" si="21">VALUE(INDIRECT(AA5))</f>
        <v>1053.8489999999999</v>
      </c>
      <c r="AB16">
        <f t="shared" ca="1" si="21"/>
        <v>919.50099999999998</v>
      </c>
      <c r="AC16">
        <f t="shared" ca="1" si="21"/>
        <v>942.93899999999996</v>
      </c>
      <c r="AD16">
        <f t="shared" ca="1" si="21"/>
        <v>994.76599999999996</v>
      </c>
      <c r="AE16">
        <f t="shared" ca="1" si="21"/>
        <v>903.82799999999997</v>
      </c>
      <c r="AF16">
        <f t="shared" ca="1" si="21"/>
        <v>932.54499999999996</v>
      </c>
      <c r="AG16">
        <f t="shared" ca="1" si="21"/>
        <v>938.69799999999998</v>
      </c>
      <c r="AH16">
        <f t="shared" ca="1" si="21"/>
        <v>972.84699999999998</v>
      </c>
      <c r="AI16">
        <f t="shared" ca="1" si="18"/>
        <v>954.65269999999998</v>
      </c>
      <c r="AO16" s="3"/>
      <c r="AP16" t="s">
        <v>554</v>
      </c>
      <c r="AQ16">
        <f t="shared" ca="1" si="7"/>
        <v>1.7999999999999999E-2</v>
      </c>
      <c r="AR16">
        <f t="shared" ca="1" si="7"/>
        <v>3.4000000000000002E-2</v>
      </c>
      <c r="AS16">
        <f t="shared" ca="1" si="7"/>
        <v>5.7000000000000002E-2</v>
      </c>
      <c r="AT16">
        <f t="shared" ca="1" si="7"/>
        <v>7.9000000000000001E-2</v>
      </c>
      <c r="AU16">
        <f t="shared" ca="1" si="7"/>
        <v>9.2999999999999999E-2</v>
      </c>
      <c r="AV16">
        <f t="shared" ca="1" si="7"/>
        <v>0.129</v>
      </c>
      <c r="AW16">
        <f t="shared" ref="AW16:AZ16" ca="1" si="22">INDIRECT(AW5)</f>
        <v>0.115</v>
      </c>
      <c r="AX16">
        <f t="shared" ca="1" si="22"/>
        <v>0.157</v>
      </c>
      <c r="AY16">
        <f t="shared" ca="1" si="22"/>
        <v>0.16700000000000001</v>
      </c>
      <c r="AZ16">
        <f t="shared" ca="1" si="22"/>
        <v>0.187</v>
      </c>
      <c r="BA16">
        <f t="shared" ca="1" si="13"/>
        <v>0.1036</v>
      </c>
    </row>
    <row r="17" spans="1:53" x14ac:dyDescent="0.3">
      <c r="A17" t="s">
        <v>32</v>
      </c>
      <c r="K17" t="s">
        <v>490</v>
      </c>
      <c r="L17">
        <f>L4+1</f>
        <v>47</v>
      </c>
      <c r="M17" t="str">
        <f>_xlfn.CONCAT("$",K17,"$",L17)</f>
        <v>$A$47</v>
      </c>
      <c r="N17" t="str">
        <f t="shared" ca="1" si="14"/>
        <v>Number of Nodes:  100</v>
      </c>
      <c r="O17" s="1" t="str">
        <f t="shared" ca="1" si="15"/>
        <v xml:space="preserve"> 100</v>
      </c>
      <c r="P17" s="2">
        <f t="shared" ca="1" si="16"/>
        <v>100</v>
      </c>
      <c r="W17" s="3"/>
      <c r="X17" t="s">
        <v>535</v>
      </c>
      <c r="Y17">
        <f t="shared" ca="1" si="20"/>
        <v>1078.106</v>
      </c>
      <c r="Z17">
        <f t="shared" ca="1" si="20"/>
        <v>965.78200000000004</v>
      </c>
      <c r="AA17">
        <f t="shared" ref="AA17:AH17" ca="1" si="23">VALUE(INDIRECT(AA6))</f>
        <v>1104.2</v>
      </c>
      <c r="AB17">
        <f t="shared" ca="1" si="23"/>
        <v>942.27099999999996</v>
      </c>
      <c r="AC17">
        <f t="shared" ca="1" si="23"/>
        <v>991.73299999999995</v>
      </c>
      <c r="AD17">
        <f t="shared" ca="1" si="23"/>
        <v>1053.4570000000001</v>
      </c>
      <c r="AE17">
        <f t="shared" ca="1" si="23"/>
        <v>956.00099999999998</v>
      </c>
      <c r="AF17">
        <f t="shared" ca="1" si="23"/>
        <v>1062.4380000000001</v>
      </c>
      <c r="AG17">
        <f t="shared" ca="1" si="23"/>
        <v>1004.723</v>
      </c>
      <c r="AH17">
        <f t="shared" ca="1" si="23"/>
        <v>1079.904</v>
      </c>
      <c r="AI17">
        <f t="shared" ca="1" si="18"/>
        <v>1023.8615</v>
      </c>
      <c r="AO17" s="3"/>
      <c r="AP17" t="s">
        <v>555</v>
      </c>
      <c r="AQ17">
        <f t="shared" ca="1" si="7"/>
        <v>5.8719999999999999</v>
      </c>
      <c r="AR17">
        <f t="shared" ca="1" si="7"/>
        <v>4.7510000000000003</v>
      </c>
      <c r="AS17">
        <f t="shared" ca="1" si="7"/>
        <v>6.22</v>
      </c>
      <c r="AT17">
        <f t="shared" ca="1" si="7"/>
        <v>3.7879999999999998</v>
      </c>
      <c r="AU17">
        <f t="shared" ca="1" si="7"/>
        <v>3.9039999999999999</v>
      </c>
      <c r="AV17">
        <f t="shared" ca="1" si="7"/>
        <v>5.0439999999999996</v>
      </c>
      <c r="AW17">
        <f t="shared" ref="AW17:AZ17" ca="1" si="24">INDIRECT(AW6)</f>
        <v>5.9740000000000002</v>
      </c>
      <c r="AX17">
        <f t="shared" ca="1" si="24"/>
        <v>6.1429999999999998</v>
      </c>
      <c r="AY17">
        <f t="shared" ca="1" si="24"/>
        <v>8.6029999999999998</v>
      </c>
      <c r="AZ17">
        <f t="shared" ca="1" si="24"/>
        <v>5.8410000000000002</v>
      </c>
      <c r="BA17">
        <f t="shared" ca="1" si="13"/>
        <v>5.6139999999999999</v>
      </c>
    </row>
    <row r="18" spans="1:53" x14ac:dyDescent="0.3">
      <c r="A18" t="s">
        <v>33</v>
      </c>
      <c r="K18" t="s">
        <v>490</v>
      </c>
      <c r="L18">
        <f>L5+1</f>
        <v>62</v>
      </c>
      <c r="M18" t="str">
        <f>_xlfn.CONCAT("$",K18,"$",L18)</f>
        <v>$A$62</v>
      </c>
      <c r="N18" t="str">
        <f t="shared" ca="1" si="14"/>
        <v>Number of Nodes:  100</v>
      </c>
      <c r="O18" s="1" t="str">
        <f t="shared" ca="1" si="15"/>
        <v xml:space="preserve"> 100</v>
      </c>
      <c r="P18" s="2">
        <f t="shared" ca="1" si="16"/>
        <v>100</v>
      </c>
      <c r="W18" s="3"/>
      <c r="X18" t="s">
        <v>588</v>
      </c>
      <c r="Y18">
        <f t="shared" ca="1" si="20"/>
        <v>944.34500000000003</v>
      </c>
      <c r="Z18">
        <f t="shared" ca="1" si="20"/>
        <v>835.48199999999997</v>
      </c>
      <c r="AA18">
        <f t="shared" ref="AA18:AH18" ca="1" si="25">VALUE(INDIRECT(AA7))</f>
        <v>1043.527</v>
      </c>
      <c r="AB18">
        <f t="shared" ca="1" si="25"/>
        <v>919.93200000000002</v>
      </c>
      <c r="AC18">
        <f t="shared" ca="1" si="25"/>
        <v>878.93399999999997</v>
      </c>
      <c r="AD18">
        <f t="shared" ca="1" si="25"/>
        <v>979.62900000000002</v>
      </c>
      <c r="AE18">
        <f t="shared" ca="1" si="25"/>
        <v>898.19500000000005</v>
      </c>
      <c r="AF18">
        <f t="shared" ca="1" si="25"/>
        <v>942.62800000000004</v>
      </c>
      <c r="AG18">
        <f t="shared" ca="1" si="25"/>
        <v>900.31700000000001</v>
      </c>
      <c r="AH18">
        <f t="shared" ca="1" si="25"/>
        <v>935.77300000000002</v>
      </c>
      <c r="AI18">
        <f t="shared" ca="1" si="18"/>
        <v>927.87619999999993</v>
      </c>
    </row>
    <row r="19" spans="1:53" x14ac:dyDescent="0.3">
      <c r="A19" t="s">
        <v>114</v>
      </c>
      <c r="K19" t="s">
        <v>490</v>
      </c>
      <c r="L19">
        <f>L6+1</f>
        <v>77</v>
      </c>
      <c r="M19" t="str">
        <f>_xlfn.CONCAT("$",K19,"$",L19)</f>
        <v>$A$77</v>
      </c>
      <c r="N19" t="str">
        <f t="shared" ca="1" si="14"/>
        <v>Number of Nodes:  100</v>
      </c>
      <c r="O19" s="1" t="str">
        <f t="shared" ca="1" si="15"/>
        <v xml:space="preserve"> 100</v>
      </c>
      <c r="P19" s="2">
        <f t="shared" ca="1" si="16"/>
        <v>100</v>
      </c>
      <c r="W19" s="3"/>
      <c r="X19" t="s">
        <v>554</v>
      </c>
      <c r="Y19">
        <f t="shared" ca="1" si="20"/>
        <v>934.84699999999998</v>
      </c>
      <c r="Z19">
        <f t="shared" ca="1" si="20"/>
        <v>775.61400000000003</v>
      </c>
      <c r="AA19">
        <f t="shared" ref="AA19:AH19" ca="1" si="26">VALUE(INDIRECT(AA8))</f>
        <v>1050.192</v>
      </c>
      <c r="AB19">
        <f t="shared" ca="1" si="26"/>
        <v>887.13800000000003</v>
      </c>
      <c r="AC19">
        <f t="shared" ca="1" si="26"/>
        <v>910.06600000000003</v>
      </c>
      <c r="AD19">
        <f t="shared" ca="1" si="26"/>
        <v>948.86599999999999</v>
      </c>
      <c r="AE19">
        <f t="shared" ca="1" si="26"/>
        <v>845.35400000000004</v>
      </c>
      <c r="AF19">
        <f t="shared" ca="1" si="26"/>
        <v>988.803</v>
      </c>
      <c r="AG19">
        <f t="shared" ca="1" si="26"/>
        <v>943.96799999999996</v>
      </c>
      <c r="AH19">
        <f t="shared" ca="1" si="26"/>
        <v>883.10599999999999</v>
      </c>
      <c r="AI19">
        <f t="shared" ca="1" si="18"/>
        <v>916.79539999999997</v>
      </c>
    </row>
    <row r="20" spans="1:53" x14ac:dyDescent="0.3">
      <c r="A20" t="s">
        <v>115</v>
      </c>
      <c r="K20" t="s">
        <v>490</v>
      </c>
      <c r="L20">
        <f>L7+1</f>
        <v>92</v>
      </c>
      <c r="M20" t="str">
        <f t="shared" ref="M20:M23" si="27">_xlfn.CONCAT("$",K20,"$",L20)</f>
        <v>$A$92</v>
      </c>
      <c r="N20" t="str">
        <f t="shared" ca="1" si="14"/>
        <v>Number of Nodes:  100</v>
      </c>
      <c r="O20" s="1" t="str">
        <f t="shared" ca="1" si="15"/>
        <v xml:space="preserve"> 100</v>
      </c>
      <c r="P20" s="2">
        <f t="shared" ca="1" si="16"/>
        <v>100</v>
      </c>
      <c r="W20" s="3"/>
      <c r="X20" t="s">
        <v>555</v>
      </c>
      <c r="Y20">
        <f t="shared" ca="1" si="20"/>
        <v>779.24099999999999</v>
      </c>
      <c r="Z20">
        <f t="shared" ca="1" si="20"/>
        <v>694.62</v>
      </c>
      <c r="AA20">
        <f t="shared" ref="AA20:AH20" ca="1" si="28">VALUE(INDIRECT(AA9))</f>
        <v>772.88199999999995</v>
      </c>
      <c r="AB20">
        <f t="shared" ca="1" si="28"/>
        <v>686.63900000000001</v>
      </c>
      <c r="AC20">
        <f t="shared" ca="1" si="28"/>
        <v>780.78800000000001</v>
      </c>
      <c r="AD20">
        <f t="shared" ca="1" si="28"/>
        <v>797.11199999999997</v>
      </c>
      <c r="AE20">
        <f t="shared" ca="1" si="28"/>
        <v>723.41499999999996</v>
      </c>
      <c r="AF20">
        <f t="shared" ca="1" si="28"/>
        <v>765.63499999999999</v>
      </c>
      <c r="AG20">
        <f t="shared" ca="1" si="28"/>
        <v>711.077</v>
      </c>
      <c r="AH20">
        <f t="shared" ca="1" si="28"/>
        <v>725.45899999999995</v>
      </c>
      <c r="AI20">
        <f t="shared" ca="1" si="18"/>
        <v>743.68680000000006</v>
      </c>
    </row>
    <row r="21" spans="1:53" x14ac:dyDescent="0.3">
      <c r="A21" t="s">
        <v>116</v>
      </c>
      <c r="K21" t="s">
        <v>490</v>
      </c>
      <c r="L21">
        <f>L8+1</f>
        <v>107</v>
      </c>
      <c r="M21" t="str">
        <f t="shared" si="27"/>
        <v>$A$107</v>
      </c>
      <c r="N21" t="str">
        <f t="shared" ca="1" si="14"/>
        <v>Number of Nodes:  100</v>
      </c>
      <c r="O21" s="1" t="str">
        <f t="shared" ca="1" si="15"/>
        <v xml:space="preserve"> 100</v>
      </c>
      <c r="P21" s="2">
        <f t="shared" ca="1" si="16"/>
        <v>100</v>
      </c>
    </row>
    <row r="22" spans="1:53" x14ac:dyDescent="0.3">
      <c r="A22" t="s">
        <v>117</v>
      </c>
      <c r="K22" t="s">
        <v>490</v>
      </c>
      <c r="L22">
        <f>L9+1</f>
        <v>122</v>
      </c>
      <c r="M22" t="str">
        <f t="shared" si="27"/>
        <v>$A$122</v>
      </c>
      <c r="N22" t="str">
        <f t="shared" ca="1" si="14"/>
        <v>Number of Nodes:  100</v>
      </c>
      <c r="O22" s="1" t="str">
        <f t="shared" ca="1" si="15"/>
        <v xml:space="preserve"> 100</v>
      </c>
      <c r="P22" s="2">
        <f t="shared" ca="1" si="16"/>
        <v>100</v>
      </c>
    </row>
    <row r="23" spans="1:53" x14ac:dyDescent="0.3">
      <c r="A23" t="s">
        <v>118</v>
      </c>
      <c r="K23" t="s">
        <v>490</v>
      </c>
      <c r="L23">
        <f>L10+1</f>
        <v>137</v>
      </c>
      <c r="M23" t="str">
        <f t="shared" si="27"/>
        <v>$A$137</v>
      </c>
      <c r="N23" t="str">
        <f t="shared" ca="1" si="14"/>
        <v>Number of Nodes:  100</v>
      </c>
      <c r="O23" s="1" t="str">
        <f t="shared" ca="1" si="15"/>
        <v xml:space="preserve"> 100</v>
      </c>
      <c r="P23" s="2">
        <f t="shared" ca="1" si="16"/>
        <v>100</v>
      </c>
    </row>
    <row r="24" spans="1:53" x14ac:dyDescent="0.3">
      <c r="A24" t="s">
        <v>119</v>
      </c>
    </row>
    <row r="25" spans="1:53" x14ac:dyDescent="0.3">
      <c r="A25" t="s">
        <v>120</v>
      </c>
    </row>
    <row r="26" spans="1:53" x14ac:dyDescent="0.3">
      <c r="A26" t="s">
        <v>121</v>
      </c>
    </row>
    <row r="27" spans="1:53" x14ac:dyDescent="0.3">
      <c r="A27" t="s">
        <v>122</v>
      </c>
      <c r="K27" t="s">
        <v>490</v>
      </c>
      <c r="L27">
        <f>L14+1</f>
        <v>3</v>
      </c>
      <c r="M27" t="str">
        <f>_xlfn.CONCAT("$",K27,"$",L27)</f>
        <v>$A$3</v>
      </c>
      <c r="N27" t="str">
        <f ca="1">INDIRECT(M27)</f>
        <v>Number of Edges:  10000</v>
      </c>
      <c r="O27" s="1" t="str">
        <f ca="1">RIGHT(N27,LEN(N27)-FIND(":",N27)-1)</f>
        <v xml:space="preserve"> 10000</v>
      </c>
      <c r="P27" s="2">
        <f t="shared" ca="1" si="16"/>
        <v>10000</v>
      </c>
    </row>
    <row r="28" spans="1:53" x14ac:dyDescent="0.3">
      <c r="A28" t="s">
        <v>123</v>
      </c>
      <c r="K28" t="s">
        <v>490</v>
      </c>
      <c r="L28">
        <f>L15+1</f>
        <v>18</v>
      </c>
      <c r="M28" t="str">
        <f>_xlfn.CONCAT("$",K28,"$",L28)</f>
        <v>$A$18</v>
      </c>
      <c r="N28" t="str">
        <f t="shared" ref="N28:N37" ca="1" si="29">INDIRECT(M28)</f>
        <v>Number of Edges:  10000</v>
      </c>
      <c r="O28" s="1" t="str">
        <f t="shared" ref="O28:O37" ca="1" si="30">RIGHT(N28,LEN(N28)-FIND(":",N28)-1)</f>
        <v xml:space="preserve"> 10000</v>
      </c>
      <c r="P28" s="2">
        <f t="shared" ca="1" si="16"/>
        <v>10000</v>
      </c>
    </row>
    <row r="29" spans="1:53" x14ac:dyDescent="0.3">
      <c r="A29" t="s">
        <v>124</v>
      </c>
      <c r="K29" t="s">
        <v>490</v>
      </c>
      <c r="L29">
        <f>L16+1</f>
        <v>33</v>
      </c>
      <c r="M29" t="str">
        <f>_xlfn.CONCAT("$",K29,"$",L29)</f>
        <v>$A$33</v>
      </c>
      <c r="N29" t="str">
        <f t="shared" ca="1" si="29"/>
        <v>Number of Edges:  10000</v>
      </c>
      <c r="O29" s="1" t="str">
        <f t="shared" ca="1" si="30"/>
        <v xml:space="preserve"> 10000</v>
      </c>
      <c r="P29" s="2">
        <f t="shared" ca="1" si="16"/>
        <v>10000</v>
      </c>
    </row>
    <row r="30" spans="1:53" x14ac:dyDescent="0.3">
      <c r="A30" t="s">
        <v>125</v>
      </c>
      <c r="K30" t="s">
        <v>490</v>
      </c>
      <c r="L30">
        <f>L17+1</f>
        <v>48</v>
      </c>
      <c r="M30" t="str">
        <f>_xlfn.CONCAT("$",K30,"$",L30)</f>
        <v>$A$48</v>
      </c>
      <c r="N30" t="str">
        <f t="shared" ca="1" si="29"/>
        <v>Number of Edges:  10000</v>
      </c>
      <c r="O30" s="1" t="str">
        <f t="shared" ca="1" si="30"/>
        <v xml:space="preserve"> 10000</v>
      </c>
      <c r="P30" s="2">
        <f t="shared" ca="1" si="16"/>
        <v>10000</v>
      </c>
    </row>
    <row r="31" spans="1:53" x14ac:dyDescent="0.3">
      <c r="A31" t="s">
        <v>37</v>
      </c>
      <c r="K31" t="s">
        <v>490</v>
      </c>
      <c r="L31">
        <f>L18+1</f>
        <v>63</v>
      </c>
      <c r="M31" t="str">
        <f>_xlfn.CONCAT("$",K31,"$",L31)</f>
        <v>$A$63</v>
      </c>
      <c r="N31" t="str">
        <f t="shared" ca="1" si="29"/>
        <v>Number of Edges:  10000</v>
      </c>
      <c r="O31" s="1" t="str">
        <f t="shared" ca="1" si="30"/>
        <v xml:space="preserve"> 10000</v>
      </c>
      <c r="P31" s="2">
        <f t="shared" ca="1" si="16"/>
        <v>10000</v>
      </c>
    </row>
    <row r="32" spans="1:53" x14ac:dyDescent="0.3">
      <c r="A32" t="s">
        <v>32</v>
      </c>
      <c r="K32" t="s">
        <v>490</v>
      </c>
      <c r="L32">
        <f>L19+1</f>
        <v>78</v>
      </c>
      <c r="M32" t="str">
        <f>_xlfn.CONCAT("$",K32,"$",L32)</f>
        <v>$A$78</v>
      </c>
      <c r="N32" t="str">
        <f t="shared" ca="1" si="29"/>
        <v>Number of Edges:  10000</v>
      </c>
      <c r="O32" s="1" t="str">
        <f t="shared" ca="1" si="30"/>
        <v xml:space="preserve"> 10000</v>
      </c>
      <c r="P32" s="2">
        <f t="shared" ca="1" si="16"/>
        <v>10000</v>
      </c>
    </row>
    <row r="33" spans="1:16" x14ac:dyDescent="0.3">
      <c r="A33" t="s">
        <v>33</v>
      </c>
      <c r="K33" t="s">
        <v>490</v>
      </c>
      <c r="L33">
        <f t="shared" ref="L33:L37" si="31">L20+1</f>
        <v>93</v>
      </c>
      <c r="M33" t="str">
        <f t="shared" ref="M33:M36" si="32">_xlfn.CONCAT("$",K33,"$",L33)</f>
        <v>$A$93</v>
      </c>
      <c r="N33" t="str">
        <f t="shared" ca="1" si="29"/>
        <v>Number of Edges:  10000</v>
      </c>
      <c r="O33" s="1" t="str">
        <f t="shared" ca="1" si="30"/>
        <v xml:space="preserve"> 10000</v>
      </c>
      <c r="P33" s="2">
        <f t="shared" ca="1" si="16"/>
        <v>10000</v>
      </c>
    </row>
    <row r="34" spans="1:16" x14ac:dyDescent="0.3">
      <c r="A34" t="s">
        <v>126</v>
      </c>
      <c r="K34" t="s">
        <v>490</v>
      </c>
      <c r="L34">
        <f t="shared" si="31"/>
        <v>108</v>
      </c>
      <c r="M34" t="str">
        <f t="shared" si="32"/>
        <v>$A$108</v>
      </c>
      <c r="N34" t="str">
        <f t="shared" ca="1" si="29"/>
        <v>Number of Edges:  10000</v>
      </c>
      <c r="O34" s="1" t="str">
        <f t="shared" ca="1" si="30"/>
        <v xml:space="preserve"> 10000</v>
      </c>
      <c r="P34" s="2">
        <f t="shared" ca="1" si="16"/>
        <v>10000</v>
      </c>
    </row>
    <row r="35" spans="1:16" x14ac:dyDescent="0.3">
      <c r="A35" t="s">
        <v>127</v>
      </c>
      <c r="K35" t="s">
        <v>490</v>
      </c>
      <c r="L35">
        <f t="shared" si="31"/>
        <v>123</v>
      </c>
      <c r="M35" t="str">
        <f t="shared" si="32"/>
        <v>$A$123</v>
      </c>
      <c r="N35" t="str">
        <f t="shared" ca="1" si="29"/>
        <v>Number of Edges:  10000</v>
      </c>
      <c r="O35" s="1" t="str">
        <f t="shared" ca="1" si="30"/>
        <v xml:space="preserve"> 10000</v>
      </c>
      <c r="P35" s="2">
        <f t="shared" ca="1" si="16"/>
        <v>10000</v>
      </c>
    </row>
    <row r="36" spans="1:16" x14ac:dyDescent="0.3">
      <c r="A36" t="s">
        <v>128</v>
      </c>
      <c r="K36" t="s">
        <v>490</v>
      </c>
      <c r="L36">
        <f t="shared" si="31"/>
        <v>138</v>
      </c>
      <c r="M36" t="str">
        <f t="shared" si="32"/>
        <v>$A$138</v>
      </c>
      <c r="N36" t="str">
        <f t="shared" ca="1" si="29"/>
        <v>Number of Edges:  10000</v>
      </c>
      <c r="O36" s="1" t="str">
        <f t="shared" ca="1" si="30"/>
        <v xml:space="preserve"> 10000</v>
      </c>
      <c r="P36" s="2">
        <f t="shared" ca="1" si="16"/>
        <v>10000</v>
      </c>
    </row>
    <row r="37" spans="1:16" x14ac:dyDescent="0.3">
      <c r="A37" t="s">
        <v>129</v>
      </c>
    </row>
    <row r="38" spans="1:16" x14ac:dyDescent="0.3">
      <c r="A38" t="s">
        <v>130</v>
      </c>
    </row>
    <row r="39" spans="1:16" x14ac:dyDescent="0.3">
      <c r="A39" t="s">
        <v>131</v>
      </c>
    </row>
    <row r="40" spans="1:16" x14ac:dyDescent="0.3">
      <c r="A40" t="s">
        <v>132</v>
      </c>
      <c r="K40" t="s">
        <v>490</v>
      </c>
      <c r="L40">
        <f>L27+1</f>
        <v>4</v>
      </c>
      <c r="M40" t="str">
        <f>_xlfn.CONCAT("$",K40,"$",L40)</f>
        <v>$A$4</v>
      </c>
      <c r="N40" t="str">
        <f ca="1">INDIRECT(M40)</f>
        <v>Distance between nodes (1,2):  52.80127460582746</v>
      </c>
      <c r="O40" s="1" t="str">
        <f ca="1">RIGHT(N40,LEN(N40)-FIND(":",N40)-1)</f>
        <v xml:space="preserve"> 52.80127460582746</v>
      </c>
      <c r="P40" s="2">
        <f t="shared" ca="1" si="16"/>
        <v>52.801274605827402</v>
      </c>
    </row>
    <row r="41" spans="1:16" x14ac:dyDescent="0.3">
      <c r="A41" t="s">
        <v>133</v>
      </c>
      <c r="K41" t="s">
        <v>490</v>
      </c>
      <c r="L41">
        <f>L28+1</f>
        <v>19</v>
      </c>
      <c r="M41" t="str">
        <f>_xlfn.CONCAT("$",K41,"$",L41)</f>
        <v>$A$19</v>
      </c>
      <c r="N41" t="str">
        <f t="shared" ref="N41:N49" ca="1" si="33">INDIRECT(M41)</f>
        <v>Distance between nodes (1,2):  50.944197903196006</v>
      </c>
      <c r="O41" s="1" t="str">
        <f t="shared" ref="O41:O49" ca="1" si="34">RIGHT(N41,LEN(N41)-FIND(":",N41)-1)</f>
        <v xml:space="preserve"> 50.944197903196006</v>
      </c>
      <c r="P41" s="2">
        <f t="shared" ca="1" si="16"/>
        <v>50.944197903195999</v>
      </c>
    </row>
    <row r="42" spans="1:16" x14ac:dyDescent="0.3">
      <c r="A42" t="s">
        <v>134</v>
      </c>
      <c r="K42" t="s">
        <v>490</v>
      </c>
      <c r="L42">
        <f>L29+1</f>
        <v>34</v>
      </c>
      <c r="M42" t="str">
        <f>_xlfn.CONCAT("$",K42,"$",L42)</f>
        <v>$A$34</v>
      </c>
      <c r="N42" t="str">
        <f t="shared" ca="1" si="33"/>
        <v>Distance between nodes (1,2):  37.40122992630055</v>
      </c>
      <c r="O42" s="1" t="str">
        <f t="shared" ca="1" si="34"/>
        <v xml:space="preserve"> 37.40122992630055</v>
      </c>
      <c r="P42" s="2">
        <f t="shared" ca="1" si="16"/>
        <v>37.401229926300502</v>
      </c>
    </row>
    <row r="43" spans="1:16" x14ac:dyDescent="0.3">
      <c r="A43" t="s">
        <v>135</v>
      </c>
      <c r="K43" t="s">
        <v>490</v>
      </c>
      <c r="L43">
        <f>L30+1</f>
        <v>49</v>
      </c>
      <c r="M43" t="str">
        <f>_xlfn.CONCAT("$",K43,"$",L43)</f>
        <v>$A$49</v>
      </c>
      <c r="N43" t="str">
        <f t="shared" ca="1" si="33"/>
        <v>Distance between nodes (1,2):  73.8916855945241</v>
      </c>
      <c r="O43" s="1" t="str">
        <f t="shared" ca="1" si="34"/>
        <v xml:space="preserve"> 73.8916855945241</v>
      </c>
      <c r="P43" s="2">
        <f t="shared" ca="1" si="16"/>
        <v>73.891685594524105</v>
      </c>
    </row>
    <row r="44" spans="1:16" x14ac:dyDescent="0.3">
      <c r="A44" t="s">
        <v>136</v>
      </c>
      <c r="K44" t="s">
        <v>490</v>
      </c>
      <c r="L44">
        <f>L31+1</f>
        <v>64</v>
      </c>
      <c r="M44" t="str">
        <f>_xlfn.CONCAT("$",K44,"$",L44)</f>
        <v>$A$64</v>
      </c>
      <c r="N44" t="str">
        <f t="shared" ca="1" si="33"/>
        <v>Distance between nodes (1,2):  48.580486823415015</v>
      </c>
      <c r="O44" s="1" t="str">
        <f t="shared" ca="1" si="34"/>
        <v xml:space="preserve"> 48.580486823415015</v>
      </c>
      <c r="P44" s="2">
        <f t="shared" ca="1" si="16"/>
        <v>48.580486823415001</v>
      </c>
    </row>
    <row r="45" spans="1:16" x14ac:dyDescent="0.3">
      <c r="A45" t="s">
        <v>137</v>
      </c>
      <c r="K45" t="s">
        <v>490</v>
      </c>
      <c r="L45">
        <f>L32+1</f>
        <v>79</v>
      </c>
      <c r="M45" t="str">
        <f>_xlfn.CONCAT("$",K45,"$",L45)</f>
        <v>$A$79</v>
      </c>
      <c r="N45" t="str">
        <f t="shared" ca="1" si="33"/>
        <v>Distance between nodes (1,2):  68.87626586858495</v>
      </c>
      <c r="O45" s="1" t="str">
        <f t="shared" ca="1" si="34"/>
        <v xml:space="preserve"> 68.87626586858495</v>
      </c>
      <c r="P45" s="2">
        <f t="shared" ca="1" si="16"/>
        <v>68.876265868584895</v>
      </c>
    </row>
    <row r="46" spans="1:16" x14ac:dyDescent="0.3">
      <c r="A46" t="s">
        <v>38</v>
      </c>
      <c r="K46" t="s">
        <v>490</v>
      </c>
      <c r="L46">
        <f t="shared" ref="L46:L49" si="35">L33+1</f>
        <v>94</v>
      </c>
      <c r="M46" t="str">
        <f t="shared" ref="M46:M49" si="36">_xlfn.CONCAT("$",K46,"$",L46)</f>
        <v>$A$94</v>
      </c>
      <c r="N46" t="str">
        <f t="shared" ca="1" si="33"/>
        <v>Distance between nodes (1,2):  10.388094146666178</v>
      </c>
      <c r="O46" s="1" t="str">
        <f t="shared" ca="1" si="34"/>
        <v xml:space="preserve"> 10.388094146666178</v>
      </c>
      <c r="P46" s="2">
        <f t="shared" ca="1" si="16"/>
        <v>10.3880941466661</v>
      </c>
    </row>
    <row r="47" spans="1:16" x14ac:dyDescent="0.3">
      <c r="A47" t="s">
        <v>32</v>
      </c>
      <c r="K47" t="s">
        <v>490</v>
      </c>
      <c r="L47">
        <f t="shared" si="35"/>
        <v>109</v>
      </c>
      <c r="M47" t="str">
        <f t="shared" si="36"/>
        <v>$A$109</v>
      </c>
      <c r="N47" t="str">
        <f t="shared" ca="1" si="33"/>
        <v>Distance between nodes (1,2):  50.99811957317642</v>
      </c>
      <c r="O47" s="1" t="str">
        <f t="shared" ca="1" si="34"/>
        <v xml:space="preserve"> 50.99811957317642</v>
      </c>
      <c r="P47" s="2">
        <f t="shared" ca="1" si="16"/>
        <v>50.998119573176403</v>
      </c>
    </row>
    <row r="48" spans="1:16" x14ac:dyDescent="0.3">
      <c r="A48" t="s">
        <v>33</v>
      </c>
      <c r="K48" t="s">
        <v>490</v>
      </c>
      <c r="L48">
        <f t="shared" si="35"/>
        <v>124</v>
      </c>
      <c r="M48" t="str">
        <f t="shared" si="36"/>
        <v>$A$124</v>
      </c>
      <c r="N48" t="str">
        <f t="shared" ca="1" si="33"/>
        <v>Distance between nodes (1,2):  52.35521750503956</v>
      </c>
      <c r="O48" s="1" t="str">
        <f t="shared" ca="1" si="34"/>
        <v xml:space="preserve"> 52.35521750503956</v>
      </c>
      <c r="P48" s="2">
        <f t="shared" ca="1" si="16"/>
        <v>52.355217505039498</v>
      </c>
    </row>
    <row r="49" spans="1:16" x14ac:dyDescent="0.3">
      <c r="A49" t="s">
        <v>138</v>
      </c>
      <c r="K49" t="s">
        <v>490</v>
      </c>
      <c r="L49">
        <f t="shared" si="35"/>
        <v>139</v>
      </c>
      <c r="M49" t="str">
        <f t="shared" si="36"/>
        <v>$A$139</v>
      </c>
      <c r="N49" t="str">
        <f t="shared" ca="1" si="33"/>
        <v>Distance between nodes (1,2):  56.94409978215477</v>
      </c>
      <c r="O49" s="1" t="str">
        <f t="shared" ca="1" si="34"/>
        <v xml:space="preserve"> 56.94409978215477</v>
      </c>
      <c r="P49" s="2">
        <f t="shared" ca="1" si="16"/>
        <v>56.944099782154701</v>
      </c>
    </row>
    <row r="50" spans="1:16" x14ac:dyDescent="0.3">
      <c r="A50" t="s">
        <v>139</v>
      </c>
    </row>
    <row r="51" spans="1:16" x14ac:dyDescent="0.3">
      <c r="A51" t="s">
        <v>140</v>
      </c>
    </row>
    <row r="52" spans="1:16" x14ac:dyDescent="0.3">
      <c r="A52" t="s">
        <v>141</v>
      </c>
    </row>
    <row r="53" spans="1:16" x14ac:dyDescent="0.3">
      <c r="A53" t="s">
        <v>142</v>
      </c>
      <c r="K53" t="s">
        <v>490</v>
      </c>
      <c r="L53">
        <f>L40+1</f>
        <v>5</v>
      </c>
      <c r="M53" t="str">
        <f>_xlfn.CONCAT("$",K53,"$",L53)</f>
        <v>$A$5</v>
      </c>
      <c r="N53" t="str">
        <f ca="1">INDIRECT(M53)</f>
        <v>MST cost :  617.9987652273591</v>
      </c>
      <c r="O53" s="1" t="str">
        <f ca="1">RIGHT(N53,LEN(N53)-FIND(":",N53)-1)</f>
        <v xml:space="preserve"> 617.9987652273591</v>
      </c>
      <c r="P53" s="2">
        <f ca="1">VALUE(O53)</f>
        <v>617.99876522735894</v>
      </c>
    </row>
    <row r="54" spans="1:16" x14ac:dyDescent="0.3">
      <c r="A54" t="s">
        <v>143</v>
      </c>
      <c r="K54" t="s">
        <v>490</v>
      </c>
      <c r="L54">
        <f>L41+1</f>
        <v>20</v>
      </c>
      <c r="M54" t="str">
        <f>_xlfn.CONCAT("$",K54,"$",L54)</f>
        <v>$A$20</v>
      </c>
      <c r="N54" t="str">
        <f t="shared" ref="N54:N62" ca="1" si="37">INDIRECT(M54)</f>
        <v>MST cost :  551.9519243027996</v>
      </c>
      <c r="O54" s="1" t="str">
        <f t="shared" ref="O54:O62" ca="1" si="38">RIGHT(N54,LEN(N54)-FIND(":",N54)-1)</f>
        <v xml:space="preserve"> 551.9519243027996</v>
      </c>
      <c r="P54" s="2">
        <f t="shared" ca="1" si="16"/>
        <v>551.95192430279894</v>
      </c>
    </row>
    <row r="55" spans="1:16" x14ac:dyDescent="0.3">
      <c r="A55" t="s">
        <v>144</v>
      </c>
      <c r="K55" t="s">
        <v>490</v>
      </c>
      <c r="L55">
        <f>L42+1</f>
        <v>35</v>
      </c>
      <c r="M55" t="str">
        <f>_xlfn.CONCAT("$",K55,"$",L55)</f>
        <v>$A$35</v>
      </c>
      <c r="N55" t="str">
        <f t="shared" ca="1" si="37"/>
        <v>MST cost :  644.9113190461387</v>
      </c>
      <c r="O55" s="1" t="str">
        <f t="shared" ca="1" si="38"/>
        <v xml:space="preserve"> 644.9113190461387</v>
      </c>
      <c r="P55" s="2">
        <f t="shared" ca="1" si="16"/>
        <v>644.91131904613803</v>
      </c>
    </row>
    <row r="56" spans="1:16" x14ac:dyDescent="0.3">
      <c r="A56" t="s">
        <v>145</v>
      </c>
      <c r="K56" t="s">
        <v>490</v>
      </c>
      <c r="L56">
        <f>L43+1</f>
        <v>50</v>
      </c>
      <c r="M56" t="str">
        <f>_xlfn.CONCAT("$",K56,"$",L56)</f>
        <v>$A$50</v>
      </c>
      <c r="N56" t="str">
        <f t="shared" ca="1" si="37"/>
        <v>MST cost :  588.456575175421</v>
      </c>
      <c r="O56" s="1" t="str">
        <f t="shared" ca="1" si="38"/>
        <v xml:space="preserve"> 588.456575175421</v>
      </c>
      <c r="P56" s="2">
        <f t="shared" ca="1" si="16"/>
        <v>588.45657517542099</v>
      </c>
    </row>
    <row r="57" spans="1:16" x14ac:dyDescent="0.3">
      <c r="A57" t="s">
        <v>146</v>
      </c>
      <c r="K57" t="s">
        <v>490</v>
      </c>
      <c r="L57">
        <f>L44+1</f>
        <v>65</v>
      </c>
      <c r="M57" t="str">
        <f>_xlfn.CONCAT("$",K57,"$",L57)</f>
        <v>$A$65</v>
      </c>
      <c r="N57" t="str">
        <f t="shared" ca="1" si="37"/>
        <v>MST cost :  613.0407467494779</v>
      </c>
      <c r="O57" s="1" t="str">
        <f t="shared" ca="1" si="38"/>
        <v xml:space="preserve"> 613.0407467494779</v>
      </c>
      <c r="P57" s="2">
        <f t="shared" ca="1" si="16"/>
        <v>613.04074674947697</v>
      </c>
    </row>
    <row r="58" spans="1:16" x14ac:dyDescent="0.3">
      <c r="A58" t="s">
        <v>147</v>
      </c>
      <c r="K58" t="s">
        <v>490</v>
      </c>
      <c r="L58">
        <f>L45+1</f>
        <v>80</v>
      </c>
      <c r="M58" t="str">
        <f>_xlfn.CONCAT("$",K58,"$",L58)</f>
        <v>$A$80</v>
      </c>
      <c r="N58" t="str">
        <f t="shared" ca="1" si="37"/>
        <v>MST cost :  626.6929368500041</v>
      </c>
      <c r="O58" s="1" t="str">
        <f t="shared" ca="1" si="38"/>
        <v xml:space="preserve"> 626.6929368500041</v>
      </c>
      <c r="P58" s="2">
        <f t="shared" ca="1" si="16"/>
        <v>626.692936850004</v>
      </c>
    </row>
    <row r="59" spans="1:16" x14ac:dyDescent="0.3">
      <c r="A59" t="s">
        <v>148</v>
      </c>
      <c r="K59" t="s">
        <v>490</v>
      </c>
      <c r="L59">
        <f t="shared" ref="L59:L62" si="39">L46+1</f>
        <v>95</v>
      </c>
      <c r="M59" t="str">
        <f t="shared" ref="M59:M62" si="40">_xlfn.CONCAT("$",K59,"$",L59)</f>
        <v>$A$95</v>
      </c>
      <c r="N59" t="str">
        <f t="shared" ca="1" si="37"/>
        <v>MST cost :  586.6944391297579</v>
      </c>
      <c r="O59" s="1" t="str">
        <f t="shared" ca="1" si="38"/>
        <v xml:space="preserve"> 586.6944391297579</v>
      </c>
      <c r="P59" s="2">
        <f t="shared" ca="1" si="16"/>
        <v>586.69443912975703</v>
      </c>
    </row>
    <row r="60" spans="1:16" x14ac:dyDescent="0.3">
      <c r="A60" t="s">
        <v>149</v>
      </c>
      <c r="K60" t="s">
        <v>490</v>
      </c>
      <c r="L60">
        <f t="shared" si="39"/>
        <v>110</v>
      </c>
      <c r="M60" t="str">
        <f t="shared" si="40"/>
        <v>$A$110</v>
      </c>
      <c r="N60" t="str">
        <f t="shared" ca="1" si="37"/>
        <v>MST cost :  614.0568787779913</v>
      </c>
      <c r="O60" s="1" t="str">
        <f t="shared" ca="1" si="38"/>
        <v xml:space="preserve"> 614.0568787779913</v>
      </c>
      <c r="P60" s="2">
        <f t="shared" ca="1" si="16"/>
        <v>614.05687877799096</v>
      </c>
    </row>
    <row r="61" spans="1:16" x14ac:dyDescent="0.3">
      <c r="A61" t="s">
        <v>39</v>
      </c>
      <c r="K61" t="s">
        <v>490</v>
      </c>
      <c r="L61">
        <f t="shared" si="39"/>
        <v>125</v>
      </c>
      <c r="M61" t="str">
        <f t="shared" si="40"/>
        <v>$A$125</v>
      </c>
      <c r="N61" t="str">
        <f t="shared" ca="1" si="37"/>
        <v>MST cost :  586.4632653300249</v>
      </c>
      <c r="O61" s="1" t="str">
        <f t="shared" ca="1" si="38"/>
        <v xml:space="preserve"> 586.4632653300249</v>
      </c>
      <c r="P61" s="2">
        <f t="shared" ca="1" si="16"/>
        <v>586.463265330024</v>
      </c>
    </row>
    <row r="62" spans="1:16" x14ac:dyDescent="0.3">
      <c r="A62" t="s">
        <v>32</v>
      </c>
      <c r="K62" t="s">
        <v>490</v>
      </c>
      <c r="L62">
        <f t="shared" si="39"/>
        <v>140</v>
      </c>
      <c r="M62" t="str">
        <f t="shared" si="40"/>
        <v>$A$140</v>
      </c>
      <c r="N62" t="str">
        <f t="shared" ca="1" si="37"/>
        <v>MST cost :  598.0252675204109</v>
      </c>
      <c r="O62" s="1" t="str">
        <f t="shared" ca="1" si="38"/>
        <v xml:space="preserve"> 598.0252675204109</v>
      </c>
      <c r="P62" s="2">
        <f t="shared" ca="1" si="16"/>
        <v>598.02526752041001</v>
      </c>
    </row>
    <row r="63" spans="1:16" x14ac:dyDescent="0.3">
      <c r="A63" t="s">
        <v>33</v>
      </c>
    </row>
    <row r="64" spans="1:16" x14ac:dyDescent="0.3">
      <c r="A64" t="s">
        <v>150</v>
      </c>
    </row>
    <row r="65" spans="1:20" x14ac:dyDescent="0.3">
      <c r="A65" t="s">
        <v>151</v>
      </c>
    </row>
    <row r="66" spans="1:20" x14ac:dyDescent="0.3">
      <c r="A66" t="s">
        <v>152</v>
      </c>
      <c r="K66" t="s">
        <v>490</v>
      </c>
      <c r="L66">
        <f>L53+1</f>
        <v>6</v>
      </c>
      <c r="M66" t="str">
        <f>_xlfn.CONCAT("$",K66,"$",L66)</f>
        <v>$A$6</v>
      </c>
      <c r="N66" t="str">
        <f ca="1">INDIRECT(M66)</f>
        <v>Data/Random/100RandomPoints - 0.tsp - No Heuristic : 1018.798</v>
      </c>
      <c r="O66" s="1" t="str">
        <f ca="1">RIGHT(N66,LEN(N66)-FIND("-",N66))</f>
        <v xml:space="preserve"> 0.tsp - No Heuristic : 1018.798</v>
      </c>
      <c r="P66" s="1" t="str">
        <f ca="1">LEFT(O66,FIND(":",O66)-1)</f>
        <v xml:space="preserve"> 0.tsp - No Heuristic </v>
      </c>
      <c r="Q66" s="1" t="str">
        <f ca="1">RIGHT(N66,LEN(N66)-FIND(":",N66)-1)</f>
        <v>1018.798</v>
      </c>
      <c r="R66" s="2">
        <f t="shared" ref="R66:R75" ca="1" si="41">VALUE(Q66)</f>
        <v>1018.798</v>
      </c>
    </row>
    <row r="67" spans="1:20" x14ac:dyDescent="0.3">
      <c r="A67" t="s">
        <v>153</v>
      </c>
      <c r="K67" t="s">
        <v>490</v>
      </c>
      <c r="L67">
        <f>L54+1</f>
        <v>21</v>
      </c>
      <c r="M67" t="str">
        <f>_xlfn.CONCAT("$",K67,"$",L67)</f>
        <v>$A$21</v>
      </c>
      <c r="N67" t="str">
        <f t="shared" ref="N67:N75" ca="1" si="42">INDIRECT(M67)</f>
        <v>Data/Random/100RandomPoints - 1.tsp - No Heuristic : 868.756</v>
      </c>
      <c r="O67" s="1" t="str">
        <f t="shared" ref="O67:O75" ca="1" si="43">RIGHT(N67,LEN(N67)-FIND("-",N67))</f>
        <v xml:space="preserve"> 1.tsp - No Heuristic : 868.756</v>
      </c>
      <c r="P67" s="1" t="str">
        <f t="shared" ref="P67:P75" ca="1" si="44">LEFT(O67,FIND(":",O67)-1)</f>
        <v xml:space="preserve"> 1.tsp - No Heuristic </v>
      </c>
      <c r="Q67" s="1" t="str">
        <f t="shared" ref="Q67:Q71" ca="1" si="45">RIGHT(O67,LEN(O67)-FIND(":",O67)-1)</f>
        <v>868.756</v>
      </c>
      <c r="R67" s="2">
        <f t="shared" ca="1" si="41"/>
        <v>868.75599999999997</v>
      </c>
    </row>
    <row r="68" spans="1:20" x14ac:dyDescent="0.3">
      <c r="A68" t="s">
        <v>154</v>
      </c>
      <c r="K68" t="s">
        <v>490</v>
      </c>
      <c r="L68">
        <f>L55+1</f>
        <v>36</v>
      </c>
      <c r="M68" t="str">
        <f>_xlfn.CONCAT("$",K68,"$",L68)</f>
        <v>$A$36</v>
      </c>
      <c r="N68" t="str">
        <f t="shared" ca="1" si="42"/>
        <v>Data/Random/100RandomPoints - 2.tsp - No Heuristic : 1053.849</v>
      </c>
      <c r="O68" s="1" t="str">
        <f t="shared" ca="1" si="43"/>
        <v xml:space="preserve"> 2.tsp - No Heuristic : 1053.849</v>
      </c>
      <c r="P68" s="1" t="str">
        <f t="shared" ca="1" si="44"/>
        <v xml:space="preserve"> 2.tsp - No Heuristic </v>
      </c>
      <c r="Q68" s="1" t="str">
        <f t="shared" ca="1" si="45"/>
        <v>1053.849</v>
      </c>
      <c r="R68" s="2">
        <f t="shared" ca="1" si="41"/>
        <v>1053.8489999999999</v>
      </c>
    </row>
    <row r="69" spans="1:20" x14ac:dyDescent="0.3">
      <c r="A69" t="s">
        <v>155</v>
      </c>
      <c r="K69" t="s">
        <v>490</v>
      </c>
      <c r="L69">
        <f>L56+1</f>
        <v>51</v>
      </c>
      <c r="M69" t="str">
        <f>_xlfn.CONCAT("$",K69,"$",L69)</f>
        <v>$A$51</v>
      </c>
      <c r="N69" t="str">
        <f t="shared" ca="1" si="42"/>
        <v>Data/Random/100RandomPoints - 3.tsp - No Heuristic : 919.501</v>
      </c>
      <c r="O69" s="1" t="str">
        <f t="shared" ca="1" si="43"/>
        <v xml:space="preserve"> 3.tsp - No Heuristic : 919.501</v>
      </c>
      <c r="P69" s="1" t="str">
        <f t="shared" ca="1" si="44"/>
        <v xml:space="preserve"> 3.tsp - No Heuristic </v>
      </c>
      <c r="Q69" s="1" t="str">
        <f t="shared" ca="1" si="45"/>
        <v>919.501</v>
      </c>
      <c r="R69" s="2">
        <f t="shared" ca="1" si="41"/>
        <v>919.50099999999998</v>
      </c>
    </row>
    <row r="70" spans="1:20" x14ac:dyDescent="0.3">
      <c r="A70" t="s">
        <v>156</v>
      </c>
      <c r="K70" t="s">
        <v>490</v>
      </c>
      <c r="L70">
        <f>L57+1</f>
        <v>66</v>
      </c>
      <c r="M70" t="str">
        <f>_xlfn.CONCAT("$",K70,"$",L70)</f>
        <v>$A$66</v>
      </c>
      <c r="N70" t="str">
        <f t="shared" ca="1" si="42"/>
        <v>Data/Random/100RandomPoints - 4.tsp - No Heuristic : 942.939</v>
      </c>
      <c r="O70" s="1" t="str">
        <f t="shared" ca="1" si="43"/>
        <v xml:space="preserve"> 4.tsp - No Heuristic : 942.939</v>
      </c>
      <c r="P70" s="1" t="str">
        <f t="shared" ca="1" si="44"/>
        <v xml:space="preserve"> 4.tsp - No Heuristic </v>
      </c>
      <c r="Q70" s="1" t="str">
        <f t="shared" ca="1" si="45"/>
        <v>942.939</v>
      </c>
      <c r="R70" s="2">
        <f t="shared" ca="1" si="41"/>
        <v>942.93899999999996</v>
      </c>
    </row>
    <row r="71" spans="1:20" x14ac:dyDescent="0.3">
      <c r="A71" t="s">
        <v>157</v>
      </c>
      <c r="K71" t="s">
        <v>490</v>
      </c>
      <c r="L71">
        <f>L58+1</f>
        <v>81</v>
      </c>
      <c r="M71" t="str">
        <f>_xlfn.CONCAT("$",K71,"$",L71)</f>
        <v>$A$81</v>
      </c>
      <c r="N71" t="str">
        <f t="shared" ca="1" si="42"/>
        <v>Data/Random/100RandomPoints - 5.tsp - No Heuristic : 994.766</v>
      </c>
      <c r="O71" s="1" t="str">
        <f t="shared" ca="1" si="43"/>
        <v xml:space="preserve"> 5.tsp - No Heuristic : 994.766</v>
      </c>
      <c r="P71" s="1" t="str">
        <f t="shared" ca="1" si="44"/>
        <v xml:space="preserve"> 5.tsp - No Heuristic </v>
      </c>
      <c r="Q71" s="1" t="str">
        <f t="shared" ca="1" si="45"/>
        <v>994.766</v>
      </c>
      <c r="R71" s="2">
        <f t="shared" ca="1" si="41"/>
        <v>994.76599999999996</v>
      </c>
    </row>
    <row r="72" spans="1:20" x14ac:dyDescent="0.3">
      <c r="A72" t="s">
        <v>158</v>
      </c>
      <c r="K72" t="s">
        <v>490</v>
      </c>
      <c r="L72">
        <f t="shared" ref="L72:L75" si="46">L59+1</f>
        <v>96</v>
      </c>
      <c r="M72" t="str">
        <f t="shared" ref="M72:M75" si="47">_xlfn.CONCAT("$",K72,"$",L72)</f>
        <v>$A$96</v>
      </c>
      <c r="N72" t="str">
        <f t="shared" ca="1" si="42"/>
        <v>Data/Random/100RandomPoints - 6.tsp - No Heuristic : 903.828</v>
      </c>
      <c r="O72" s="1" t="str">
        <f t="shared" ca="1" si="43"/>
        <v xml:space="preserve"> 6.tsp - No Heuristic : 903.828</v>
      </c>
      <c r="P72" s="1" t="str">
        <f t="shared" ca="1" si="44"/>
        <v xml:space="preserve"> 6.tsp - No Heuristic </v>
      </c>
      <c r="Q72" s="1" t="str">
        <f t="shared" ref="Q72:Q75" ca="1" si="48">RIGHT(O72,LEN(O72)-FIND(":",O72)-1)</f>
        <v>903.828</v>
      </c>
      <c r="R72" s="2">
        <f t="shared" ca="1" si="41"/>
        <v>903.82799999999997</v>
      </c>
    </row>
    <row r="73" spans="1:20" x14ac:dyDescent="0.3">
      <c r="A73" t="s">
        <v>159</v>
      </c>
      <c r="K73" t="s">
        <v>490</v>
      </c>
      <c r="L73">
        <f t="shared" si="46"/>
        <v>111</v>
      </c>
      <c r="M73" t="str">
        <f t="shared" si="47"/>
        <v>$A$111</v>
      </c>
      <c r="N73" t="str">
        <f t="shared" ca="1" si="42"/>
        <v>Data/Random/100RandomPoints - 7.tsp - No Heuristic : 932.545</v>
      </c>
      <c r="O73" s="1" t="str">
        <f t="shared" ca="1" si="43"/>
        <v xml:space="preserve"> 7.tsp - No Heuristic : 932.545</v>
      </c>
      <c r="P73" s="1" t="str">
        <f t="shared" ca="1" si="44"/>
        <v xml:space="preserve"> 7.tsp - No Heuristic </v>
      </c>
      <c r="Q73" s="1" t="str">
        <f t="shared" ca="1" si="48"/>
        <v>932.545</v>
      </c>
      <c r="R73" s="2">
        <f t="shared" ca="1" si="41"/>
        <v>932.54499999999996</v>
      </c>
    </row>
    <row r="74" spans="1:20" x14ac:dyDescent="0.3">
      <c r="A74" t="s">
        <v>160</v>
      </c>
      <c r="K74" t="s">
        <v>490</v>
      </c>
      <c r="L74">
        <f t="shared" si="46"/>
        <v>126</v>
      </c>
      <c r="M74" t="str">
        <f t="shared" si="47"/>
        <v>$A$126</v>
      </c>
      <c r="N74" t="str">
        <f t="shared" ca="1" si="42"/>
        <v>Data/Random/100RandomPoints - 8.tsp - No Heuristic : 938.698</v>
      </c>
      <c r="O74" s="1" t="str">
        <f t="shared" ca="1" si="43"/>
        <v xml:space="preserve"> 8.tsp - No Heuristic : 938.698</v>
      </c>
      <c r="P74" s="1" t="str">
        <f t="shared" ca="1" si="44"/>
        <v xml:space="preserve"> 8.tsp - No Heuristic </v>
      </c>
      <c r="Q74" s="1" t="str">
        <f t="shared" ca="1" si="48"/>
        <v>938.698</v>
      </c>
      <c r="R74" s="2">
        <f t="shared" ca="1" si="41"/>
        <v>938.69799999999998</v>
      </c>
    </row>
    <row r="75" spans="1:20" x14ac:dyDescent="0.3">
      <c r="A75" t="s">
        <v>161</v>
      </c>
      <c r="K75" t="s">
        <v>490</v>
      </c>
      <c r="L75">
        <f t="shared" si="46"/>
        <v>141</v>
      </c>
      <c r="M75" t="str">
        <f t="shared" si="47"/>
        <v>$A$141</v>
      </c>
      <c r="N75" t="str">
        <f t="shared" ca="1" si="42"/>
        <v>Data/Random/100RandomPoints - 9.tsp - No Heuristic : 972.847</v>
      </c>
      <c r="O75" s="1" t="str">
        <f t="shared" ca="1" si="43"/>
        <v xml:space="preserve"> 9.tsp - No Heuristic : 972.847</v>
      </c>
      <c r="P75" s="1" t="str">
        <f t="shared" ca="1" si="44"/>
        <v xml:space="preserve"> 9.tsp - No Heuristic </v>
      </c>
      <c r="Q75" s="1" t="str">
        <f t="shared" ca="1" si="48"/>
        <v>972.847</v>
      </c>
      <c r="R75" s="2">
        <f t="shared" ca="1" si="41"/>
        <v>972.84699999999998</v>
      </c>
    </row>
    <row r="76" spans="1:20" x14ac:dyDescent="0.3">
      <c r="A76" t="s">
        <v>40</v>
      </c>
    </row>
    <row r="77" spans="1:20" x14ac:dyDescent="0.3">
      <c r="A77" t="s">
        <v>32</v>
      </c>
    </row>
    <row r="78" spans="1:20" x14ac:dyDescent="0.3">
      <c r="A78" t="s">
        <v>33</v>
      </c>
      <c r="T78" s="1"/>
    </row>
    <row r="79" spans="1:20" x14ac:dyDescent="0.3">
      <c r="A79" t="s">
        <v>162</v>
      </c>
      <c r="K79" t="s">
        <v>490</v>
      </c>
      <c r="L79">
        <f>L66+1</f>
        <v>7</v>
      </c>
      <c r="M79" t="str">
        <f>_xlfn.CONCAT("$",K79,"$",L79)</f>
        <v>$A$7</v>
      </c>
      <c r="N79" t="str">
        <f ca="1">INDIRECT(M79)</f>
        <v>Data/Random/100RandomPoints - 0.tsp - No Heuristic : Time - 0.017 S</v>
      </c>
      <c r="O79" s="1" t="str">
        <f ca="1">RIGHT(N79,LEN(N79)-FIND("-",N79))</f>
        <v xml:space="preserve"> 0.tsp - No Heuristic : Time - 0.017 S</v>
      </c>
      <c r="P79" s="1" t="str">
        <f ca="1">RIGHT(O79,LEN(O79)-FIND(":",O79))</f>
        <v xml:space="preserve"> Time - 0.017 S</v>
      </c>
      <c r="Q79" s="1" t="str">
        <f ca="1">RIGHT(P79,LEN(P79)-FIND("-",P79))</f>
        <v xml:space="preserve"> 0.017 S</v>
      </c>
      <c r="R79" s="1" t="str">
        <f ca="1">LEFT(Q79,FIND("S",Q79)-1)</f>
        <v xml:space="preserve"> 0.017 </v>
      </c>
      <c r="S79" s="1">
        <f ca="1">VALUE(R79)</f>
        <v>1.7000000000000001E-2</v>
      </c>
      <c r="T79" s="1"/>
    </row>
    <row r="80" spans="1:20" x14ac:dyDescent="0.3">
      <c r="A80" t="s">
        <v>163</v>
      </c>
      <c r="K80" t="s">
        <v>490</v>
      </c>
      <c r="L80">
        <f>L67+1</f>
        <v>22</v>
      </c>
      <c r="M80" t="str">
        <f>_xlfn.CONCAT("$",K80,"$",L80)</f>
        <v>$A$22</v>
      </c>
      <c r="N80" t="str">
        <f t="shared" ref="N80:N88" ca="1" si="49">INDIRECT(M80)</f>
        <v>Data/Random/100RandomPoints - 1.tsp - No Heuristic : Time - 0.036 S</v>
      </c>
      <c r="O80" s="1" t="str">
        <f t="shared" ref="O80:O88" ca="1" si="50">RIGHT(N80,LEN(N80)-FIND("-",N80))</f>
        <v xml:space="preserve"> 1.tsp - No Heuristic : Time - 0.036 S</v>
      </c>
      <c r="P80" s="1" t="str">
        <f t="shared" ref="P80:P88" ca="1" si="51">RIGHT(O80,LEN(O80)-FIND(":",O80))</f>
        <v xml:space="preserve"> Time - 0.036 S</v>
      </c>
      <c r="Q80" s="1" t="str">
        <f t="shared" ref="Q80:Q88" ca="1" si="52">RIGHT(P80,LEN(P80)-FIND("-",P80))</f>
        <v xml:space="preserve"> 0.036 S</v>
      </c>
      <c r="R80" s="1" t="str">
        <f t="shared" ref="R80:R88" ca="1" si="53">LEFT(Q80,FIND("S",Q80)-1)</f>
        <v xml:space="preserve"> 0.036 </v>
      </c>
      <c r="S80" s="1">
        <f t="shared" ref="S80:S88" ca="1" si="54">VALUE(R80)</f>
        <v>3.5999999999999997E-2</v>
      </c>
      <c r="T80" s="1"/>
    </row>
    <row r="81" spans="1:20" x14ac:dyDescent="0.3">
      <c r="A81" t="s">
        <v>164</v>
      </c>
      <c r="K81" t="s">
        <v>490</v>
      </c>
      <c r="L81">
        <f>L68+1</f>
        <v>37</v>
      </c>
      <c r="M81" t="str">
        <f>_xlfn.CONCAT("$",K81,"$",L81)</f>
        <v>$A$37</v>
      </c>
      <c r="N81" t="str">
        <f t="shared" ca="1" si="49"/>
        <v>Data/Random/100RandomPoints - 2.tsp - No Heuristic : Time - 0.069 S</v>
      </c>
      <c r="O81" s="1" t="str">
        <f t="shared" ca="1" si="50"/>
        <v xml:space="preserve"> 2.tsp - No Heuristic : Time - 0.069 S</v>
      </c>
      <c r="P81" s="1" t="str">
        <f t="shared" ca="1" si="51"/>
        <v xml:space="preserve"> Time - 0.069 S</v>
      </c>
      <c r="Q81" s="1" t="str">
        <f t="shared" ca="1" si="52"/>
        <v xml:space="preserve"> 0.069 S</v>
      </c>
      <c r="R81" s="1" t="str">
        <f t="shared" ca="1" si="53"/>
        <v xml:space="preserve"> 0.069 </v>
      </c>
      <c r="S81" s="1">
        <f t="shared" ca="1" si="54"/>
        <v>6.9000000000000006E-2</v>
      </c>
      <c r="T81" s="1"/>
    </row>
    <row r="82" spans="1:20" x14ac:dyDescent="0.3">
      <c r="A82" t="s">
        <v>165</v>
      </c>
      <c r="K82" t="s">
        <v>490</v>
      </c>
      <c r="L82">
        <f>L69+1</f>
        <v>52</v>
      </c>
      <c r="M82" t="str">
        <f>_xlfn.CONCAT("$",K82,"$",L82)</f>
        <v>$A$52</v>
      </c>
      <c r="N82" t="str">
        <f t="shared" ca="1" si="49"/>
        <v>Data/Random/100RandomPoints - 3.tsp - No Heuristic : Time - 0.075 S</v>
      </c>
      <c r="O82" s="1" t="str">
        <f t="shared" ca="1" si="50"/>
        <v xml:space="preserve"> 3.tsp - No Heuristic : Time - 0.075 S</v>
      </c>
      <c r="P82" s="1" t="str">
        <f t="shared" ca="1" si="51"/>
        <v xml:space="preserve"> Time - 0.075 S</v>
      </c>
      <c r="Q82" s="1" t="str">
        <f t="shared" ca="1" si="52"/>
        <v xml:space="preserve"> 0.075 S</v>
      </c>
      <c r="R82" s="1" t="str">
        <f t="shared" ca="1" si="53"/>
        <v xml:space="preserve"> 0.075 </v>
      </c>
      <c r="S82" s="1">
        <f t="shared" ca="1" si="54"/>
        <v>7.4999999999999997E-2</v>
      </c>
      <c r="T82" s="1"/>
    </row>
    <row r="83" spans="1:20" x14ac:dyDescent="0.3">
      <c r="A83" t="s">
        <v>166</v>
      </c>
      <c r="K83" t="s">
        <v>490</v>
      </c>
      <c r="L83">
        <f>L70+1</f>
        <v>67</v>
      </c>
      <c r="M83" t="str">
        <f>_xlfn.CONCAT("$",K83,"$",L83)</f>
        <v>$A$67</v>
      </c>
      <c r="N83" t="str">
        <f t="shared" ca="1" si="49"/>
        <v>Data/Random/100RandomPoints - 4.tsp - No Heuristic : Time - 0.080 S</v>
      </c>
      <c r="O83" s="1" t="str">
        <f t="shared" ca="1" si="50"/>
        <v xml:space="preserve"> 4.tsp - No Heuristic : Time - 0.080 S</v>
      </c>
      <c r="P83" s="1" t="str">
        <f t="shared" ca="1" si="51"/>
        <v xml:space="preserve"> Time - 0.080 S</v>
      </c>
      <c r="Q83" s="1" t="str">
        <f t="shared" ca="1" si="52"/>
        <v xml:space="preserve"> 0.080 S</v>
      </c>
      <c r="R83" s="1" t="str">
        <f t="shared" ca="1" si="53"/>
        <v xml:space="preserve"> 0.080 </v>
      </c>
      <c r="S83" s="1">
        <f t="shared" ca="1" si="54"/>
        <v>0.08</v>
      </c>
      <c r="T83" s="1"/>
    </row>
    <row r="84" spans="1:20" x14ac:dyDescent="0.3">
      <c r="A84" t="s">
        <v>167</v>
      </c>
      <c r="K84" t="s">
        <v>490</v>
      </c>
      <c r="L84">
        <f>L71+1</f>
        <v>82</v>
      </c>
      <c r="M84" t="str">
        <f>_xlfn.CONCAT("$",K84,"$",L84)</f>
        <v>$A$82</v>
      </c>
      <c r="N84" t="str">
        <f t="shared" ca="1" si="49"/>
        <v>Data/Random/100RandomPoints - 5.tsp - No Heuristic : Time - 0.120 S</v>
      </c>
      <c r="O84" s="1" t="str">
        <f t="shared" ca="1" si="50"/>
        <v xml:space="preserve"> 5.tsp - No Heuristic : Time - 0.120 S</v>
      </c>
      <c r="P84" s="1" t="str">
        <f t="shared" ca="1" si="51"/>
        <v xml:space="preserve"> Time - 0.120 S</v>
      </c>
      <c r="Q84" s="1" t="str">
        <f t="shared" ca="1" si="52"/>
        <v xml:space="preserve"> 0.120 S</v>
      </c>
      <c r="R84" s="1" t="str">
        <f t="shared" ca="1" si="53"/>
        <v xml:space="preserve"> 0.120 </v>
      </c>
      <c r="S84" s="1">
        <f t="shared" ca="1" si="54"/>
        <v>0.12</v>
      </c>
    </row>
    <row r="85" spans="1:20" x14ac:dyDescent="0.3">
      <c r="A85" t="s">
        <v>168</v>
      </c>
      <c r="K85" t="s">
        <v>490</v>
      </c>
      <c r="L85">
        <f t="shared" ref="L85:L88" si="55">L72+1</f>
        <v>97</v>
      </c>
      <c r="M85" t="str">
        <f t="shared" ref="M85:M88" si="56">_xlfn.CONCAT("$",K85,"$",L85)</f>
        <v>$A$97</v>
      </c>
      <c r="N85" t="str">
        <f t="shared" ca="1" si="49"/>
        <v>Data/Random/100RandomPoints - 6.tsp - No Heuristic : Time - 0.109 S</v>
      </c>
      <c r="O85" s="1" t="str">
        <f t="shared" ca="1" si="50"/>
        <v xml:space="preserve"> 6.tsp - No Heuristic : Time - 0.109 S</v>
      </c>
      <c r="P85" s="1" t="str">
        <f t="shared" ca="1" si="51"/>
        <v xml:space="preserve"> Time - 0.109 S</v>
      </c>
      <c r="Q85" s="1" t="str">
        <f t="shared" ca="1" si="52"/>
        <v xml:space="preserve"> 0.109 S</v>
      </c>
      <c r="R85" s="1" t="str">
        <f t="shared" ca="1" si="53"/>
        <v xml:space="preserve"> 0.109 </v>
      </c>
      <c r="S85" s="1">
        <f t="shared" ca="1" si="54"/>
        <v>0.109</v>
      </c>
    </row>
    <row r="86" spans="1:20" x14ac:dyDescent="0.3">
      <c r="A86" t="s">
        <v>169</v>
      </c>
      <c r="K86" t="s">
        <v>490</v>
      </c>
      <c r="L86">
        <f t="shared" si="55"/>
        <v>112</v>
      </c>
      <c r="M86" t="str">
        <f t="shared" si="56"/>
        <v>$A$112</v>
      </c>
      <c r="N86" t="str">
        <f t="shared" ca="1" si="49"/>
        <v>Data/Random/100RandomPoints - 7.tsp - No Heuristic : Time - 0.156 S</v>
      </c>
      <c r="O86" s="1" t="str">
        <f t="shared" ca="1" si="50"/>
        <v xml:space="preserve"> 7.tsp - No Heuristic : Time - 0.156 S</v>
      </c>
      <c r="P86" s="1" t="str">
        <f t="shared" ca="1" si="51"/>
        <v xml:space="preserve"> Time - 0.156 S</v>
      </c>
      <c r="Q86" s="1" t="str">
        <f t="shared" ca="1" si="52"/>
        <v xml:space="preserve"> 0.156 S</v>
      </c>
      <c r="R86" s="1" t="str">
        <f t="shared" ca="1" si="53"/>
        <v xml:space="preserve"> 0.156 </v>
      </c>
      <c r="S86" s="1">
        <f t="shared" ca="1" si="54"/>
        <v>0.156</v>
      </c>
    </row>
    <row r="87" spans="1:20" x14ac:dyDescent="0.3">
      <c r="A87" t="s">
        <v>170</v>
      </c>
      <c r="K87" t="s">
        <v>490</v>
      </c>
      <c r="L87">
        <f t="shared" si="55"/>
        <v>127</v>
      </c>
      <c r="M87" t="str">
        <f t="shared" si="56"/>
        <v>$A$127</v>
      </c>
      <c r="N87" t="str">
        <f t="shared" ca="1" si="49"/>
        <v>Data/Random/100RandomPoints - 8.tsp - No Heuristic : Time - 0.170 S</v>
      </c>
      <c r="O87" s="1" t="str">
        <f t="shared" ca="1" si="50"/>
        <v xml:space="preserve"> 8.tsp - No Heuristic : Time - 0.170 S</v>
      </c>
      <c r="P87" s="1" t="str">
        <f t="shared" ca="1" si="51"/>
        <v xml:space="preserve"> Time - 0.170 S</v>
      </c>
      <c r="Q87" s="1" t="str">
        <f t="shared" ca="1" si="52"/>
        <v xml:space="preserve"> 0.170 S</v>
      </c>
      <c r="R87" s="1" t="str">
        <f t="shared" ca="1" si="53"/>
        <v xml:space="preserve"> 0.170 </v>
      </c>
      <c r="S87" s="1">
        <f t="shared" ca="1" si="54"/>
        <v>0.17</v>
      </c>
    </row>
    <row r="88" spans="1:20" x14ac:dyDescent="0.3">
      <c r="A88" t="s">
        <v>171</v>
      </c>
      <c r="K88" t="s">
        <v>490</v>
      </c>
      <c r="L88">
        <f t="shared" si="55"/>
        <v>142</v>
      </c>
      <c r="M88" t="str">
        <f t="shared" si="56"/>
        <v>$A$142</v>
      </c>
      <c r="N88" t="str">
        <f t="shared" ca="1" si="49"/>
        <v>Data/Random/100RandomPoints - 9.tsp - No Heuristic : Time - 0.215 S</v>
      </c>
      <c r="O88" s="1" t="str">
        <f t="shared" ca="1" si="50"/>
        <v xml:space="preserve"> 9.tsp - No Heuristic : Time - 0.215 S</v>
      </c>
      <c r="P88" s="1" t="str">
        <f t="shared" ca="1" si="51"/>
        <v xml:space="preserve"> Time - 0.215 S</v>
      </c>
      <c r="Q88" s="1" t="str">
        <f t="shared" ca="1" si="52"/>
        <v xml:space="preserve"> 0.215 S</v>
      </c>
      <c r="R88" s="1" t="str">
        <f t="shared" ca="1" si="53"/>
        <v xml:space="preserve"> 0.215 </v>
      </c>
      <c r="S88" s="1">
        <f t="shared" ca="1" si="54"/>
        <v>0.215</v>
      </c>
    </row>
    <row r="89" spans="1:20" x14ac:dyDescent="0.3">
      <c r="A89" t="s">
        <v>172</v>
      </c>
    </row>
    <row r="90" spans="1:20" x14ac:dyDescent="0.3">
      <c r="A90" t="s">
        <v>173</v>
      </c>
    </row>
    <row r="91" spans="1:20" x14ac:dyDescent="0.3">
      <c r="A91" t="s">
        <v>41</v>
      </c>
    </row>
    <row r="92" spans="1:20" x14ac:dyDescent="0.3">
      <c r="A92" t="s">
        <v>32</v>
      </c>
      <c r="K92" t="s">
        <v>490</v>
      </c>
      <c r="L92">
        <f>L79+1</f>
        <v>8</v>
      </c>
      <c r="M92" t="str">
        <f>_xlfn.CONCAT("$",K92,"$",L92)</f>
        <v>$A$8</v>
      </c>
      <c r="N92" t="str">
        <f ca="1">INDIRECT(M92)</f>
        <v>Data/Random/100RandomPoints - 0.tsp - Nearest Neighbour : 1078.106</v>
      </c>
      <c r="O92" s="1" t="str">
        <f ca="1">RIGHT(N92,LEN(N92)-FIND("-",N92))</f>
        <v xml:space="preserve"> 0.tsp - Nearest Neighbour : 1078.106</v>
      </c>
      <c r="P92" s="1" t="str">
        <f ca="1">LEFT(O92,FIND(":",O92)-1)</f>
        <v xml:space="preserve"> 0.tsp - Nearest Neighbour </v>
      </c>
      <c r="Q92" s="1" t="str">
        <f ca="1">RIGHT(N92,LEN(N92)-FIND(":",N92)-1)</f>
        <v>1078.106</v>
      </c>
      <c r="R92" s="2">
        <f t="shared" ref="R92:R101" ca="1" si="57">VALUE(Q92)</f>
        <v>1078.106</v>
      </c>
    </row>
    <row r="93" spans="1:20" x14ac:dyDescent="0.3">
      <c r="A93" t="s">
        <v>33</v>
      </c>
      <c r="K93" t="s">
        <v>490</v>
      </c>
      <c r="L93">
        <f>L80+1</f>
        <v>23</v>
      </c>
      <c r="M93" t="str">
        <f>_xlfn.CONCAT("$",K93,"$",L93)</f>
        <v>$A$23</v>
      </c>
      <c r="N93" t="str">
        <f t="shared" ref="N93:N101" ca="1" si="58">INDIRECT(M93)</f>
        <v>Data/Random/100RandomPoints - 1.tsp - Nearest Neighbour : 965.782</v>
      </c>
      <c r="O93" s="1" t="str">
        <f t="shared" ref="O93:O101" ca="1" si="59">RIGHT(N93,LEN(N93)-FIND("-",N93))</f>
        <v xml:space="preserve"> 1.tsp - Nearest Neighbour : 965.782</v>
      </c>
      <c r="P93" s="1" t="str">
        <f t="shared" ref="P93:P101" ca="1" si="60">LEFT(O93,FIND(":",O93)-1)</f>
        <v xml:space="preserve"> 1.tsp - Nearest Neighbour </v>
      </c>
      <c r="Q93" s="1" t="str">
        <f t="shared" ref="Q93:Q97" ca="1" si="61">RIGHT(O93,LEN(O93)-FIND(":",O93)-1)</f>
        <v>965.782</v>
      </c>
      <c r="R93" s="2">
        <f t="shared" ca="1" si="57"/>
        <v>965.78200000000004</v>
      </c>
    </row>
    <row r="94" spans="1:20" x14ac:dyDescent="0.3">
      <c r="A94" t="s">
        <v>174</v>
      </c>
      <c r="K94" t="s">
        <v>490</v>
      </c>
      <c r="L94">
        <f>L81+1</f>
        <v>38</v>
      </c>
      <c r="M94" t="str">
        <f>_xlfn.CONCAT("$",K94,"$",L94)</f>
        <v>$A$38</v>
      </c>
      <c r="N94" t="str">
        <f t="shared" ca="1" si="58"/>
        <v>Data/Random/100RandomPoints - 2.tsp - Nearest Neighbour : 1104.200</v>
      </c>
      <c r="O94" s="1" t="str">
        <f t="shared" ca="1" si="59"/>
        <v xml:space="preserve"> 2.tsp - Nearest Neighbour : 1104.200</v>
      </c>
      <c r="P94" s="1" t="str">
        <f t="shared" ca="1" si="60"/>
        <v xml:space="preserve"> 2.tsp - Nearest Neighbour </v>
      </c>
      <c r="Q94" s="1" t="str">
        <f t="shared" ca="1" si="61"/>
        <v>1104.200</v>
      </c>
      <c r="R94" s="2">
        <f t="shared" ca="1" si="57"/>
        <v>1104.2</v>
      </c>
    </row>
    <row r="95" spans="1:20" x14ac:dyDescent="0.3">
      <c r="A95" t="s">
        <v>175</v>
      </c>
      <c r="K95" t="s">
        <v>490</v>
      </c>
      <c r="L95">
        <f>L82+1</f>
        <v>53</v>
      </c>
      <c r="M95" t="str">
        <f>_xlfn.CONCAT("$",K95,"$",L95)</f>
        <v>$A$53</v>
      </c>
      <c r="N95" t="str">
        <f t="shared" ca="1" si="58"/>
        <v>Data/Random/100RandomPoints - 3.tsp - Nearest Neighbour : 942.271</v>
      </c>
      <c r="O95" s="1" t="str">
        <f t="shared" ca="1" si="59"/>
        <v xml:space="preserve"> 3.tsp - Nearest Neighbour : 942.271</v>
      </c>
      <c r="P95" s="1" t="str">
        <f t="shared" ca="1" si="60"/>
        <v xml:space="preserve"> 3.tsp - Nearest Neighbour </v>
      </c>
      <c r="Q95" s="1" t="str">
        <f t="shared" ca="1" si="61"/>
        <v>942.271</v>
      </c>
      <c r="R95" s="2">
        <f t="shared" ca="1" si="57"/>
        <v>942.27099999999996</v>
      </c>
    </row>
    <row r="96" spans="1:20" x14ac:dyDescent="0.3">
      <c r="A96" t="s">
        <v>176</v>
      </c>
      <c r="K96" t="s">
        <v>490</v>
      </c>
      <c r="L96">
        <f>L83+1</f>
        <v>68</v>
      </c>
      <c r="M96" t="str">
        <f>_xlfn.CONCAT("$",K96,"$",L96)</f>
        <v>$A$68</v>
      </c>
      <c r="N96" t="str">
        <f t="shared" ca="1" si="58"/>
        <v>Data/Random/100RandomPoints - 4.tsp - Nearest Neighbour : 991.733</v>
      </c>
      <c r="O96" s="1" t="str">
        <f t="shared" ca="1" si="59"/>
        <v xml:space="preserve"> 4.tsp - Nearest Neighbour : 991.733</v>
      </c>
      <c r="P96" s="1" t="str">
        <f t="shared" ca="1" si="60"/>
        <v xml:space="preserve"> 4.tsp - Nearest Neighbour </v>
      </c>
      <c r="Q96" s="1" t="str">
        <f t="shared" ca="1" si="61"/>
        <v>991.733</v>
      </c>
      <c r="R96" s="2">
        <f t="shared" ca="1" si="57"/>
        <v>991.73299999999995</v>
      </c>
    </row>
    <row r="97" spans="1:20" x14ac:dyDescent="0.3">
      <c r="A97" t="s">
        <v>177</v>
      </c>
      <c r="K97" t="s">
        <v>490</v>
      </c>
      <c r="L97">
        <f>L84+1</f>
        <v>83</v>
      </c>
      <c r="M97" t="str">
        <f>_xlfn.CONCAT("$",K97,"$",L97)</f>
        <v>$A$83</v>
      </c>
      <c r="N97" t="str">
        <f t="shared" ca="1" si="58"/>
        <v>Data/Random/100RandomPoints - 5.tsp - Nearest Neighbour : 1053.457</v>
      </c>
      <c r="O97" s="1" t="str">
        <f t="shared" ca="1" si="59"/>
        <v xml:space="preserve"> 5.tsp - Nearest Neighbour : 1053.457</v>
      </c>
      <c r="P97" s="1" t="str">
        <f t="shared" ca="1" si="60"/>
        <v xml:space="preserve"> 5.tsp - Nearest Neighbour </v>
      </c>
      <c r="Q97" s="1" t="str">
        <f t="shared" ca="1" si="61"/>
        <v>1053.457</v>
      </c>
      <c r="R97" s="2">
        <f t="shared" ca="1" si="57"/>
        <v>1053.4570000000001</v>
      </c>
    </row>
    <row r="98" spans="1:20" x14ac:dyDescent="0.3">
      <c r="A98" t="s">
        <v>178</v>
      </c>
      <c r="K98" t="s">
        <v>490</v>
      </c>
      <c r="L98">
        <f t="shared" ref="L98:L101" si="62">L85+1</f>
        <v>98</v>
      </c>
      <c r="M98" t="str">
        <f t="shared" ref="M98:M101" si="63">_xlfn.CONCAT("$",K98,"$",L98)</f>
        <v>$A$98</v>
      </c>
      <c r="N98" t="str">
        <f t="shared" ca="1" si="58"/>
        <v>Data/Random/100RandomPoints - 6.tsp - Nearest Neighbour : 956.001</v>
      </c>
      <c r="O98" s="1" t="str">
        <f t="shared" ca="1" si="59"/>
        <v xml:space="preserve"> 6.tsp - Nearest Neighbour : 956.001</v>
      </c>
      <c r="P98" s="1" t="str">
        <f t="shared" ca="1" si="60"/>
        <v xml:space="preserve"> 6.tsp - Nearest Neighbour </v>
      </c>
      <c r="Q98" s="1" t="str">
        <f t="shared" ref="Q98:Q101" ca="1" si="64">RIGHT(O98,LEN(O98)-FIND(":",O98)-1)</f>
        <v>956.001</v>
      </c>
      <c r="R98" s="2">
        <f t="shared" ca="1" si="57"/>
        <v>956.00099999999998</v>
      </c>
    </row>
    <row r="99" spans="1:20" x14ac:dyDescent="0.3">
      <c r="A99" t="s">
        <v>179</v>
      </c>
      <c r="K99" t="s">
        <v>490</v>
      </c>
      <c r="L99">
        <f t="shared" si="62"/>
        <v>113</v>
      </c>
      <c r="M99" t="str">
        <f t="shared" si="63"/>
        <v>$A$113</v>
      </c>
      <c r="N99" t="str">
        <f t="shared" ca="1" si="58"/>
        <v>Data/Random/100RandomPoints - 7.tsp - Nearest Neighbour : 1062.438</v>
      </c>
      <c r="O99" s="1" t="str">
        <f t="shared" ca="1" si="59"/>
        <v xml:space="preserve"> 7.tsp - Nearest Neighbour : 1062.438</v>
      </c>
      <c r="P99" s="1" t="str">
        <f t="shared" ca="1" si="60"/>
        <v xml:space="preserve"> 7.tsp - Nearest Neighbour </v>
      </c>
      <c r="Q99" s="1" t="str">
        <f t="shared" ca="1" si="64"/>
        <v>1062.438</v>
      </c>
      <c r="R99" s="2">
        <f t="shared" ca="1" si="57"/>
        <v>1062.4380000000001</v>
      </c>
    </row>
    <row r="100" spans="1:20" x14ac:dyDescent="0.3">
      <c r="A100" t="s">
        <v>180</v>
      </c>
      <c r="K100" t="s">
        <v>490</v>
      </c>
      <c r="L100">
        <f t="shared" si="62"/>
        <v>128</v>
      </c>
      <c r="M100" t="str">
        <f t="shared" si="63"/>
        <v>$A$128</v>
      </c>
      <c r="N100" t="str">
        <f t="shared" ca="1" si="58"/>
        <v>Data/Random/100RandomPoints - 8.tsp - Nearest Neighbour : 1004.723</v>
      </c>
      <c r="O100" s="1" t="str">
        <f t="shared" ca="1" si="59"/>
        <v xml:space="preserve"> 8.tsp - Nearest Neighbour : 1004.723</v>
      </c>
      <c r="P100" s="1" t="str">
        <f t="shared" ca="1" si="60"/>
        <v xml:space="preserve"> 8.tsp - Nearest Neighbour </v>
      </c>
      <c r="Q100" s="1" t="str">
        <f t="shared" ca="1" si="64"/>
        <v>1004.723</v>
      </c>
      <c r="R100" s="2">
        <f t="shared" ca="1" si="57"/>
        <v>1004.723</v>
      </c>
    </row>
    <row r="101" spans="1:20" x14ac:dyDescent="0.3">
      <c r="A101" t="s">
        <v>181</v>
      </c>
      <c r="K101" t="s">
        <v>490</v>
      </c>
      <c r="L101">
        <f t="shared" si="62"/>
        <v>143</v>
      </c>
      <c r="M101" t="str">
        <f t="shared" si="63"/>
        <v>$A$143</v>
      </c>
      <c r="N101" t="str">
        <f t="shared" ca="1" si="58"/>
        <v>Data/Random/100RandomPoints - 9.tsp - Nearest Neighbour : 1079.904</v>
      </c>
      <c r="O101" s="1" t="str">
        <f t="shared" ca="1" si="59"/>
        <v xml:space="preserve"> 9.tsp - Nearest Neighbour : 1079.904</v>
      </c>
      <c r="P101" s="1" t="str">
        <f t="shared" ca="1" si="60"/>
        <v xml:space="preserve"> 9.tsp - Nearest Neighbour </v>
      </c>
      <c r="Q101" s="1" t="str">
        <f t="shared" ca="1" si="64"/>
        <v>1079.904</v>
      </c>
      <c r="R101" s="2">
        <f t="shared" ca="1" si="57"/>
        <v>1079.904</v>
      </c>
    </row>
    <row r="102" spans="1:20" x14ac:dyDescent="0.3">
      <c r="A102" t="s">
        <v>182</v>
      </c>
    </row>
    <row r="103" spans="1:20" x14ac:dyDescent="0.3">
      <c r="A103" t="s">
        <v>183</v>
      </c>
    </row>
    <row r="104" spans="1:20" x14ac:dyDescent="0.3">
      <c r="A104" t="s">
        <v>184</v>
      </c>
      <c r="T104" s="1"/>
    </row>
    <row r="105" spans="1:20" x14ac:dyDescent="0.3">
      <c r="A105" t="s">
        <v>185</v>
      </c>
      <c r="K105" t="s">
        <v>490</v>
      </c>
      <c r="L105">
        <f>L92+1</f>
        <v>9</v>
      </c>
      <c r="M105" t="str">
        <f>_xlfn.CONCAT("$",K105,"$",L105)</f>
        <v>$A$9</v>
      </c>
      <c r="N105" t="str">
        <f ca="1">INDIRECT(M105)</f>
        <v>Data/Random/100RandomPoints - 0.tsp - Nearest Neighbour : Time - 0.020 S</v>
      </c>
      <c r="O105" s="1" t="str">
        <f ca="1">RIGHT(N105,LEN(N105)-FIND("-",N105))</f>
        <v xml:space="preserve"> 0.tsp - Nearest Neighbour : Time - 0.020 S</v>
      </c>
      <c r="P105" s="1" t="str">
        <f ca="1">RIGHT(O105,LEN(O105)-FIND(":",O105))</f>
        <v xml:space="preserve"> Time - 0.020 S</v>
      </c>
      <c r="Q105" s="1" t="str">
        <f ca="1">RIGHT(P105,LEN(P105)-FIND("-",P105))</f>
        <v xml:space="preserve"> 0.020 S</v>
      </c>
      <c r="R105" s="1" t="str">
        <f ca="1">LEFT(Q105,FIND("S",Q105)-1)</f>
        <v xml:space="preserve"> 0.020 </v>
      </c>
      <c r="S105" s="1">
        <f ca="1">VALUE(R105)</f>
        <v>0.02</v>
      </c>
      <c r="T105" s="1"/>
    </row>
    <row r="106" spans="1:20" x14ac:dyDescent="0.3">
      <c r="A106" t="s">
        <v>42</v>
      </c>
      <c r="K106" t="s">
        <v>490</v>
      </c>
      <c r="L106">
        <f>L93+1</f>
        <v>24</v>
      </c>
      <c r="M106" t="str">
        <f>_xlfn.CONCAT("$",K106,"$",L106)</f>
        <v>$A$24</v>
      </c>
      <c r="N106" t="str">
        <f t="shared" ref="N106:N114" ca="1" si="65">INDIRECT(M106)</f>
        <v>Data/Random/100RandomPoints - 1.tsp - Nearest Neighbour : Time - 0.038 S</v>
      </c>
      <c r="O106" s="1" t="str">
        <f t="shared" ref="O106:O114" ca="1" si="66">RIGHT(N106,LEN(N106)-FIND("-",N106))</f>
        <v xml:space="preserve"> 1.tsp - Nearest Neighbour : Time - 0.038 S</v>
      </c>
      <c r="P106" s="1" t="str">
        <f t="shared" ref="P106:P114" ca="1" si="67">RIGHT(O106,LEN(O106)-FIND(":",O106))</f>
        <v xml:space="preserve"> Time - 0.038 S</v>
      </c>
      <c r="Q106" s="1" t="str">
        <f t="shared" ref="Q106:Q114" ca="1" si="68">RIGHT(P106,LEN(P106)-FIND("-",P106))</f>
        <v xml:space="preserve"> 0.038 S</v>
      </c>
      <c r="R106" s="1" t="str">
        <f t="shared" ref="R106:R114" ca="1" si="69">LEFT(Q106,FIND("S",Q106)-1)</f>
        <v xml:space="preserve"> 0.038 </v>
      </c>
      <c r="S106" s="1">
        <f t="shared" ref="S106:S114" ca="1" si="70">VALUE(R106)</f>
        <v>3.7999999999999999E-2</v>
      </c>
      <c r="T106" s="1"/>
    </row>
    <row r="107" spans="1:20" x14ac:dyDescent="0.3">
      <c r="A107" t="s">
        <v>32</v>
      </c>
      <c r="K107" t="s">
        <v>490</v>
      </c>
      <c r="L107">
        <f>L94+1</f>
        <v>39</v>
      </c>
      <c r="M107" t="str">
        <f>_xlfn.CONCAT("$",K107,"$",L107)</f>
        <v>$A$39</v>
      </c>
      <c r="N107" t="str">
        <f t="shared" ca="1" si="65"/>
        <v>Data/Random/100RandomPoints - 2.tsp - Nearest Neighbour : Time - 0.071 S</v>
      </c>
      <c r="O107" s="1" t="str">
        <f t="shared" ca="1" si="66"/>
        <v xml:space="preserve"> 2.tsp - Nearest Neighbour : Time - 0.071 S</v>
      </c>
      <c r="P107" s="1" t="str">
        <f t="shared" ca="1" si="67"/>
        <v xml:space="preserve"> Time - 0.071 S</v>
      </c>
      <c r="Q107" s="1" t="str">
        <f t="shared" ca="1" si="68"/>
        <v xml:space="preserve"> 0.071 S</v>
      </c>
      <c r="R107" s="1" t="str">
        <f t="shared" ca="1" si="69"/>
        <v xml:space="preserve"> 0.071 </v>
      </c>
      <c r="S107" s="1">
        <f t="shared" ca="1" si="70"/>
        <v>7.0999999999999994E-2</v>
      </c>
      <c r="T107" s="1"/>
    </row>
    <row r="108" spans="1:20" x14ac:dyDescent="0.3">
      <c r="A108" t="s">
        <v>33</v>
      </c>
      <c r="K108" t="s">
        <v>490</v>
      </c>
      <c r="L108">
        <f>L95+1</f>
        <v>54</v>
      </c>
      <c r="M108" t="str">
        <f>_xlfn.CONCAT("$",K108,"$",L108)</f>
        <v>$A$54</v>
      </c>
      <c r="N108" t="str">
        <f t="shared" ca="1" si="65"/>
        <v>Data/Random/100RandomPoints - 3.tsp - Nearest Neighbour : Time - 0.084 S</v>
      </c>
      <c r="O108" s="1" t="str">
        <f t="shared" ca="1" si="66"/>
        <v xml:space="preserve"> 3.tsp - Nearest Neighbour : Time - 0.084 S</v>
      </c>
      <c r="P108" s="1" t="str">
        <f t="shared" ca="1" si="67"/>
        <v xml:space="preserve"> Time - 0.084 S</v>
      </c>
      <c r="Q108" s="1" t="str">
        <f t="shared" ca="1" si="68"/>
        <v xml:space="preserve"> 0.084 S</v>
      </c>
      <c r="R108" s="1" t="str">
        <f t="shared" ca="1" si="69"/>
        <v xml:space="preserve"> 0.084 </v>
      </c>
      <c r="S108" s="1">
        <f t="shared" ca="1" si="70"/>
        <v>8.4000000000000005E-2</v>
      </c>
      <c r="T108" s="1"/>
    </row>
    <row r="109" spans="1:20" x14ac:dyDescent="0.3">
      <c r="A109" t="s">
        <v>186</v>
      </c>
      <c r="K109" t="s">
        <v>490</v>
      </c>
      <c r="L109">
        <f>L96+1</f>
        <v>69</v>
      </c>
      <c r="M109" t="str">
        <f>_xlfn.CONCAT("$",K109,"$",L109)</f>
        <v>$A$69</v>
      </c>
      <c r="N109" t="str">
        <f t="shared" ca="1" si="65"/>
        <v>Data/Random/100RandomPoints - 4.tsp - Nearest Neighbour : Time - 0.090 S</v>
      </c>
      <c r="O109" s="1" t="str">
        <f t="shared" ca="1" si="66"/>
        <v xml:space="preserve"> 4.tsp - Nearest Neighbour : Time - 0.090 S</v>
      </c>
      <c r="P109" s="1" t="str">
        <f t="shared" ca="1" si="67"/>
        <v xml:space="preserve"> Time - 0.090 S</v>
      </c>
      <c r="Q109" s="1" t="str">
        <f t="shared" ca="1" si="68"/>
        <v xml:space="preserve"> 0.090 S</v>
      </c>
      <c r="R109" s="1" t="str">
        <f t="shared" ca="1" si="69"/>
        <v xml:space="preserve"> 0.090 </v>
      </c>
      <c r="S109" s="1">
        <f t="shared" ca="1" si="70"/>
        <v>0.09</v>
      </c>
      <c r="T109" s="1"/>
    </row>
    <row r="110" spans="1:20" x14ac:dyDescent="0.3">
      <c r="A110" t="s">
        <v>187</v>
      </c>
      <c r="K110" t="s">
        <v>490</v>
      </c>
      <c r="L110">
        <f>L97+1</f>
        <v>84</v>
      </c>
      <c r="M110" t="str">
        <f>_xlfn.CONCAT("$",K110,"$",L110)</f>
        <v>$A$84</v>
      </c>
      <c r="N110" t="str">
        <f t="shared" ca="1" si="65"/>
        <v>Data/Random/100RandomPoints - 5.tsp - Nearest Neighbour : Time - 0.131 S</v>
      </c>
      <c r="O110" s="1" t="str">
        <f t="shared" ca="1" si="66"/>
        <v xml:space="preserve"> 5.tsp - Nearest Neighbour : Time - 0.131 S</v>
      </c>
      <c r="P110" s="1" t="str">
        <f t="shared" ca="1" si="67"/>
        <v xml:space="preserve"> Time - 0.131 S</v>
      </c>
      <c r="Q110" s="1" t="str">
        <f t="shared" ca="1" si="68"/>
        <v xml:space="preserve"> 0.131 S</v>
      </c>
      <c r="R110" s="1" t="str">
        <f t="shared" ca="1" si="69"/>
        <v xml:space="preserve"> 0.131 </v>
      </c>
      <c r="S110" s="1">
        <f t="shared" ca="1" si="70"/>
        <v>0.13100000000000001</v>
      </c>
    </row>
    <row r="111" spans="1:20" x14ac:dyDescent="0.3">
      <c r="A111" t="s">
        <v>188</v>
      </c>
      <c r="K111" t="s">
        <v>490</v>
      </c>
      <c r="L111">
        <f t="shared" ref="L111:L114" si="71">L98+1</f>
        <v>99</v>
      </c>
      <c r="M111" t="str">
        <f t="shared" ref="M111:M114" si="72">_xlfn.CONCAT("$",K111,"$",L111)</f>
        <v>$A$99</v>
      </c>
      <c r="N111" t="str">
        <f t="shared" ca="1" si="65"/>
        <v>Data/Random/100RandomPoints - 6.tsp - Nearest Neighbour : Time - 0.132 S</v>
      </c>
      <c r="O111" s="1" t="str">
        <f t="shared" ca="1" si="66"/>
        <v xml:space="preserve"> 6.tsp - Nearest Neighbour : Time - 0.132 S</v>
      </c>
      <c r="P111" s="1" t="str">
        <f t="shared" ca="1" si="67"/>
        <v xml:space="preserve"> Time - 0.132 S</v>
      </c>
      <c r="Q111" s="1" t="str">
        <f t="shared" ca="1" si="68"/>
        <v xml:space="preserve"> 0.132 S</v>
      </c>
      <c r="R111" s="1" t="str">
        <f t="shared" ca="1" si="69"/>
        <v xml:space="preserve"> 0.132 </v>
      </c>
      <c r="S111" s="1">
        <f t="shared" ca="1" si="70"/>
        <v>0.13200000000000001</v>
      </c>
    </row>
    <row r="112" spans="1:20" x14ac:dyDescent="0.3">
      <c r="A112" t="s">
        <v>189</v>
      </c>
      <c r="K112" t="s">
        <v>490</v>
      </c>
      <c r="L112">
        <f t="shared" si="71"/>
        <v>114</v>
      </c>
      <c r="M112" t="str">
        <f t="shared" si="72"/>
        <v>$A$114</v>
      </c>
      <c r="N112" t="str">
        <f t="shared" ca="1" si="65"/>
        <v>Data/Random/100RandomPoints - 7.tsp - Nearest Neighbour : Time - 0.151 S</v>
      </c>
      <c r="O112" s="1" t="str">
        <f t="shared" ca="1" si="66"/>
        <v xml:space="preserve"> 7.tsp - Nearest Neighbour : Time - 0.151 S</v>
      </c>
      <c r="P112" s="1" t="str">
        <f t="shared" ca="1" si="67"/>
        <v xml:space="preserve"> Time - 0.151 S</v>
      </c>
      <c r="Q112" s="1" t="str">
        <f t="shared" ca="1" si="68"/>
        <v xml:space="preserve"> 0.151 S</v>
      </c>
      <c r="R112" s="1" t="str">
        <f t="shared" ca="1" si="69"/>
        <v xml:space="preserve"> 0.151 </v>
      </c>
      <c r="S112" s="1">
        <f t="shared" ca="1" si="70"/>
        <v>0.151</v>
      </c>
    </row>
    <row r="113" spans="1:19" x14ac:dyDescent="0.3">
      <c r="A113" t="s">
        <v>190</v>
      </c>
      <c r="K113" t="s">
        <v>490</v>
      </c>
      <c r="L113">
        <f t="shared" si="71"/>
        <v>129</v>
      </c>
      <c r="M113" t="str">
        <f t="shared" si="72"/>
        <v>$A$129</v>
      </c>
      <c r="N113" t="str">
        <f t="shared" ca="1" si="65"/>
        <v>Data/Random/100RandomPoints - 8.tsp - Nearest Neighbour : Time - 0.171 S</v>
      </c>
      <c r="O113" s="1" t="str">
        <f t="shared" ca="1" si="66"/>
        <v xml:space="preserve"> 8.tsp - Nearest Neighbour : Time - 0.171 S</v>
      </c>
      <c r="P113" s="1" t="str">
        <f t="shared" ca="1" si="67"/>
        <v xml:space="preserve"> Time - 0.171 S</v>
      </c>
      <c r="Q113" s="1" t="str">
        <f t="shared" ca="1" si="68"/>
        <v xml:space="preserve"> 0.171 S</v>
      </c>
      <c r="R113" s="1" t="str">
        <f t="shared" ca="1" si="69"/>
        <v xml:space="preserve"> 0.171 </v>
      </c>
      <c r="S113" s="1">
        <f t="shared" ca="1" si="70"/>
        <v>0.17100000000000001</v>
      </c>
    </row>
    <row r="114" spans="1:19" x14ac:dyDescent="0.3">
      <c r="A114" t="s">
        <v>191</v>
      </c>
      <c r="K114" t="s">
        <v>490</v>
      </c>
      <c r="L114">
        <f t="shared" si="71"/>
        <v>144</v>
      </c>
      <c r="M114" t="str">
        <f t="shared" si="72"/>
        <v>$A$144</v>
      </c>
      <c r="N114" t="str">
        <f t="shared" ca="1" si="65"/>
        <v>Data/Random/100RandomPoints - 9.tsp - Nearest Neighbour : Time - 0.196 S</v>
      </c>
      <c r="O114" s="1" t="str">
        <f t="shared" ca="1" si="66"/>
        <v xml:space="preserve"> 9.tsp - Nearest Neighbour : Time - 0.196 S</v>
      </c>
      <c r="P114" s="1" t="str">
        <f t="shared" ca="1" si="67"/>
        <v xml:space="preserve"> Time - 0.196 S</v>
      </c>
      <c r="Q114" s="1" t="str">
        <f t="shared" ca="1" si="68"/>
        <v xml:space="preserve"> 0.196 S</v>
      </c>
      <c r="R114" s="1" t="str">
        <f t="shared" ca="1" si="69"/>
        <v xml:space="preserve"> 0.196 </v>
      </c>
      <c r="S114" s="1">
        <f t="shared" ca="1" si="70"/>
        <v>0.19600000000000001</v>
      </c>
    </row>
    <row r="115" spans="1:19" x14ac:dyDescent="0.3">
      <c r="A115" t="s">
        <v>192</v>
      </c>
    </row>
    <row r="116" spans="1:19" x14ac:dyDescent="0.3">
      <c r="A116" t="s">
        <v>193</v>
      </c>
    </row>
    <row r="117" spans="1:19" x14ac:dyDescent="0.3">
      <c r="A117" t="s">
        <v>194</v>
      </c>
    </row>
    <row r="118" spans="1:19" x14ac:dyDescent="0.3">
      <c r="A118" t="s">
        <v>195</v>
      </c>
      <c r="K118" t="s">
        <v>490</v>
      </c>
      <c r="L118">
        <f>L105+1</f>
        <v>10</v>
      </c>
      <c r="M118" t="str">
        <f>_xlfn.CONCAT("$",K118,"$",L118)</f>
        <v>$A$10</v>
      </c>
      <c r="N118" t="str">
        <f ca="1">INDIRECT(M118)</f>
        <v>Data/Random/100RandomPoints - 0.tsp - Nearest Child First : 944.345</v>
      </c>
      <c r="O118" s="1" t="str">
        <f ca="1">RIGHT(N118,LEN(N118)-FIND("-",N118))</f>
        <v xml:space="preserve"> 0.tsp - Nearest Child First : 944.345</v>
      </c>
      <c r="P118" s="1" t="str">
        <f ca="1">LEFT(O118,FIND(":",O118)-1)</f>
        <v xml:space="preserve"> 0.tsp - Nearest Child First </v>
      </c>
      <c r="Q118" s="1" t="str">
        <f ca="1">RIGHT(N118,LEN(N118)-FIND(":",N118)-1)</f>
        <v>944.345</v>
      </c>
      <c r="R118" s="2">
        <f t="shared" ref="R118:R127" ca="1" si="73">VALUE(Q118)</f>
        <v>944.34500000000003</v>
      </c>
    </row>
    <row r="119" spans="1:19" x14ac:dyDescent="0.3">
      <c r="A119" t="s">
        <v>196</v>
      </c>
      <c r="K119" t="s">
        <v>490</v>
      </c>
      <c r="L119">
        <f>L106+1</f>
        <v>25</v>
      </c>
      <c r="M119" t="str">
        <f>_xlfn.CONCAT("$",K119,"$",L119)</f>
        <v>$A$25</v>
      </c>
      <c r="N119" t="str">
        <f t="shared" ref="N119:N127" ca="1" si="74">INDIRECT(M119)</f>
        <v>Data/Random/100RandomPoints - 1.tsp - Nearest Child First : 835.482</v>
      </c>
      <c r="O119" s="1" t="str">
        <f t="shared" ref="O119:O127" ca="1" si="75">RIGHT(N119,LEN(N119)-FIND("-",N119))</f>
        <v xml:space="preserve"> 1.tsp - Nearest Child First : 835.482</v>
      </c>
      <c r="P119" s="1" t="str">
        <f t="shared" ref="P119:P127" ca="1" si="76">LEFT(O119,FIND(":",O119)-1)</f>
        <v xml:space="preserve"> 1.tsp - Nearest Child First </v>
      </c>
      <c r="Q119" s="1" t="str">
        <f t="shared" ref="Q119:Q123" ca="1" si="77">RIGHT(O119,LEN(O119)-FIND(":",O119)-1)</f>
        <v>835.482</v>
      </c>
      <c r="R119" s="2">
        <f t="shared" ca="1" si="73"/>
        <v>835.48199999999997</v>
      </c>
    </row>
    <row r="120" spans="1:19" x14ac:dyDescent="0.3">
      <c r="A120" t="s">
        <v>197</v>
      </c>
      <c r="K120" t="s">
        <v>490</v>
      </c>
      <c r="L120">
        <f>L107+1</f>
        <v>40</v>
      </c>
      <c r="M120" t="str">
        <f>_xlfn.CONCAT("$",K120,"$",L120)</f>
        <v>$A$40</v>
      </c>
      <c r="N120" t="str">
        <f t="shared" ca="1" si="74"/>
        <v>Data/Random/100RandomPoints - 2.tsp - Nearest Child First : 1043.527</v>
      </c>
      <c r="O120" s="1" t="str">
        <f t="shared" ca="1" si="75"/>
        <v xml:space="preserve"> 2.tsp - Nearest Child First : 1043.527</v>
      </c>
      <c r="P120" s="1" t="str">
        <f t="shared" ca="1" si="76"/>
        <v xml:space="preserve"> 2.tsp - Nearest Child First </v>
      </c>
      <c r="Q120" s="1" t="str">
        <f t="shared" ca="1" si="77"/>
        <v>1043.527</v>
      </c>
      <c r="R120" s="2">
        <f t="shared" ca="1" si="73"/>
        <v>1043.527</v>
      </c>
    </row>
    <row r="121" spans="1:19" x14ac:dyDescent="0.3">
      <c r="A121" t="s">
        <v>43</v>
      </c>
      <c r="K121" t="s">
        <v>490</v>
      </c>
      <c r="L121">
        <f>L108+1</f>
        <v>55</v>
      </c>
      <c r="M121" t="str">
        <f>_xlfn.CONCAT("$",K121,"$",L121)</f>
        <v>$A$55</v>
      </c>
      <c r="N121" t="str">
        <f t="shared" ca="1" si="74"/>
        <v>Data/Random/100RandomPoints - 3.tsp - Nearest Child First : 919.932</v>
      </c>
      <c r="O121" s="1" t="str">
        <f t="shared" ca="1" si="75"/>
        <v xml:space="preserve"> 3.tsp - Nearest Child First : 919.932</v>
      </c>
      <c r="P121" s="1" t="str">
        <f t="shared" ca="1" si="76"/>
        <v xml:space="preserve"> 3.tsp - Nearest Child First </v>
      </c>
      <c r="Q121" s="1" t="str">
        <f t="shared" ca="1" si="77"/>
        <v>919.932</v>
      </c>
      <c r="R121" s="2">
        <f t="shared" ca="1" si="73"/>
        <v>919.93200000000002</v>
      </c>
    </row>
    <row r="122" spans="1:19" x14ac:dyDescent="0.3">
      <c r="A122" t="s">
        <v>32</v>
      </c>
      <c r="K122" t="s">
        <v>490</v>
      </c>
      <c r="L122">
        <f>L109+1</f>
        <v>70</v>
      </c>
      <c r="M122" t="str">
        <f>_xlfn.CONCAT("$",K122,"$",L122)</f>
        <v>$A$70</v>
      </c>
      <c r="N122" t="str">
        <f t="shared" ca="1" si="74"/>
        <v>Data/Random/100RandomPoints - 4.tsp - Nearest Child First : 878.934</v>
      </c>
      <c r="O122" s="1" t="str">
        <f t="shared" ca="1" si="75"/>
        <v xml:space="preserve"> 4.tsp - Nearest Child First : 878.934</v>
      </c>
      <c r="P122" s="1" t="str">
        <f t="shared" ca="1" si="76"/>
        <v xml:space="preserve"> 4.tsp - Nearest Child First </v>
      </c>
      <c r="Q122" s="1" t="str">
        <f t="shared" ca="1" si="77"/>
        <v>878.934</v>
      </c>
      <c r="R122" s="2">
        <f t="shared" ca="1" si="73"/>
        <v>878.93399999999997</v>
      </c>
    </row>
    <row r="123" spans="1:19" x14ac:dyDescent="0.3">
      <c r="A123" t="s">
        <v>33</v>
      </c>
      <c r="K123" t="s">
        <v>490</v>
      </c>
      <c r="L123">
        <f>L110+1</f>
        <v>85</v>
      </c>
      <c r="M123" t="str">
        <f>_xlfn.CONCAT("$",K123,"$",L123)</f>
        <v>$A$85</v>
      </c>
      <c r="N123" t="str">
        <f t="shared" ca="1" si="74"/>
        <v>Data/Random/100RandomPoints - 5.tsp - Nearest Child First : 979.629</v>
      </c>
      <c r="O123" s="1" t="str">
        <f t="shared" ca="1" si="75"/>
        <v xml:space="preserve"> 5.tsp - Nearest Child First : 979.629</v>
      </c>
      <c r="P123" s="1" t="str">
        <f t="shared" ca="1" si="76"/>
        <v xml:space="preserve"> 5.tsp - Nearest Child First </v>
      </c>
      <c r="Q123" s="1" t="str">
        <f t="shared" ca="1" si="77"/>
        <v>979.629</v>
      </c>
      <c r="R123" s="2">
        <f t="shared" ca="1" si="73"/>
        <v>979.62900000000002</v>
      </c>
    </row>
    <row r="124" spans="1:19" x14ac:dyDescent="0.3">
      <c r="A124" t="s">
        <v>198</v>
      </c>
      <c r="K124" t="s">
        <v>490</v>
      </c>
      <c r="L124">
        <f t="shared" ref="L124:L127" si="78">L111+1</f>
        <v>100</v>
      </c>
      <c r="M124" t="str">
        <f t="shared" ref="M124:M127" si="79">_xlfn.CONCAT("$",K124,"$",L124)</f>
        <v>$A$100</v>
      </c>
      <c r="N124" t="str">
        <f t="shared" ca="1" si="74"/>
        <v>Data/Random/100RandomPoints - 6.tsp - Nearest Child First : 898.195</v>
      </c>
      <c r="O124" s="1" t="str">
        <f t="shared" ca="1" si="75"/>
        <v xml:space="preserve"> 6.tsp - Nearest Child First : 898.195</v>
      </c>
      <c r="P124" s="1" t="str">
        <f t="shared" ca="1" si="76"/>
        <v xml:space="preserve"> 6.tsp - Nearest Child First </v>
      </c>
      <c r="Q124" s="1" t="str">
        <f t="shared" ref="Q124:Q127" ca="1" si="80">RIGHT(O124,LEN(O124)-FIND(":",O124)-1)</f>
        <v>898.195</v>
      </c>
      <c r="R124" s="2">
        <f t="shared" ca="1" si="73"/>
        <v>898.19500000000005</v>
      </c>
    </row>
    <row r="125" spans="1:19" x14ac:dyDescent="0.3">
      <c r="A125" t="s">
        <v>199</v>
      </c>
      <c r="K125" t="s">
        <v>490</v>
      </c>
      <c r="L125">
        <f t="shared" si="78"/>
        <v>115</v>
      </c>
      <c r="M125" t="str">
        <f t="shared" si="79"/>
        <v>$A$115</v>
      </c>
      <c r="N125" t="str">
        <f t="shared" ca="1" si="74"/>
        <v>Data/Random/100RandomPoints - 7.tsp - Nearest Child First : 942.628</v>
      </c>
      <c r="O125" s="1" t="str">
        <f t="shared" ca="1" si="75"/>
        <v xml:space="preserve"> 7.tsp - Nearest Child First : 942.628</v>
      </c>
      <c r="P125" s="1" t="str">
        <f t="shared" ca="1" si="76"/>
        <v xml:space="preserve"> 7.tsp - Nearest Child First </v>
      </c>
      <c r="Q125" s="1" t="str">
        <f t="shared" ca="1" si="80"/>
        <v>942.628</v>
      </c>
      <c r="R125" s="2">
        <f t="shared" ca="1" si="73"/>
        <v>942.62800000000004</v>
      </c>
    </row>
    <row r="126" spans="1:19" x14ac:dyDescent="0.3">
      <c r="A126" t="s">
        <v>200</v>
      </c>
      <c r="K126" t="s">
        <v>490</v>
      </c>
      <c r="L126">
        <f t="shared" si="78"/>
        <v>130</v>
      </c>
      <c r="M126" t="str">
        <f t="shared" si="79"/>
        <v>$A$130</v>
      </c>
      <c r="N126" t="str">
        <f t="shared" ca="1" si="74"/>
        <v>Data/Random/100RandomPoints - 8.tsp - Nearest Child First : 900.317</v>
      </c>
      <c r="O126" s="1" t="str">
        <f t="shared" ca="1" si="75"/>
        <v xml:space="preserve"> 8.tsp - Nearest Child First : 900.317</v>
      </c>
      <c r="P126" s="1" t="str">
        <f t="shared" ca="1" si="76"/>
        <v xml:space="preserve"> 8.tsp - Nearest Child First </v>
      </c>
      <c r="Q126" s="1" t="str">
        <f t="shared" ca="1" si="80"/>
        <v>900.317</v>
      </c>
      <c r="R126" s="2">
        <f t="shared" ca="1" si="73"/>
        <v>900.31700000000001</v>
      </c>
    </row>
    <row r="127" spans="1:19" x14ac:dyDescent="0.3">
      <c r="A127" t="s">
        <v>201</v>
      </c>
      <c r="K127" t="s">
        <v>490</v>
      </c>
      <c r="L127">
        <f t="shared" si="78"/>
        <v>145</v>
      </c>
      <c r="M127" t="str">
        <f t="shared" si="79"/>
        <v>$A$145</v>
      </c>
      <c r="N127" t="str">
        <f t="shared" ca="1" si="74"/>
        <v>Data/Random/100RandomPoints - 9.tsp - Nearest Child First : 935.773</v>
      </c>
      <c r="O127" s="1" t="str">
        <f t="shared" ca="1" si="75"/>
        <v xml:space="preserve"> 9.tsp - Nearest Child First : 935.773</v>
      </c>
      <c r="P127" s="1" t="str">
        <f t="shared" ca="1" si="76"/>
        <v xml:space="preserve"> 9.tsp - Nearest Child First </v>
      </c>
      <c r="Q127" s="1" t="str">
        <f t="shared" ca="1" si="80"/>
        <v>935.773</v>
      </c>
      <c r="R127" s="2">
        <f t="shared" ca="1" si="73"/>
        <v>935.77300000000002</v>
      </c>
    </row>
    <row r="128" spans="1:19" x14ac:dyDescent="0.3">
      <c r="A128" t="s">
        <v>202</v>
      </c>
    </row>
    <row r="129" spans="1:20" x14ac:dyDescent="0.3">
      <c r="A129" t="s">
        <v>203</v>
      </c>
    </row>
    <row r="130" spans="1:20" x14ac:dyDescent="0.3">
      <c r="A130" t="s">
        <v>204</v>
      </c>
      <c r="T130" s="1"/>
    </row>
    <row r="131" spans="1:20" x14ac:dyDescent="0.3">
      <c r="A131" t="s">
        <v>205</v>
      </c>
      <c r="K131" t="s">
        <v>490</v>
      </c>
      <c r="L131">
        <f>L118+1</f>
        <v>11</v>
      </c>
      <c r="M131" t="str">
        <f>_xlfn.CONCAT("$",K131,"$",L131)</f>
        <v>$A$11</v>
      </c>
      <c r="N131" t="str">
        <f ca="1">INDIRECT(M131)</f>
        <v>Data/Random/100RandomPoints - 0.tsp - Nearest Child First : Time - 0.018 S</v>
      </c>
      <c r="O131" s="1" t="str">
        <f ca="1">RIGHT(N131,LEN(N131)-FIND("-",N131))</f>
        <v xml:space="preserve"> 0.tsp - Nearest Child First : Time - 0.018 S</v>
      </c>
      <c r="P131" s="1" t="str">
        <f ca="1">RIGHT(O131,LEN(O131)-FIND(":",O131))</f>
        <v xml:space="preserve"> Time - 0.018 S</v>
      </c>
      <c r="Q131" s="1" t="str">
        <f ca="1">RIGHT(P131,LEN(P131)-FIND("-",P131))</f>
        <v xml:space="preserve"> 0.018 S</v>
      </c>
      <c r="R131" s="1" t="str">
        <f ca="1">LEFT(Q131,FIND("S",Q131)-1)</f>
        <v xml:space="preserve"> 0.018 </v>
      </c>
      <c r="S131" s="1">
        <f ca="1">VALUE(R131)</f>
        <v>1.7999999999999999E-2</v>
      </c>
      <c r="T131" s="1"/>
    </row>
    <row r="132" spans="1:20" x14ac:dyDescent="0.3">
      <c r="A132" t="s">
        <v>206</v>
      </c>
      <c r="K132" t="s">
        <v>490</v>
      </c>
      <c r="L132">
        <f>L119+1</f>
        <v>26</v>
      </c>
      <c r="M132" t="str">
        <f>_xlfn.CONCAT("$",K132,"$",L132)</f>
        <v>$A$26</v>
      </c>
      <c r="N132" t="str">
        <f t="shared" ref="N132:N140" ca="1" si="81">INDIRECT(M132)</f>
        <v>Data/Random/100RandomPoints - 1.tsp - Nearest Child First : Time - 0.034 S</v>
      </c>
      <c r="O132" s="1" t="str">
        <f t="shared" ref="O132:O140" ca="1" si="82">RIGHT(N132,LEN(N132)-FIND("-",N132))</f>
        <v xml:space="preserve"> 1.tsp - Nearest Child First : Time - 0.034 S</v>
      </c>
      <c r="P132" s="1" t="str">
        <f t="shared" ref="P132:P140" ca="1" si="83">RIGHT(O132,LEN(O132)-FIND(":",O132))</f>
        <v xml:space="preserve"> Time - 0.034 S</v>
      </c>
      <c r="Q132" s="1" t="str">
        <f t="shared" ref="Q132:Q140" ca="1" si="84">RIGHT(P132,LEN(P132)-FIND("-",P132))</f>
        <v xml:space="preserve"> 0.034 S</v>
      </c>
      <c r="R132" s="1" t="str">
        <f t="shared" ref="R132:R140" ca="1" si="85">LEFT(Q132,FIND("S",Q132)-1)</f>
        <v xml:space="preserve"> 0.034 </v>
      </c>
      <c r="S132" s="1">
        <f t="shared" ref="S132:S140" ca="1" si="86">VALUE(R132)</f>
        <v>3.4000000000000002E-2</v>
      </c>
      <c r="T132" s="1"/>
    </row>
    <row r="133" spans="1:20" x14ac:dyDescent="0.3">
      <c r="A133" t="s">
        <v>207</v>
      </c>
      <c r="K133" t="s">
        <v>490</v>
      </c>
      <c r="L133">
        <f>L120+1</f>
        <v>41</v>
      </c>
      <c r="M133" t="str">
        <f>_xlfn.CONCAT("$",K133,"$",L133)</f>
        <v>$A$41</v>
      </c>
      <c r="N133" t="str">
        <f t="shared" ca="1" si="81"/>
        <v>Data/Random/100RandomPoints - 2.tsp - Nearest Child First : Time - 0.071 S</v>
      </c>
      <c r="O133" s="1" t="str">
        <f t="shared" ca="1" si="82"/>
        <v xml:space="preserve"> 2.tsp - Nearest Child First : Time - 0.071 S</v>
      </c>
      <c r="P133" s="1" t="str">
        <f t="shared" ca="1" si="83"/>
        <v xml:space="preserve"> Time - 0.071 S</v>
      </c>
      <c r="Q133" s="1" t="str">
        <f t="shared" ca="1" si="84"/>
        <v xml:space="preserve"> 0.071 S</v>
      </c>
      <c r="R133" s="1" t="str">
        <f t="shared" ca="1" si="85"/>
        <v xml:space="preserve"> 0.071 </v>
      </c>
      <c r="S133" s="1">
        <f t="shared" ca="1" si="86"/>
        <v>7.0999999999999994E-2</v>
      </c>
      <c r="T133" s="1"/>
    </row>
    <row r="134" spans="1:20" x14ac:dyDescent="0.3">
      <c r="A134" t="s">
        <v>208</v>
      </c>
      <c r="K134" t="s">
        <v>490</v>
      </c>
      <c r="L134">
        <f>L121+1</f>
        <v>56</v>
      </c>
      <c r="M134" t="str">
        <f>_xlfn.CONCAT("$",K134,"$",L134)</f>
        <v>$A$56</v>
      </c>
      <c r="N134" t="str">
        <f t="shared" ca="1" si="81"/>
        <v>Data/Random/100RandomPoints - 3.tsp - Nearest Child First : Time - 0.080 S</v>
      </c>
      <c r="O134" s="1" t="str">
        <f t="shared" ca="1" si="82"/>
        <v xml:space="preserve"> 3.tsp - Nearest Child First : Time - 0.080 S</v>
      </c>
      <c r="P134" s="1" t="str">
        <f t="shared" ca="1" si="83"/>
        <v xml:space="preserve"> Time - 0.080 S</v>
      </c>
      <c r="Q134" s="1" t="str">
        <f t="shared" ca="1" si="84"/>
        <v xml:space="preserve"> 0.080 S</v>
      </c>
      <c r="R134" s="1" t="str">
        <f t="shared" ca="1" si="85"/>
        <v xml:space="preserve"> 0.080 </v>
      </c>
      <c r="S134" s="1">
        <f t="shared" ca="1" si="86"/>
        <v>0.08</v>
      </c>
      <c r="T134" s="1"/>
    </row>
    <row r="135" spans="1:20" x14ac:dyDescent="0.3">
      <c r="A135" t="s">
        <v>209</v>
      </c>
      <c r="K135" t="s">
        <v>490</v>
      </c>
      <c r="L135">
        <f>L122+1</f>
        <v>71</v>
      </c>
      <c r="M135" t="str">
        <f>_xlfn.CONCAT("$",K135,"$",L135)</f>
        <v>$A$71</v>
      </c>
      <c r="N135" t="str">
        <f t="shared" ca="1" si="81"/>
        <v>Data/Random/100RandomPoints - 4.tsp - Nearest Child First : Time - 0.086 S</v>
      </c>
      <c r="O135" s="1" t="str">
        <f t="shared" ca="1" si="82"/>
        <v xml:space="preserve"> 4.tsp - Nearest Child First : Time - 0.086 S</v>
      </c>
      <c r="P135" s="1" t="str">
        <f t="shared" ca="1" si="83"/>
        <v xml:space="preserve"> Time - 0.086 S</v>
      </c>
      <c r="Q135" s="1" t="str">
        <f t="shared" ca="1" si="84"/>
        <v xml:space="preserve"> 0.086 S</v>
      </c>
      <c r="R135" s="1" t="str">
        <f t="shared" ca="1" si="85"/>
        <v xml:space="preserve"> 0.086 </v>
      </c>
      <c r="S135" s="1">
        <f t="shared" ca="1" si="86"/>
        <v>8.5999999999999993E-2</v>
      </c>
      <c r="T135" s="1"/>
    </row>
    <row r="136" spans="1:20" x14ac:dyDescent="0.3">
      <c r="A136" t="s">
        <v>44</v>
      </c>
      <c r="K136" t="s">
        <v>490</v>
      </c>
      <c r="L136">
        <f>L123+1</f>
        <v>86</v>
      </c>
      <c r="M136" t="str">
        <f>_xlfn.CONCAT("$",K136,"$",L136)</f>
        <v>$A$86</v>
      </c>
      <c r="N136" t="str">
        <f t="shared" ca="1" si="81"/>
        <v>Data/Random/100RandomPoints - 5.tsp - Nearest Child First : Time - 0.129 S</v>
      </c>
      <c r="O136" s="1" t="str">
        <f t="shared" ca="1" si="82"/>
        <v xml:space="preserve"> 5.tsp - Nearest Child First : Time - 0.129 S</v>
      </c>
      <c r="P136" s="1" t="str">
        <f t="shared" ca="1" si="83"/>
        <v xml:space="preserve"> Time - 0.129 S</v>
      </c>
      <c r="Q136" s="1" t="str">
        <f t="shared" ca="1" si="84"/>
        <v xml:space="preserve"> 0.129 S</v>
      </c>
      <c r="R136" s="1" t="str">
        <f t="shared" ca="1" si="85"/>
        <v xml:space="preserve"> 0.129 </v>
      </c>
      <c r="S136" s="1">
        <f t="shared" ca="1" si="86"/>
        <v>0.129</v>
      </c>
    </row>
    <row r="137" spans="1:20" x14ac:dyDescent="0.3">
      <c r="A137" t="s">
        <v>32</v>
      </c>
      <c r="K137" t="s">
        <v>490</v>
      </c>
      <c r="L137">
        <f>L124+1</f>
        <v>101</v>
      </c>
      <c r="M137" t="str">
        <f>_xlfn.CONCAT("$",K137,"$",L137)</f>
        <v>$A$101</v>
      </c>
      <c r="N137" t="str">
        <f t="shared" ca="1" si="81"/>
        <v>Data/Random/100RandomPoints - 6.tsp - Nearest Child First : Time - 0.143 S</v>
      </c>
      <c r="O137" s="1" t="str">
        <f t="shared" ca="1" si="82"/>
        <v xml:space="preserve"> 6.tsp - Nearest Child First : Time - 0.143 S</v>
      </c>
      <c r="P137" s="1" t="str">
        <f t="shared" ca="1" si="83"/>
        <v xml:space="preserve"> Time - 0.143 S</v>
      </c>
      <c r="Q137" s="1" t="str">
        <f t="shared" ca="1" si="84"/>
        <v xml:space="preserve"> 0.143 S</v>
      </c>
      <c r="R137" s="1" t="str">
        <f t="shared" ca="1" si="85"/>
        <v xml:space="preserve"> 0.143 </v>
      </c>
      <c r="S137" s="1">
        <f t="shared" ca="1" si="86"/>
        <v>0.14299999999999999</v>
      </c>
    </row>
    <row r="138" spans="1:20" x14ac:dyDescent="0.3">
      <c r="A138" t="s">
        <v>33</v>
      </c>
      <c r="K138" t="s">
        <v>490</v>
      </c>
      <c r="L138">
        <f>L125+1</f>
        <v>116</v>
      </c>
      <c r="M138" t="str">
        <f>_xlfn.CONCAT("$",K138,"$",L138)</f>
        <v>$A$116</v>
      </c>
      <c r="N138" t="str">
        <f t="shared" ca="1" si="81"/>
        <v>Data/Random/100RandomPoints - 7.tsp - Nearest Child First : Time - 0.165 S</v>
      </c>
      <c r="O138" s="1" t="str">
        <f t="shared" ca="1" si="82"/>
        <v xml:space="preserve"> 7.tsp - Nearest Child First : Time - 0.165 S</v>
      </c>
      <c r="P138" s="1" t="str">
        <f t="shared" ca="1" si="83"/>
        <v xml:space="preserve"> Time - 0.165 S</v>
      </c>
      <c r="Q138" s="1" t="str">
        <f t="shared" ca="1" si="84"/>
        <v xml:space="preserve"> 0.165 S</v>
      </c>
      <c r="R138" s="1" t="str">
        <f t="shared" ca="1" si="85"/>
        <v xml:space="preserve"> 0.165 </v>
      </c>
      <c r="S138" s="1">
        <f t="shared" ca="1" si="86"/>
        <v>0.16500000000000001</v>
      </c>
    </row>
    <row r="139" spans="1:20" x14ac:dyDescent="0.3">
      <c r="A139" t="s">
        <v>210</v>
      </c>
      <c r="K139" t="s">
        <v>490</v>
      </c>
      <c r="L139">
        <f>L126+1</f>
        <v>131</v>
      </c>
      <c r="M139" t="str">
        <f>_xlfn.CONCAT("$",K139,"$",L139)</f>
        <v>$A$131</v>
      </c>
      <c r="N139" t="str">
        <f t="shared" ca="1" si="81"/>
        <v>Data/Random/100RandomPoints - 8.tsp - Nearest Child First : Time - 0.173 S</v>
      </c>
      <c r="O139" s="1" t="str">
        <f t="shared" ca="1" si="82"/>
        <v xml:space="preserve"> 8.tsp - Nearest Child First : Time - 0.173 S</v>
      </c>
      <c r="P139" s="1" t="str">
        <f t="shared" ca="1" si="83"/>
        <v xml:space="preserve"> Time - 0.173 S</v>
      </c>
      <c r="Q139" s="1" t="str">
        <f t="shared" ca="1" si="84"/>
        <v xml:space="preserve"> 0.173 S</v>
      </c>
      <c r="R139" s="1" t="str">
        <f t="shared" ca="1" si="85"/>
        <v xml:space="preserve"> 0.173 </v>
      </c>
      <c r="S139" s="1">
        <f t="shared" ca="1" si="86"/>
        <v>0.17299999999999999</v>
      </c>
    </row>
    <row r="140" spans="1:20" x14ac:dyDescent="0.3">
      <c r="A140" t="s">
        <v>211</v>
      </c>
      <c r="K140" t="s">
        <v>490</v>
      </c>
      <c r="L140">
        <f>L127+1</f>
        <v>146</v>
      </c>
      <c r="M140" t="str">
        <f>_xlfn.CONCAT("$",K140,"$",L140)</f>
        <v>$A$146</v>
      </c>
      <c r="N140" t="str">
        <f t="shared" ca="1" si="81"/>
        <v>Data/Random/100RandomPoints - 9.tsp - Nearest Child First : Time - 0.197 S</v>
      </c>
      <c r="O140" s="1" t="str">
        <f t="shared" ca="1" si="82"/>
        <v xml:space="preserve"> 9.tsp - Nearest Child First : Time - 0.197 S</v>
      </c>
      <c r="P140" s="1" t="str">
        <f t="shared" ca="1" si="83"/>
        <v xml:space="preserve"> Time - 0.197 S</v>
      </c>
      <c r="Q140" s="1" t="str">
        <f t="shared" ca="1" si="84"/>
        <v xml:space="preserve"> 0.197 S</v>
      </c>
      <c r="R140" s="1" t="str">
        <f t="shared" ca="1" si="85"/>
        <v xml:space="preserve"> 0.197 </v>
      </c>
      <c r="S140" s="1">
        <f t="shared" ca="1" si="86"/>
        <v>0.19700000000000001</v>
      </c>
    </row>
    <row r="141" spans="1:20" x14ac:dyDescent="0.3">
      <c r="A141" t="s">
        <v>212</v>
      </c>
    </row>
    <row r="142" spans="1:20" x14ac:dyDescent="0.3">
      <c r="A142" t="s">
        <v>213</v>
      </c>
    </row>
    <row r="143" spans="1:20" x14ac:dyDescent="0.3">
      <c r="A143" t="s">
        <v>214</v>
      </c>
    </row>
    <row r="144" spans="1:20" x14ac:dyDescent="0.3">
      <c r="A144" t="s">
        <v>215</v>
      </c>
      <c r="K144" t="s">
        <v>490</v>
      </c>
      <c r="L144">
        <f>L131+1</f>
        <v>12</v>
      </c>
      <c r="M144" t="str">
        <f>_xlfn.CONCAT("$",K144,"$",L144)</f>
        <v>$A$12</v>
      </c>
      <c r="N144" t="str">
        <f ca="1">INDIRECT(M144)</f>
        <v>Data/Random/100RandomPoints - 0.tsp - Nearest Neighbour at Leaf : 934.847</v>
      </c>
      <c r="O144" s="1" t="str">
        <f ca="1">RIGHT(N144,LEN(N144)-FIND("-",N144))</f>
        <v xml:space="preserve"> 0.tsp - Nearest Neighbour at Leaf : 934.847</v>
      </c>
      <c r="P144" s="1" t="str">
        <f ca="1">LEFT(O144,FIND(":",O144)-1)</f>
        <v xml:space="preserve"> 0.tsp - Nearest Neighbour at Leaf </v>
      </c>
      <c r="Q144" s="1" t="str">
        <f ca="1">RIGHT(N144,LEN(N144)-FIND(":",N144)-1)</f>
        <v>934.847</v>
      </c>
      <c r="R144" s="2">
        <f t="shared" ref="R144:R153" ca="1" si="87">VALUE(Q144)</f>
        <v>934.84699999999998</v>
      </c>
    </row>
    <row r="145" spans="1:20" x14ac:dyDescent="0.3">
      <c r="A145" t="s">
        <v>216</v>
      </c>
      <c r="K145" t="s">
        <v>490</v>
      </c>
      <c r="L145">
        <f>L132+1</f>
        <v>27</v>
      </c>
      <c r="M145" t="str">
        <f>_xlfn.CONCAT("$",K145,"$",L145)</f>
        <v>$A$27</v>
      </c>
      <c r="N145" t="str">
        <f t="shared" ref="N145:N153" ca="1" si="88">INDIRECT(M145)</f>
        <v>Data/Random/100RandomPoints - 1.tsp - Nearest Neighbour at Leaf : 775.614</v>
      </c>
      <c r="O145" s="1" t="str">
        <f t="shared" ref="O145:O153" ca="1" si="89">RIGHT(N145,LEN(N145)-FIND("-",N145))</f>
        <v xml:space="preserve"> 1.tsp - Nearest Neighbour at Leaf : 775.614</v>
      </c>
      <c r="P145" s="1" t="str">
        <f t="shared" ref="P145:P153" ca="1" si="90">LEFT(O145,FIND(":",O145)-1)</f>
        <v xml:space="preserve"> 1.tsp - Nearest Neighbour at Leaf </v>
      </c>
      <c r="Q145" s="1" t="str">
        <f t="shared" ref="Q145:Q149" ca="1" si="91">RIGHT(O145,LEN(O145)-FIND(":",O145)-1)</f>
        <v>775.614</v>
      </c>
      <c r="R145" s="2">
        <f t="shared" ca="1" si="87"/>
        <v>775.61400000000003</v>
      </c>
    </row>
    <row r="146" spans="1:20" x14ac:dyDescent="0.3">
      <c r="A146" t="s">
        <v>217</v>
      </c>
      <c r="K146" t="s">
        <v>490</v>
      </c>
      <c r="L146">
        <f>L133+1</f>
        <v>42</v>
      </c>
      <c r="M146" t="str">
        <f>_xlfn.CONCAT("$",K146,"$",L146)</f>
        <v>$A$42</v>
      </c>
      <c r="N146" t="str">
        <f t="shared" ca="1" si="88"/>
        <v>Data/Random/100RandomPoints - 2.tsp - Nearest Neighbour at Leaf : 1050.192</v>
      </c>
      <c r="O146" s="1" t="str">
        <f t="shared" ca="1" si="89"/>
        <v xml:space="preserve"> 2.tsp - Nearest Neighbour at Leaf : 1050.192</v>
      </c>
      <c r="P146" s="1" t="str">
        <f t="shared" ca="1" si="90"/>
        <v xml:space="preserve"> 2.tsp - Nearest Neighbour at Leaf </v>
      </c>
      <c r="Q146" s="1" t="str">
        <f t="shared" ca="1" si="91"/>
        <v>1050.192</v>
      </c>
      <c r="R146" s="2">
        <f t="shared" ca="1" si="87"/>
        <v>1050.192</v>
      </c>
    </row>
    <row r="147" spans="1:20" x14ac:dyDescent="0.3">
      <c r="A147" t="s">
        <v>218</v>
      </c>
      <c r="K147" t="s">
        <v>490</v>
      </c>
      <c r="L147">
        <f>L134+1</f>
        <v>57</v>
      </c>
      <c r="M147" t="str">
        <f>_xlfn.CONCAT("$",K147,"$",L147)</f>
        <v>$A$57</v>
      </c>
      <c r="N147" t="str">
        <f t="shared" ca="1" si="88"/>
        <v>Data/Random/100RandomPoints - 3.tsp - Nearest Neighbour at Leaf : 887.138</v>
      </c>
      <c r="O147" s="1" t="str">
        <f t="shared" ca="1" si="89"/>
        <v xml:space="preserve"> 3.tsp - Nearest Neighbour at Leaf : 887.138</v>
      </c>
      <c r="P147" s="1" t="str">
        <f t="shared" ca="1" si="90"/>
        <v xml:space="preserve"> 3.tsp - Nearest Neighbour at Leaf </v>
      </c>
      <c r="Q147" s="1" t="str">
        <f t="shared" ca="1" si="91"/>
        <v>887.138</v>
      </c>
      <c r="R147" s="2">
        <f t="shared" ca="1" si="87"/>
        <v>887.13800000000003</v>
      </c>
    </row>
    <row r="148" spans="1:20" x14ac:dyDescent="0.3">
      <c r="A148" t="s">
        <v>219</v>
      </c>
      <c r="K148" t="s">
        <v>490</v>
      </c>
      <c r="L148">
        <f>L135+1</f>
        <v>72</v>
      </c>
      <c r="M148" t="str">
        <f>_xlfn.CONCAT("$",K148,"$",L148)</f>
        <v>$A$72</v>
      </c>
      <c r="N148" t="str">
        <f t="shared" ca="1" si="88"/>
        <v>Data/Random/100RandomPoints - 4.tsp - Nearest Neighbour at Leaf : 910.066</v>
      </c>
      <c r="O148" s="1" t="str">
        <f t="shared" ca="1" si="89"/>
        <v xml:space="preserve"> 4.tsp - Nearest Neighbour at Leaf : 910.066</v>
      </c>
      <c r="P148" s="1" t="str">
        <f t="shared" ca="1" si="90"/>
        <v xml:space="preserve"> 4.tsp - Nearest Neighbour at Leaf </v>
      </c>
      <c r="Q148" s="1" t="str">
        <f t="shared" ca="1" si="91"/>
        <v>910.066</v>
      </c>
      <c r="R148" s="2">
        <f t="shared" ca="1" si="87"/>
        <v>910.06600000000003</v>
      </c>
    </row>
    <row r="149" spans="1:20" x14ac:dyDescent="0.3">
      <c r="A149" t="s">
        <v>220</v>
      </c>
      <c r="K149" t="s">
        <v>490</v>
      </c>
      <c r="L149">
        <f>L136+1</f>
        <v>87</v>
      </c>
      <c r="M149" t="str">
        <f>_xlfn.CONCAT("$",K149,"$",L149)</f>
        <v>$A$87</v>
      </c>
      <c r="N149" t="str">
        <f t="shared" ca="1" si="88"/>
        <v>Data/Random/100RandomPoints - 5.tsp - Nearest Neighbour at Leaf : 948.866</v>
      </c>
      <c r="O149" s="1" t="str">
        <f t="shared" ca="1" si="89"/>
        <v xml:space="preserve"> 5.tsp - Nearest Neighbour at Leaf : 948.866</v>
      </c>
      <c r="P149" s="1" t="str">
        <f t="shared" ca="1" si="90"/>
        <v xml:space="preserve"> 5.tsp - Nearest Neighbour at Leaf </v>
      </c>
      <c r="Q149" s="1" t="str">
        <f t="shared" ca="1" si="91"/>
        <v>948.866</v>
      </c>
      <c r="R149" s="2">
        <f t="shared" ca="1" si="87"/>
        <v>948.86599999999999</v>
      </c>
    </row>
    <row r="150" spans="1:20" x14ac:dyDescent="0.3">
      <c r="A150" t="s">
        <v>221</v>
      </c>
      <c r="K150" t="s">
        <v>490</v>
      </c>
      <c r="L150">
        <f t="shared" ref="L150:L153" si="92">L137+1</f>
        <v>102</v>
      </c>
      <c r="M150" t="str">
        <f t="shared" ref="M150:M153" si="93">_xlfn.CONCAT("$",K150,"$",L150)</f>
        <v>$A$102</v>
      </c>
      <c r="N150" t="str">
        <f t="shared" ca="1" si="88"/>
        <v>Data/Random/100RandomPoints - 6.tsp - Nearest Neighbour at Leaf : 845.354</v>
      </c>
      <c r="O150" s="1" t="str">
        <f t="shared" ca="1" si="89"/>
        <v xml:space="preserve"> 6.tsp - Nearest Neighbour at Leaf : 845.354</v>
      </c>
      <c r="P150" s="1" t="str">
        <f t="shared" ca="1" si="90"/>
        <v xml:space="preserve"> 6.tsp - Nearest Neighbour at Leaf </v>
      </c>
      <c r="Q150" s="1" t="str">
        <f t="shared" ref="Q150:Q153" ca="1" si="94">RIGHT(O150,LEN(O150)-FIND(":",O150)-1)</f>
        <v>845.354</v>
      </c>
      <c r="R150" s="2">
        <f t="shared" ca="1" si="87"/>
        <v>845.35400000000004</v>
      </c>
    </row>
    <row r="151" spans="1:20" x14ac:dyDescent="0.3">
      <c r="K151" t="s">
        <v>490</v>
      </c>
      <c r="L151">
        <f t="shared" si="92"/>
        <v>117</v>
      </c>
      <c r="M151" t="str">
        <f t="shared" si="93"/>
        <v>$A$117</v>
      </c>
      <c r="N151" t="str">
        <f t="shared" ca="1" si="88"/>
        <v>Data/Random/100RandomPoints - 7.tsp - Nearest Neighbour at Leaf : 988.803</v>
      </c>
      <c r="O151" s="1" t="str">
        <f t="shared" ca="1" si="89"/>
        <v xml:space="preserve"> 7.tsp - Nearest Neighbour at Leaf : 988.803</v>
      </c>
      <c r="P151" s="1" t="str">
        <f t="shared" ca="1" si="90"/>
        <v xml:space="preserve"> 7.tsp - Nearest Neighbour at Leaf </v>
      </c>
      <c r="Q151" s="1" t="str">
        <f t="shared" ca="1" si="94"/>
        <v>988.803</v>
      </c>
      <c r="R151" s="2">
        <f t="shared" ca="1" si="87"/>
        <v>988.803</v>
      </c>
    </row>
    <row r="152" spans="1:20" x14ac:dyDescent="0.3">
      <c r="K152" t="s">
        <v>490</v>
      </c>
      <c r="L152">
        <f t="shared" si="92"/>
        <v>132</v>
      </c>
      <c r="M152" t="str">
        <f t="shared" si="93"/>
        <v>$A$132</v>
      </c>
      <c r="N152" t="str">
        <f t="shared" ca="1" si="88"/>
        <v>Data/Random/100RandomPoints - 8.tsp - Nearest Neighbour at Leaf : 943.968</v>
      </c>
      <c r="O152" s="1" t="str">
        <f t="shared" ca="1" si="89"/>
        <v xml:space="preserve"> 8.tsp - Nearest Neighbour at Leaf : 943.968</v>
      </c>
      <c r="P152" s="1" t="str">
        <f t="shared" ca="1" si="90"/>
        <v xml:space="preserve"> 8.tsp - Nearest Neighbour at Leaf </v>
      </c>
      <c r="Q152" s="1" t="str">
        <f t="shared" ca="1" si="94"/>
        <v>943.968</v>
      </c>
      <c r="R152" s="2">
        <f t="shared" ca="1" si="87"/>
        <v>943.96799999999996</v>
      </c>
    </row>
    <row r="153" spans="1:20" x14ac:dyDescent="0.3">
      <c r="K153" t="s">
        <v>490</v>
      </c>
      <c r="L153">
        <f t="shared" si="92"/>
        <v>147</v>
      </c>
      <c r="M153" t="str">
        <f t="shared" si="93"/>
        <v>$A$147</v>
      </c>
      <c r="N153" t="str">
        <f t="shared" ca="1" si="88"/>
        <v>Data/Random/100RandomPoints - 9.tsp - Nearest Neighbour at Leaf : 883.106</v>
      </c>
      <c r="O153" s="1" t="str">
        <f t="shared" ca="1" si="89"/>
        <v xml:space="preserve"> 9.tsp - Nearest Neighbour at Leaf : 883.106</v>
      </c>
      <c r="P153" s="1" t="str">
        <f t="shared" ca="1" si="90"/>
        <v xml:space="preserve"> 9.tsp - Nearest Neighbour at Leaf </v>
      </c>
      <c r="Q153" s="1" t="str">
        <f t="shared" ca="1" si="94"/>
        <v>883.106</v>
      </c>
      <c r="R153" s="2">
        <f t="shared" ca="1" si="87"/>
        <v>883.10599999999999</v>
      </c>
    </row>
    <row r="156" spans="1:20" x14ac:dyDescent="0.3">
      <c r="T156" s="1"/>
    </row>
    <row r="157" spans="1:20" x14ac:dyDescent="0.3">
      <c r="K157" t="s">
        <v>490</v>
      </c>
      <c r="L157">
        <f>L144+1</f>
        <v>13</v>
      </c>
      <c r="M157" t="str">
        <f>_xlfn.CONCAT("$",K157,"$",L157)</f>
        <v>$A$13</v>
      </c>
      <c r="N157" t="str">
        <f ca="1">INDIRECT(M157)</f>
        <v>Data/Random/100RandomPoints - 0.tsp - Nearest Neighbour at Leaf : Time - 0.018 S</v>
      </c>
      <c r="O157" s="1" t="str">
        <f ca="1">RIGHT(N157,LEN(N157)-FIND("-",N157))</f>
        <v xml:space="preserve"> 0.tsp - Nearest Neighbour at Leaf : Time - 0.018 S</v>
      </c>
      <c r="P157" s="1" t="str">
        <f ca="1">RIGHT(O157,LEN(O157)-FIND(":",O157))</f>
        <v xml:space="preserve"> Time - 0.018 S</v>
      </c>
      <c r="Q157" s="1" t="str">
        <f ca="1">RIGHT(P157,LEN(P157)-FIND("-",P157))</f>
        <v xml:space="preserve"> 0.018 S</v>
      </c>
      <c r="R157" s="1" t="str">
        <f ca="1">LEFT(Q157,FIND("S",Q157)-1)</f>
        <v xml:space="preserve"> 0.018 </v>
      </c>
      <c r="S157" s="1">
        <f ca="1">VALUE(R157)</f>
        <v>1.7999999999999999E-2</v>
      </c>
      <c r="T157" s="1"/>
    </row>
    <row r="158" spans="1:20" x14ac:dyDescent="0.3">
      <c r="K158" t="s">
        <v>490</v>
      </c>
      <c r="L158">
        <f>L145+1</f>
        <v>28</v>
      </c>
      <c r="M158" t="str">
        <f>_xlfn.CONCAT("$",K158,"$",L158)</f>
        <v>$A$28</v>
      </c>
      <c r="N158" t="str">
        <f t="shared" ref="N158:N166" ca="1" si="95">INDIRECT(M158)</f>
        <v>Data/Random/100RandomPoints - 1.tsp - Nearest Neighbour at Leaf : Time - 0.034 S</v>
      </c>
      <c r="O158" s="1" t="str">
        <f t="shared" ref="O158:O166" ca="1" si="96">RIGHT(N158,LEN(N158)-FIND("-",N158))</f>
        <v xml:space="preserve"> 1.tsp - Nearest Neighbour at Leaf : Time - 0.034 S</v>
      </c>
      <c r="P158" s="1" t="str">
        <f t="shared" ref="P158:P166" ca="1" si="97">RIGHT(O158,LEN(O158)-FIND(":",O158))</f>
        <v xml:space="preserve"> Time - 0.034 S</v>
      </c>
      <c r="Q158" s="1" t="str">
        <f t="shared" ref="Q158:Q166" ca="1" si="98">RIGHT(P158,LEN(P158)-FIND("-",P158))</f>
        <v xml:space="preserve"> 0.034 S</v>
      </c>
      <c r="R158" s="1" t="str">
        <f t="shared" ref="R158:R166" ca="1" si="99">LEFT(Q158,FIND("S",Q158)-1)</f>
        <v xml:space="preserve"> 0.034 </v>
      </c>
      <c r="S158" s="1">
        <f t="shared" ref="S158:S166" ca="1" si="100">VALUE(R158)</f>
        <v>3.4000000000000002E-2</v>
      </c>
      <c r="T158" s="1"/>
    </row>
    <row r="159" spans="1:20" x14ac:dyDescent="0.3">
      <c r="K159" t="s">
        <v>490</v>
      </c>
      <c r="L159">
        <f>L146+1</f>
        <v>43</v>
      </c>
      <c r="M159" t="str">
        <f>_xlfn.CONCAT("$",K159,"$",L159)</f>
        <v>$A$43</v>
      </c>
      <c r="N159" t="str">
        <f t="shared" ca="1" si="95"/>
        <v>Data/Random/100RandomPoints - 2.tsp - Nearest Neighbour at Leaf : Time - 0.057 S</v>
      </c>
      <c r="O159" s="1" t="str">
        <f t="shared" ca="1" si="96"/>
        <v xml:space="preserve"> 2.tsp - Nearest Neighbour at Leaf : Time - 0.057 S</v>
      </c>
      <c r="P159" s="1" t="str">
        <f t="shared" ca="1" si="97"/>
        <v xml:space="preserve"> Time - 0.057 S</v>
      </c>
      <c r="Q159" s="1" t="str">
        <f t="shared" ca="1" si="98"/>
        <v xml:space="preserve"> 0.057 S</v>
      </c>
      <c r="R159" s="1" t="str">
        <f t="shared" ca="1" si="99"/>
        <v xml:space="preserve"> 0.057 </v>
      </c>
      <c r="S159" s="1">
        <f t="shared" ca="1" si="100"/>
        <v>5.7000000000000002E-2</v>
      </c>
      <c r="T159" s="1"/>
    </row>
    <row r="160" spans="1:20" x14ac:dyDescent="0.3">
      <c r="K160" t="s">
        <v>490</v>
      </c>
      <c r="L160">
        <f>L147+1</f>
        <v>58</v>
      </c>
      <c r="M160" t="str">
        <f>_xlfn.CONCAT("$",K160,"$",L160)</f>
        <v>$A$58</v>
      </c>
      <c r="N160" t="str">
        <f t="shared" ca="1" si="95"/>
        <v>Data/Random/100RandomPoints - 3.tsp - Nearest Neighbour at Leaf : Time - 0.079 S</v>
      </c>
      <c r="O160" s="1" t="str">
        <f t="shared" ca="1" si="96"/>
        <v xml:space="preserve"> 3.tsp - Nearest Neighbour at Leaf : Time - 0.079 S</v>
      </c>
      <c r="P160" s="1" t="str">
        <f t="shared" ca="1" si="97"/>
        <v xml:space="preserve"> Time - 0.079 S</v>
      </c>
      <c r="Q160" s="1" t="str">
        <f t="shared" ca="1" si="98"/>
        <v xml:space="preserve"> 0.079 S</v>
      </c>
      <c r="R160" s="1" t="str">
        <f t="shared" ca="1" si="99"/>
        <v xml:space="preserve"> 0.079 </v>
      </c>
      <c r="S160" s="1">
        <f t="shared" ca="1" si="100"/>
        <v>7.9000000000000001E-2</v>
      </c>
      <c r="T160" s="1"/>
    </row>
    <row r="161" spans="11:20" x14ac:dyDescent="0.3">
      <c r="K161" t="s">
        <v>490</v>
      </c>
      <c r="L161">
        <f>L148+1</f>
        <v>73</v>
      </c>
      <c r="M161" t="str">
        <f>_xlfn.CONCAT("$",K161,"$",L161)</f>
        <v>$A$73</v>
      </c>
      <c r="N161" t="str">
        <f t="shared" ca="1" si="95"/>
        <v>Data/Random/100RandomPoints - 4.tsp - Nearest Neighbour at Leaf : Time - 0.093 S</v>
      </c>
      <c r="O161" s="1" t="str">
        <f t="shared" ca="1" si="96"/>
        <v xml:space="preserve"> 4.tsp - Nearest Neighbour at Leaf : Time - 0.093 S</v>
      </c>
      <c r="P161" s="1" t="str">
        <f t="shared" ca="1" si="97"/>
        <v xml:space="preserve"> Time - 0.093 S</v>
      </c>
      <c r="Q161" s="1" t="str">
        <f t="shared" ca="1" si="98"/>
        <v xml:space="preserve"> 0.093 S</v>
      </c>
      <c r="R161" s="1" t="str">
        <f t="shared" ca="1" si="99"/>
        <v xml:space="preserve"> 0.093 </v>
      </c>
      <c r="S161" s="1">
        <f t="shared" ca="1" si="100"/>
        <v>9.2999999999999999E-2</v>
      </c>
      <c r="T161" s="1"/>
    </row>
    <row r="162" spans="11:20" x14ac:dyDescent="0.3">
      <c r="K162" t="s">
        <v>490</v>
      </c>
      <c r="L162">
        <f>L149+1</f>
        <v>88</v>
      </c>
      <c r="M162" t="str">
        <f>_xlfn.CONCAT("$",K162,"$",L162)</f>
        <v>$A$88</v>
      </c>
      <c r="N162" t="str">
        <f t="shared" ca="1" si="95"/>
        <v>Data/Random/100RandomPoints - 5.tsp - Nearest Neighbour at Leaf : Time - 0.129 S</v>
      </c>
      <c r="O162" s="1" t="str">
        <f t="shared" ca="1" si="96"/>
        <v xml:space="preserve"> 5.tsp - Nearest Neighbour at Leaf : Time - 0.129 S</v>
      </c>
      <c r="P162" s="1" t="str">
        <f t="shared" ca="1" si="97"/>
        <v xml:space="preserve"> Time - 0.129 S</v>
      </c>
      <c r="Q162" s="1" t="str">
        <f t="shared" ca="1" si="98"/>
        <v xml:space="preserve"> 0.129 S</v>
      </c>
      <c r="R162" s="1" t="str">
        <f t="shared" ca="1" si="99"/>
        <v xml:space="preserve"> 0.129 </v>
      </c>
      <c r="S162" s="1">
        <f t="shared" ca="1" si="100"/>
        <v>0.129</v>
      </c>
    </row>
    <row r="163" spans="11:20" x14ac:dyDescent="0.3">
      <c r="K163" t="s">
        <v>490</v>
      </c>
      <c r="L163">
        <f t="shared" ref="L163:L166" si="101">L150+1</f>
        <v>103</v>
      </c>
      <c r="M163" t="str">
        <f t="shared" ref="M163:M166" si="102">_xlfn.CONCAT("$",K163,"$",L163)</f>
        <v>$A$103</v>
      </c>
      <c r="N163" t="str">
        <f t="shared" ca="1" si="95"/>
        <v>Data/Random/100RandomPoints - 6.tsp - Nearest Neighbour at Leaf : Time - 0.115 S</v>
      </c>
      <c r="O163" s="1" t="str">
        <f t="shared" ca="1" si="96"/>
        <v xml:space="preserve"> 6.tsp - Nearest Neighbour at Leaf : Time - 0.115 S</v>
      </c>
      <c r="P163" s="1" t="str">
        <f t="shared" ca="1" si="97"/>
        <v xml:space="preserve"> Time - 0.115 S</v>
      </c>
      <c r="Q163" s="1" t="str">
        <f t="shared" ca="1" si="98"/>
        <v xml:space="preserve"> 0.115 S</v>
      </c>
      <c r="R163" s="1" t="str">
        <f t="shared" ca="1" si="99"/>
        <v xml:space="preserve"> 0.115 </v>
      </c>
      <c r="S163" s="1">
        <f t="shared" ca="1" si="100"/>
        <v>0.115</v>
      </c>
    </row>
    <row r="164" spans="11:20" x14ac:dyDescent="0.3">
      <c r="K164" t="s">
        <v>490</v>
      </c>
      <c r="L164">
        <f t="shared" si="101"/>
        <v>118</v>
      </c>
      <c r="M164" t="str">
        <f t="shared" si="102"/>
        <v>$A$118</v>
      </c>
      <c r="N164" t="str">
        <f t="shared" ca="1" si="95"/>
        <v>Data/Random/100RandomPoints - 7.tsp - Nearest Neighbour at Leaf : Time - 0.157 S</v>
      </c>
      <c r="O164" s="1" t="str">
        <f t="shared" ca="1" si="96"/>
        <v xml:space="preserve"> 7.tsp - Nearest Neighbour at Leaf : Time - 0.157 S</v>
      </c>
      <c r="P164" s="1" t="str">
        <f t="shared" ca="1" si="97"/>
        <v xml:space="preserve"> Time - 0.157 S</v>
      </c>
      <c r="Q164" s="1" t="str">
        <f t="shared" ca="1" si="98"/>
        <v xml:space="preserve"> 0.157 S</v>
      </c>
      <c r="R164" s="1" t="str">
        <f t="shared" ca="1" si="99"/>
        <v xml:space="preserve"> 0.157 </v>
      </c>
      <c r="S164" s="1">
        <f t="shared" ca="1" si="100"/>
        <v>0.157</v>
      </c>
    </row>
    <row r="165" spans="11:20" x14ac:dyDescent="0.3">
      <c r="K165" t="s">
        <v>490</v>
      </c>
      <c r="L165">
        <f t="shared" si="101"/>
        <v>133</v>
      </c>
      <c r="M165" t="str">
        <f t="shared" si="102"/>
        <v>$A$133</v>
      </c>
      <c r="N165" t="str">
        <f t="shared" ca="1" si="95"/>
        <v>Data/Random/100RandomPoints - 8.tsp - Nearest Neighbour at Leaf : Time - 0.167 S</v>
      </c>
      <c r="O165" s="1" t="str">
        <f t="shared" ca="1" si="96"/>
        <v xml:space="preserve"> 8.tsp - Nearest Neighbour at Leaf : Time - 0.167 S</v>
      </c>
      <c r="P165" s="1" t="str">
        <f t="shared" ca="1" si="97"/>
        <v xml:space="preserve"> Time - 0.167 S</v>
      </c>
      <c r="Q165" s="1" t="str">
        <f t="shared" ca="1" si="98"/>
        <v xml:space="preserve"> 0.167 S</v>
      </c>
      <c r="R165" s="1" t="str">
        <f t="shared" ca="1" si="99"/>
        <v xml:space="preserve"> 0.167 </v>
      </c>
      <c r="S165" s="1">
        <f t="shared" ca="1" si="100"/>
        <v>0.16700000000000001</v>
      </c>
    </row>
    <row r="166" spans="11:20" x14ac:dyDescent="0.3">
      <c r="K166" t="s">
        <v>490</v>
      </c>
      <c r="L166">
        <f t="shared" si="101"/>
        <v>148</v>
      </c>
      <c r="M166" t="str">
        <f t="shared" si="102"/>
        <v>$A$148</v>
      </c>
      <c r="N166" t="str">
        <f t="shared" ca="1" si="95"/>
        <v>Data/Random/100RandomPoints - 9.tsp - Nearest Neighbour at Leaf : Time - 0.187 S</v>
      </c>
      <c r="O166" s="1" t="str">
        <f t="shared" ca="1" si="96"/>
        <v xml:space="preserve"> 9.tsp - Nearest Neighbour at Leaf : Time - 0.187 S</v>
      </c>
      <c r="P166" s="1" t="str">
        <f t="shared" ca="1" si="97"/>
        <v xml:space="preserve"> Time - 0.187 S</v>
      </c>
      <c r="Q166" s="1" t="str">
        <f t="shared" ca="1" si="98"/>
        <v xml:space="preserve"> 0.187 S</v>
      </c>
      <c r="R166" s="1" t="str">
        <f t="shared" ca="1" si="99"/>
        <v xml:space="preserve"> 0.187 </v>
      </c>
      <c r="S166" s="1">
        <f t="shared" ca="1" si="100"/>
        <v>0.187</v>
      </c>
    </row>
    <row r="170" spans="11:20" x14ac:dyDescent="0.3">
      <c r="K170" t="s">
        <v>490</v>
      </c>
      <c r="L170">
        <f>L157+1</f>
        <v>14</v>
      </c>
      <c r="M170" t="str">
        <f>_xlfn.CONCAT("$",K170,"$",L170)</f>
        <v>$A$14</v>
      </c>
      <c r="N170" t="str">
        <f ca="1">INDIRECT(M170)</f>
        <v>Data/Random/100RandomPoints - 0.tsp - 2-OPT over NN at Leaf : 779.241</v>
      </c>
      <c r="O170" s="1" t="str">
        <f ca="1">RIGHT(N170,LEN(N170)-FIND("-",N170))</f>
        <v xml:space="preserve"> 0.tsp - 2-OPT over NN at Leaf : 779.241</v>
      </c>
      <c r="P170" s="1" t="str">
        <f ca="1">LEFT(O170,FIND(":",O170)-1)</f>
        <v xml:space="preserve"> 0.tsp - 2-OPT over NN at Leaf </v>
      </c>
      <c r="Q170" s="1" t="str">
        <f ca="1">RIGHT(N170,LEN(N170)-FIND(":",N170)-1)</f>
        <v>779.241</v>
      </c>
      <c r="R170" s="2">
        <f t="shared" ref="R170:R179" ca="1" si="103">VALUE(Q170)</f>
        <v>779.24099999999999</v>
      </c>
    </row>
    <row r="171" spans="11:20" x14ac:dyDescent="0.3">
      <c r="K171" t="s">
        <v>490</v>
      </c>
      <c r="L171">
        <f>L158+1</f>
        <v>29</v>
      </c>
      <c r="M171" t="str">
        <f>_xlfn.CONCAT("$",K171,"$",L171)</f>
        <v>$A$29</v>
      </c>
      <c r="N171" t="str">
        <f t="shared" ref="N171:N179" ca="1" si="104">INDIRECT(M171)</f>
        <v>Data/Random/100RandomPoints - 1.tsp - 2-OPT over NN at Leaf : 694.620</v>
      </c>
      <c r="O171" s="1" t="str">
        <f t="shared" ref="O171:O179" ca="1" si="105">RIGHT(N171,LEN(N171)-FIND("-",N171))</f>
        <v xml:space="preserve"> 1.tsp - 2-OPT over NN at Leaf : 694.620</v>
      </c>
      <c r="P171" s="1" t="str">
        <f t="shared" ref="P171:P179" ca="1" si="106">LEFT(O171,FIND(":",O171)-1)</f>
        <v xml:space="preserve"> 1.tsp - 2-OPT over NN at Leaf </v>
      </c>
      <c r="Q171" s="1" t="str">
        <f t="shared" ref="Q171:Q175" ca="1" si="107">RIGHT(O171,LEN(O171)-FIND(":",O171)-1)</f>
        <v>694.620</v>
      </c>
      <c r="R171" s="2">
        <f t="shared" ca="1" si="103"/>
        <v>694.62</v>
      </c>
    </row>
    <row r="172" spans="11:20" x14ac:dyDescent="0.3">
      <c r="K172" t="s">
        <v>490</v>
      </c>
      <c r="L172">
        <f>L159+1</f>
        <v>44</v>
      </c>
      <c r="M172" t="str">
        <f>_xlfn.CONCAT("$",K172,"$",L172)</f>
        <v>$A$44</v>
      </c>
      <c r="N172" t="str">
        <f t="shared" ca="1" si="104"/>
        <v>Data/Random/100RandomPoints - 2.tsp - 2-OPT over NN at Leaf : 772.882</v>
      </c>
      <c r="O172" s="1" t="str">
        <f t="shared" ca="1" si="105"/>
        <v xml:space="preserve"> 2.tsp - 2-OPT over NN at Leaf : 772.882</v>
      </c>
      <c r="P172" s="1" t="str">
        <f t="shared" ca="1" si="106"/>
        <v xml:space="preserve"> 2.tsp - 2-OPT over NN at Leaf </v>
      </c>
      <c r="Q172" s="1" t="str">
        <f t="shared" ca="1" si="107"/>
        <v>772.882</v>
      </c>
      <c r="R172" s="2">
        <f t="shared" ca="1" si="103"/>
        <v>772.88199999999995</v>
      </c>
    </row>
    <row r="173" spans="11:20" x14ac:dyDescent="0.3">
      <c r="K173" t="s">
        <v>490</v>
      </c>
      <c r="L173">
        <f>L160+1</f>
        <v>59</v>
      </c>
      <c r="M173" t="str">
        <f>_xlfn.CONCAT("$",K173,"$",L173)</f>
        <v>$A$59</v>
      </c>
      <c r="N173" t="str">
        <f t="shared" ca="1" si="104"/>
        <v>Data/Random/100RandomPoints - 3.tsp - 2-OPT over NN at Leaf : 686.639</v>
      </c>
      <c r="O173" s="1" t="str">
        <f t="shared" ca="1" si="105"/>
        <v xml:space="preserve"> 3.tsp - 2-OPT over NN at Leaf : 686.639</v>
      </c>
      <c r="P173" s="1" t="str">
        <f t="shared" ca="1" si="106"/>
        <v xml:space="preserve"> 3.tsp - 2-OPT over NN at Leaf </v>
      </c>
      <c r="Q173" s="1" t="str">
        <f t="shared" ca="1" si="107"/>
        <v>686.639</v>
      </c>
      <c r="R173" s="2">
        <f t="shared" ca="1" si="103"/>
        <v>686.63900000000001</v>
      </c>
    </row>
    <row r="174" spans="11:20" x14ac:dyDescent="0.3">
      <c r="K174" t="s">
        <v>490</v>
      </c>
      <c r="L174">
        <f>L161+1</f>
        <v>74</v>
      </c>
      <c r="M174" t="str">
        <f>_xlfn.CONCAT("$",K174,"$",L174)</f>
        <v>$A$74</v>
      </c>
      <c r="N174" t="str">
        <f t="shared" ca="1" si="104"/>
        <v>Data/Random/100RandomPoints - 4.tsp - 2-OPT over NN at Leaf : 780.788</v>
      </c>
      <c r="O174" s="1" t="str">
        <f t="shared" ca="1" si="105"/>
        <v xml:space="preserve"> 4.tsp - 2-OPT over NN at Leaf : 780.788</v>
      </c>
      <c r="P174" s="1" t="str">
        <f t="shared" ca="1" si="106"/>
        <v xml:space="preserve"> 4.tsp - 2-OPT over NN at Leaf </v>
      </c>
      <c r="Q174" s="1" t="str">
        <f t="shared" ca="1" si="107"/>
        <v>780.788</v>
      </c>
      <c r="R174" s="2">
        <f t="shared" ca="1" si="103"/>
        <v>780.78800000000001</v>
      </c>
    </row>
    <row r="175" spans="11:20" x14ac:dyDescent="0.3">
      <c r="K175" t="s">
        <v>490</v>
      </c>
      <c r="L175">
        <f>L162+1</f>
        <v>89</v>
      </c>
      <c r="M175" t="str">
        <f>_xlfn.CONCAT("$",K175,"$",L175)</f>
        <v>$A$89</v>
      </c>
      <c r="N175" t="str">
        <f t="shared" ca="1" si="104"/>
        <v>Data/Random/100RandomPoints - 5.tsp - 2-OPT over NN at Leaf : 797.112</v>
      </c>
      <c r="O175" s="1" t="str">
        <f t="shared" ca="1" si="105"/>
        <v xml:space="preserve"> 5.tsp - 2-OPT over NN at Leaf : 797.112</v>
      </c>
      <c r="P175" s="1" t="str">
        <f t="shared" ca="1" si="106"/>
        <v xml:space="preserve"> 5.tsp - 2-OPT over NN at Leaf </v>
      </c>
      <c r="Q175" s="1" t="str">
        <f t="shared" ca="1" si="107"/>
        <v>797.112</v>
      </c>
      <c r="R175" s="2">
        <f t="shared" ca="1" si="103"/>
        <v>797.11199999999997</v>
      </c>
    </row>
    <row r="176" spans="11:20" x14ac:dyDescent="0.3">
      <c r="K176" t="s">
        <v>490</v>
      </c>
      <c r="L176">
        <f t="shared" ref="L176:L179" si="108">L163+1</f>
        <v>104</v>
      </c>
      <c r="M176" t="str">
        <f t="shared" ref="M176:M179" si="109">_xlfn.CONCAT("$",K176,"$",L176)</f>
        <v>$A$104</v>
      </c>
      <c r="N176" t="str">
        <f t="shared" ca="1" si="104"/>
        <v>Data/Random/100RandomPoints - 6.tsp - 2-OPT over NN at Leaf : 723.415</v>
      </c>
      <c r="O176" s="1" t="str">
        <f t="shared" ca="1" si="105"/>
        <v xml:space="preserve"> 6.tsp - 2-OPT over NN at Leaf : 723.415</v>
      </c>
      <c r="P176" s="1" t="str">
        <f t="shared" ca="1" si="106"/>
        <v xml:space="preserve"> 6.tsp - 2-OPT over NN at Leaf </v>
      </c>
      <c r="Q176" s="1" t="str">
        <f t="shared" ref="Q176:Q179" ca="1" si="110">RIGHT(O176,LEN(O176)-FIND(":",O176)-1)</f>
        <v>723.415</v>
      </c>
      <c r="R176" s="2">
        <f t="shared" ca="1" si="103"/>
        <v>723.41499999999996</v>
      </c>
    </row>
    <row r="177" spans="11:20" x14ac:dyDescent="0.3">
      <c r="K177" t="s">
        <v>490</v>
      </c>
      <c r="L177">
        <f t="shared" si="108"/>
        <v>119</v>
      </c>
      <c r="M177" t="str">
        <f t="shared" si="109"/>
        <v>$A$119</v>
      </c>
      <c r="N177" t="str">
        <f t="shared" ca="1" si="104"/>
        <v>Data/Random/100RandomPoints - 7.tsp - 2-OPT over NN at Leaf : 765.635</v>
      </c>
      <c r="O177" s="1" t="str">
        <f t="shared" ca="1" si="105"/>
        <v xml:space="preserve"> 7.tsp - 2-OPT over NN at Leaf : 765.635</v>
      </c>
      <c r="P177" s="1" t="str">
        <f t="shared" ca="1" si="106"/>
        <v xml:space="preserve"> 7.tsp - 2-OPT over NN at Leaf </v>
      </c>
      <c r="Q177" s="1" t="str">
        <f t="shared" ca="1" si="110"/>
        <v>765.635</v>
      </c>
      <c r="R177" s="2">
        <f t="shared" ca="1" si="103"/>
        <v>765.63499999999999</v>
      </c>
    </row>
    <row r="178" spans="11:20" x14ac:dyDescent="0.3">
      <c r="K178" t="s">
        <v>490</v>
      </c>
      <c r="L178">
        <f t="shared" si="108"/>
        <v>134</v>
      </c>
      <c r="M178" t="str">
        <f t="shared" si="109"/>
        <v>$A$134</v>
      </c>
      <c r="N178" t="str">
        <f t="shared" ca="1" si="104"/>
        <v>Data/Random/100RandomPoints - 8.tsp - 2-OPT over NN at Leaf : 711.077</v>
      </c>
      <c r="O178" s="1" t="str">
        <f t="shared" ca="1" si="105"/>
        <v xml:space="preserve"> 8.tsp - 2-OPT over NN at Leaf : 711.077</v>
      </c>
      <c r="P178" s="1" t="str">
        <f t="shared" ca="1" si="106"/>
        <v xml:space="preserve"> 8.tsp - 2-OPT over NN at Leaf </v>
      </c>
      <c r="Q178" s="1" t="str">
        <f t="shared" ca="1" si="110"/>
        <v>711.077</v>
      </c>
      <c r="R178" s="2">
        <f t="shared" ca="1" si="103"/>
        <v>711.077</v>
      </c>
    </row>
    <row r="179" spans="11:20" x14ac:dyDescent="0.3">
      <c r="K179" t="s">
        <v>490</v>
      </c>
      <c r="L179">
        <f t="shared" si="108"/>
        <v>149</v>
      </c>
      <c r="M179" t="str">
        <f t="shared" si="109"/>
        <v>$A$149</v>
      </c>
      <c r="N179" t="str">
        <f t="shared" ca="1" si="104"/>
        <v>Data/Random/100RandomPoints - 9.tsp - 2-OPT over NN at Leaf : 725.459</v>
      </c>
      <c r="O179" s="1" t="str">
        <f t="shared" ca="1" si="105"/>
        <v xml:space="preserve"> 9.tsp - 2-OPT over NN at Leaf : 725.459</v>
      </c>
      <c r="P179" s="1" t="str">
        <f t="shared" ca="1" si="106"/>
        <v xml:space="preserve"> 9.tsp - 2-OPT over NN at Leaf </v>
      </c>
      <c r="Q179" s="1" t="str">
        <f t="shared" ca="1" si="110"/>
        <v>725.459</v>
      </c>
      <c r="R179" s="2">
        <f t="shared" ca="1" si="103"/>
        <v>725.45899999999995</v>
      </c>
    </row>
    <row r="182" spans="11:20" x14ac:dyDescent="0.3">
      <c r="T182" s="1"/>
    </row>
    <row r="183" spans="11:20" x14ac:dyDescent="0.3">
      <c r="K183" t="s">
        <v>490</v>
      </c>
      <c r="L183">
        <f>L170+1</f>
        <v>15</v>
      </c>
      <c r="M183" t="str">
        <f>_xlfn.CONCAT("$",K183,"$",L183)</f>
        <v>$A$15</v>
      </c>
      <c r="N183" t="str">
        <f ca="1">INDIRECT(M183)</f>
        <v>Data/Random/100RandomPoints - 0.tsp - 2-OPT over NN at Leaf : Time - 5.872 S</v>
      </c>
      <c r="O183" s="1" t="str">
        <f ca="1">RIGHT(N183,LEN(N183)-FIND("-",N183))</f>
        <v xml:space="preserve"> 0.tsp - 2-OPT over NN at Leaf : Time - 5.872 S</v>
      </c>
      <c r="P183" s="1" t="str">
        <f ca="1">RIGHT(O183,LEN(O183)-FIND(":",O183))</f>
        <v xml:space="preserve"> Time - 5.872 S</v>
      </c>
      <c r="Q183" s="1" t="str">
        <f ca="1">RIGHT(P183,LEN(P183)-FIND("-",P183))</f>
        <v xml:space="preserve"> 5.872 S</v>
      </c>
      <c r="R183" s="1" t="str">
        <f ca="1">LEFT(Q183,FIND("S",Q183)-1)</f>
        <v xml:space="preserve"> 5.872 </v>
      </c>
      <c r="S183" s="1">
        <f ca="1">VALUE(R183)</f>
        <v>5.8719999999999999</v>
      </c>
      <c r="T183" s="1"/>
    </row>
    <row r="184" spans="11:20" x14ac:dyDescent="0.3">
      <c r="K184" t="s">
        <v>490</v>
      </c>
      <c r="L184">
        <f>L171+1</f>
        <v>30</v>
      </c>
      <c r="M184" t="str">
        <f>_xlfn.CONCAT("$",K184,"$",L184)</f>
        <v>$A$30</v>
      </c>
      <c r="N184" t="str">
        <f t="shared" ref="N184:N192" ca="1" si="111">INDIRECT(M184)</f>
        <v>Data/Random/100RandomPoints - 1.tsp - 2-OPT over NN at Leaf : Time - 4.751 S</v>
      </c>
      <c r="O184" s="1" t="str">
        <f t="shared" ref="O184:O192" ca="1" si="112">RIGHT(N184,LEN(N184)-FIND("-",N184))</f>
        <v xml:space="preserve"> 1.tsp - 2-OPT over NN at Leaf : Time - 4.751 S</v>
      </c>
      <c r="P184" s="1" t="str">
        <f t="shared" ref="P184:P192" ca="1" si="113">RIGHT(O184,LEN(O184)-FIND(":",O184))</f>
        <v xml:space="preserve"> Time - 4.751 S</v>
      </c>
      <c r="Q184" s="1" t="str">
        <f t="shared" ref="Q184:Q192" ca="1" si="114">RIGHT(P184,LEN(P184)-FIND("-",P184))</f>
        <v xml:space="preserve"> 4.751 S</v>
      </c>
      <c r="R184" s="1" t="str">
        <f t="shared" ref="R184:R192" ca="1" si="115">LEFT(Q184,FIND("S",Q184)-1)</f>
        <v xml:space="preserve"> 4.751 </v>
      </c>
      <c r="S184" s="1">
        <f t="shared" ref="S184:S192" ca="1" si="116">VALUE(R184)</f>
        <v>4.7510000000000003</v>
      </c>
      <c r="T184" s="1"/>
    </row>
    <row r="185" spans="11:20" x14ac:dyDescent="0.3">
      <c r="K185" t="s">
        <v>490</v>
      </c>
      <c r="L185">
        <f>L172+1</f>
        <v>45</v>
      </c>
      <c r="M185" t="str">
        <f>_xlfn.CONCAT("$",K185,"$",L185)</f>
        <v>$A$45</v>
      </c>
      <c r="N185" t="str">
        <f t="shared" ca="1" si="111"/>
        <v>Data/Random/100RandomPoints - 2.tsp - 2-OPT over NN at Leaf : Time - 6.220 S</v>
      </c>
      <c r="O185" s="1" t="str">
        <f t="shared" ca="1" si="112"/>
        <v xml:space="preserve"> 2.tsp - 2-OPT over NN at Leaf : Time - 6.220 S</v>
      </c>
      <c r="P185" s="1" t="str">
        <f t="shared" ca="1" si="113"/>
        <v xml:space="preserve"> Time - 6.220 S</v>
      </c>
      <c r="Q185" s="1" t="str">
        <f t="shared" ca="1" si="114"/>
        <v xml:space="preserve"> 6.220 S</v>
      </c>
      <c r="R185" s="1" t="str">
        <f t="shared" ca="1" si="115"/>
        <v xml:space="preserve"> 6.220 </v>
      </c>
      <c r="S185" s="1">
        <f t="shared" ca="1" si="116"/>
        <v>6.22</v>
      </c>
      <c r="T185" s="1"/>
    </row>
    <row r="186" spans="11:20" x14ac:dyDescent="0.3">
      <c r="K186" t="s">
        <v>490</v>
      </c>
      <c r="L186">
        <f>L173+1</f>
        <v>60</v>
      </c>
      <c r="M186" t="str">
        <f>_xlfn.CONCAT("$",K186,"$",L186)</f>
        <v>$A$60</v>
      </c>
      <c r="N186" t="str">
        <f t="shared" ca="1" si="111"/>
        <v>Data/Random/100RandomPoints - 3.tsp - 2-OPT over NN at Leaf : Time - 3.788 S</v>
      </c>
      <c r="O186" s="1" t="str">
        <f t="shared" ca="1" si="112"/>
        <v xml:space="preserve"> 3.tsp - 2-OPT over NN at Leaf : Time - 3.788 S</v>
      </c>
      <c r="P186" s="1" t="str">
        <f t="shared" ca="1" si="113"/>
        <v xml:space="preserve"> Time - 3.788 S</v>
      </c>
      <c r="Q186" s="1" t="str">
        <f t="shared" ca="1" si="114"/>
        <v xml:space="preserve"> 3.788 S</v>
      </c>
      <c r="R186" s="1" t="str">
        <f t="shared" ca="1" si="115"/>
        <v xml:space="preserve"> 3.788 </v>
      </c>
      <c r="S186" s="1">
        <f t="shared" ca="1" si="116"/>
        <v>3.7879999999999998</v>
      </c>
      <c r="T186" s="1"/>
    </row>
    <row r="187" spans="11:20" x14ac:dyDescent="0.3">
      <c r="K187" t="s">
        <v>490</v>
      </c>
      <c r="L187">
        <f>L174+1</f>
        <v>75</v>
      </c>
      <c r="M187" t="str">
        <f>_xlfn.CONCAT("$",K187,"$",L187)</f>
        <v>$A$75</v>
      </c>
      <c r="N187" t="str">
        <f t="shared" ca="1" si="111"/>
        <v>Data/Random/100RandomPoints - 4.tsp - 2-OPT over NN at Leaf : Time - 3.904 S</v>
      </c>
      <c r="O187" s="1" t="str">
        <f t="shared" ca="1" si="112"/>
        <v xml:space="preserve"> 4.tsp - 2-OPT over NN at Leaf : Time - 3.904 S</v>
      </c>
      <c r="P187" s="1" t="str">
        <f t="shared" ca="1" si="113"/>
        <v xml:space="preserve"> Time - 3.904 S</v>
      </c>
      <c r="Q187" s="1" t="str">
        <f t="shared" ca="1" si="114"/>
        <v xml:space="preserve"> 3.904 S</v>
      </c>
      <c r="R187" s="1" t="str">
        <f t="shared" ca="1" si="115"/>
        <v xml:space="preserve"> 3.904 </v>
      </c>
      <c r="S187" s="1">
        <f t="shared" ca="1" si="116"/>
        <v>3.9039999999999999</v>
      </c>
      <c r="T187" s="1"/>
    </row>
    <row r="188" spans="11:20" x14ac:dyDescent="0.3">
      <c r="K188" t="s">
        <v>490</v>
      </c>
      <c r="L188">
        <f>L175+1</f>
        <v>90</v>
      </c>
      <c r="M188" t="str">
        <f>_xlfn.CONCAT("$",K188,"$",L188)</f>
        <v>$A$90</v>
      </c>
      <c r="N188" t="str">
        <f t="shared" ca="1" si="111"/>
        <v>Data/Random/100RandomPoints - 5.tsp - 2-OPT over NN at Leaf : Time - 5.044 S</v>
      </c>
      <c r="O188" s="1" t="str">
        <f t="shared" ca="1" si="112"/>
        <v xml:space="preserve"> 5.tsp - 2-OPT over NN at Leaf : Time - 5.044 S</v>
      </c>
      <c r="P188" s="1" t="str">
        <f t="shared" ca="1" si="113"/>
        <v xml:space="preserve"> Time - 5.044 S</v>
      </c>
      <c r="Q188" s="1" t="str">
        <f t="shared" ca="1" si="114"/>
        <v xml:space="preserve"> 5.044 S</v>
      </c>
      <c r="R188" s="1" t="str">
        <f t="shared" ca="1" si="115"/>
        <v xml:space="preserve"> 5.044 </v>
      </c>
      <c r="S188" s="1">
        <f t="shared" ca="1" si="116"/>
        <v>5.0439999999999996</v>
      </c>
    </row>
    <row r="189" spans="11:20" x14ac:dyDescent="0.3">
      <c r="K189" t="s">
        <v>490</v>
      </c>
      <c r="L189">
        <f t="shared" ref="L189:L192" si="117">L176+1</f>
        <v>105</v>
      </c>
      <c r="M189" t="str">
        <f t="shared" ref="M189:M192" si="118">_xlfn.CONCAT("$",K189,"$",L189)</f>
        <v>$A$105</v>
      </c>
      <c r="N189" t="str">
        <f t="shared" ca="1" si="111"/>
        <v>Data/Random/100RandomPoints - 6.tsp - 2-OPT over NN at Leaf : Time - 5.974 S</v>
      </c>
      <c r="O189" s="1" t="str">
        <f t="shared" ca="1" si="112"/>
        <v xml:space="preserve"> 6.tsp - 2-OPT over NN at Leaf : Time - 5.974 S</v>
      </c>
      <c r="P189" s="1" t="str">
        <f t="shared" ca="1" si="113"/>
        <v xml:space="preserve"> Time - 5.974 S</v>
      </c>
      <c r="Q189" s="1" t="str">
        <f t="shared" ca="1" si="114"/>
        <v xml:space="preserve"> 5.974 S</v>
      </c>
      <c r="R189" s="1" t="str">
        <f t="shared" ca="1" si="115"/>
        <v xml:space="preserve"> 5.974 </v>
      </c>
      <c r="S189" s="1">
        <f t="shared" ca="1" si="116"/>
        <v>5.9740000000000002</v>
      </c>
    </row>
    <row r="190" spans="11:20" x14ac:dyDescent="0.3">
      <c r="K190" t="s">
        <v>490</v>
      </c>
      <c r="L190">
        <f t="shared" si="117"/>
        <v>120</v>
      </c>
      <c r="M190" t="str">
        <f t="shared" si="118"/>
        <v>$A$120</v>
      </c>
      <c r="N190" t="str">
        <f t="shared" ca="1" si="111"/>
        <v>Data/Random/100RandomPoints - 7.tsp - 2-OPT over NN at Leaf : Time - 6.143 S</v>
      </c>
      <c r="O190" s="1" t="str">
        <f t="shared" ca="1" si="112"/>
        <v xml:space="preserve"> 7.tsp - 2-OPT over NN at Leaf : Time - 6.143 S</v>
      </c>
      <c r="P190" s="1" t="str">
        <f t="shared" ca="1" si="113"/>
        <v xml:space="preserve"> Time - 6.143 S</v>
      </c>
      <c r="Q190" s="1" t="str">
        <f t="shared" ca="1" si="114"/>
        <v xml:space="preserve"> 6.143 S</v>
      </c>
      <c r="R190" s="1" t="str">
        <f t="shared" ca="1" si="115"/>
        <v xml:space="preserve"> 6.143 </v>
      </c>
      <c r="S190" s="1">
        <f t="shared" ca="1" si="116"/>
        <v>6.1429999999999998</v>
      </c>
    </row>
    <row r="191" spans="11:20" x14ac:dyDescent="0.3">
      <c r="K191" t="s">
        <v>490</v>
      </c>
      <c r="L191">
        <f t="shared" si="117"/>
        <v>135</v>
      </c>
      <c r="M191" t="str">
        <f t="shared" si="118"/>
        <v>$A$135</v>
      </c>
      <c r="N191" t="str">
        <f t="shared" ca="1" si="111"/>
        <v>Data/Random/100RandomPoints - 8.tsp - 2-OPT over NN at Leaf : Time - 8.603 S</v>
      </c>
      <c r="O191" s="1" t="str">
        <f t="shared" ca="1" si="112"/>
        <v xml:space="preserve"> 8.tsp - 2-OPT over NN at Leaf : Time - 8.603 S</v>
      </c>
      <c r="P191" s="1" t="str">
        <f t="shared" ca="1" si="113"/>
        <v xml:space="preserve"> Time - 8.603 S</v>
      </c>
      <c r="Q191" s="1" t="str">
        <f t="shared" ca="1" si="114"/>
        <v xml:space="preserve"> 8.603 S</v>
      </c>
      <c r="R191" s="1" t="str">
        <f t="shared" ca="1" si="115"/>
        <v xml:space="preserve"> 8.603 </v>
      </c>
      <c r="S191" s="1">
        <f t="shared" ca="1" si="116"/>
        <v>8.6029999999999998</v>
      </c>
    </row>
    <row r="192" spans="11:20" x14ac:dyDescent="0.3">
      <c r="K192" t="s">
        <v>490</v>
      </c>
      <c r="L192">
        <f t="shared" si="117"/>
        <v>150</v>
      </c>
      <c r="M192" t="str">
        <f t="shared" si="118"/>
        <v>$A$150</v>
      </c>
      <c r="N192" t="str">
        <f t="shared" ca="1" si="111"/>
        <v>Data/Random/100RandomPoints - 9.tsp - 2-OPT over NN at Leaf : Time - 5.841 S</v>
      </c>
      <c r="O192" s="1" t="str">
        <f t="shared" ca="1" si="112"/>
        <v xml:space="preserve"> 9.tsp - 2-OPT over NN at Leaf : Time - 5.841 S</v>
      </c>
      <c r="P192" s="1" t="str">
        <f t="shared" ca="1" si="113"/>
        <v xml:space="preserve"> Time - 5.841 S</v>
      </c>
      <c r="Q192" s="1" t="str">
        <f t="shared" ca="1" si="114"/>
        <v xml:space="preserve"> 5.841 S</v>
      </c>
      <c r="R192" s="1" t="str">
        <f t="shared" ca="1" si="115"/>
        <v xml:space="preserve"> 5.841 </v>
      </c>
      <c r="S192" s="1">
        <f t="shared" ca="1" si="116"/>
        <v>5.8410000000000002</v>
      </c>
    </row>
  </sheetData>
  <mergeCells count="2">
    <mergeCell ref="AO13:AO17"/>
    <mergeCell ref="W16:W20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0718-2583-4DC4-A4CD-9E91DA44EB5E}">
  <dimension ref="A1:BA192"/>
  <sheetViews>
    <sheetView topLeftCell="AK1" workbookViewId="0">
      <selection activeCell="AQ13" sqref="AQ13:BA17"/>
    </sheetView>
  </sheetViews>
  <sheetFormatPr defaultRowHeight="14.4" x14ac:dyDescent="0.3"/>
  <cols>
    <col min="14" max="14" width="71.109375" bestFit="1" customWidth="1"/>
    <col min="15" max="15" width="24.6640625" style="1" bestFit="1" customWidth="1"/>
    <col min="16" max="16" width="12.88671875" style="2" bestFit="1" customWidth="1"/>
    <col min="24" max="24" width="15.5546875" bestFit="1" customWidth="1"/>
  </cols>
  <sheetData>
    <row r="1" spans="1:53" x14ac:dyDescent="0.3">
      <c r="A1" t="s">
        <v>222</v>
      </c>
      <c r="K1" t="s">
        <v>490</v>
      </c>
      <c r="L1">
        <v>1</v>
      </c>
      <c r="M1" t="str">
        <f>_xlfn.CONCAT("$",K1,"$",L1)</f>
        <v>$A$1</v>
      </c>
      <c r="N1" t="str">
        <f ca="1">INDIRECT(M1)</f>
        <v>File Name : Data/Random/200RandomPoints - 0.tsp</v>
      </c>
      <c r="O1" s="1" t="str">
        <f ca="1">RIGHT(N1,LEN(N1)-FIND("/",N1)-7)</f>
        <v>200RandomPoints - 0.tsp</v>
      </c>
      <c r="Y1" t="s">
        <v>502</v>
      </c>
      <c r="Z1" t="s">
        <v>503</v>
      </c>
      <c r="AA1" t="s">
        <v>504</v>
      </c>
      <c r="AB1" t="s">
        <v>505</v>
      </c>
      <c r="AC1" t="s">
        <v>506</v>
      </c>
      <c r="AD1" t="s">
        <v>507</v>
      </c>
      <c r="AE1" t="s">
        <v>595</v>
      </c>
      <c r="AF1" t="s">
        <v>508</v>
      </c>
      <c r="AG1" t="s">
        <v>509</v>
      </c>
      <c r="AH1" t="s">
        <v>510</v>
      </c>
      <c r="AQ1" t="s">
        <v>502</v>
      </c>
      <c r="AR1" t="s">
        <v>503</v>
      </c>
      <c r="AS1" t="s">
        <v>504</v>
      </c>
      <c r="AT1" t="s">
        <v>505</v>
      </c>
      <c r="AU1" t="s">
        <v>506</v>
      </c>
      <c r="AV1" t="s">
        <v>507</v>
      </c>
      <c r="AW1" t="s">
        <v>595</v>
      </c>
      <c r="AX1" t="s">
        <v>508</v>
      </c>
      <c r="AY1" t="s">
        <v>509</v>
      </c>
      <c r="AZ1" t="s">
        <v>510</v>
      </c>
    </row>
    <row r="2" spans="1:53" x14ac:dyDescent="0.3">
      <c r="A2" t="s">
        <v>223</v>
      </c>
      <c r="K2" t="s">
        <v>490</v>
      </c>
      <c r="L2">
        <v>16</v>
      </c>
      <c r="M2" t="str">
        <f t="shared" ref="M2:M10" si="0">_xlfn.CONCAT("$",K2,"$",L2)</f>
        <v>$A$16</v>
      </c>
      <c r="N2" t="str">
        <f t="shared" ref="N2:N10" ca="1" si="1">INDIRECT(M2)</f>
        <v>File Name : Data/Random/200RandomPoints - 1.tsp</v>
      </c>
      <c r="O2" s="1" t="str">
        <f t="shared" ref="O2:O10" ca="1" si="2">RIGHT(N2,LEN(N2)-FIND("/",N2)-7)</f>
        <v>200RandomPoints - 1.tsp</v>
      </c>
      <c r="Y2" s="1" t="s">
        <v>596</v>
      </c>
      <c r="Z2" s="1" t="s">
        <v>514</v>
      </c>
      <c r="AA2" s="1" t="s">
        <v>515</v>
      </c>
      <c r="AB2" s="1" t="s">
        <v>516</v>
      </c>
      <c r="AC2" s="1" t="s">
        <v>517</v>
      </c>
      <c r="AD2" s="1" t="s">
        <v>518</v>
      </c>
      <c r="AE2" s="1" t="s">
        <v>519</v>
      </c>
      <c r="AF2" s="1" t="s">
        <v>598</v>
      </c>
      <c r="AG2" s="1" t="s">
        <v>520</v>
      </c>
      <c r="AH2" s="1" t="s">
        <v>521</v>
      </c>
      <c r="AQ2" t="s">
        <v>651</v>
      </c>
      <c r="AR2" t="s">
        <v>656</v>
      </c>
      <c r="AS2" t="s">
        <v>661</v>
      </c>
      <c r="AT2" t="s">
        <v>662</v>
      </c>
      <c r="AU2" t="s">
        <v>663</v>
      </c>
      <c r="AV2" t="s">
        <v>664</v>
      </c>
      <c r="AW2" t="s">
        <v>561</v>
      </c>
      <c r="AX2" t="s">
        <v>577</v>
      </c>
      <c r="AY2" t="s">
        <v>578</v>
      </c>
      <c r="AZ2" t="s">
        <v>579</v>
      </c>
    </row>
    <row r="3" spans="1:53" x14ac:dyDescent="0.3">
      <c r="A3" t="s">
        <v>224</v>
      </c>
      <c r="K3" t="s">
        <v>490</v>
      </c>
      <c r="L3">
        <v>31</v>
      </c>
      <c r="M3" t="str">
        <f t="shared" si="0"/>
        <v>$A$31</v>
      </c>
      <c r="N3" t="str">
        <f t="shared" ca="1" si="1"/>
        <v>File Name : Data/Random/200RandomPoints - 2.tsp</v>
      </c>
      <c r="O3" s="1" t="str">
        <f t="shared" ca="1" si="2"/>
        <v>200RandomPoints - 2.tsp</v>
      </c>
      <c r="Y3" t="s">
        <v>522</v>
      </c>
      <c r="Z3" t="s">
        <v>599</v>
      </c>
      <c r="AA3" t="s">
        <v>523</v>
      </c>
      <c r="AB3" t="s">
        <v>524</v>
      </c>
      <c r="AC3" t="s">
        <v>525</v>
      </c>
      <c r="AD3" t="s">
        <v>526</v>
      </c>
      <c r="AE3" t="s">
        <v>527</v>
      </c>
      <c r="AF3" t="s">
        <v>528</v>
      </c>
      <c r="AG3" t="s">
        <v>600</v>
      </c>
      <c r="AH3" t="s">
        <v>601</v>
      </c>
      <c r="AQ3" t="s">
        <v>652</v>
      </c>
      <c r="AR3" t="s">
        <v>657</v>
      </c>
      <c r="AS3" t="s">
        <v>665</v>
      </c>
      <c r="AT3" t="s">
        <v>666</v>
      </c>
      <c r="AU3" t="s">
        <v>667</v>
      </c>
      <c r="AV3" t="s">
        <v>668</v>
      </c>
      <c r="AW3" t="s">
        <v>669</v>
      </c>
      <c r="AX3" t="s">
        <v>670</v>
      </c>
      <c r="AY3" t="s">
        <v>671</v>
      </c>
      <c r="AZ3" t="s">
        <v>672</v>
      </c>
    </row>
    <row r="4" spans="1:53" x14ac:dyDescent="0.3">
      <c r="A4" t="s">
        <v>225</v>
      </c>
      <c r="K4" t="s">
        <v>490</v>
      </c>
      <c r="L4">
        <v>46</v>
      </c>
      <c r="M4" t="str">
        <f t="shared" si="0"/>
        <v>$A$46</v>
      </c>
      <c r="N4" t="str">
        <f t="shared" ca="1" si="1"/>
        <v>File Name : Data/Random/200RandomPoints - 3.tsp</v>
      </c>
      <c r="O4" s="1" t="str">
        <f t="shared" ca="1" si="2"/>
        <v>200RandomPoints - 3.tsp</v>
      </c>
      <c r="V4" s="1"/>
      <c r="W4" s="1"/>
      <c r="X4" s="1"/>
      <c r="Y4" t="s">
        <v>597</v>
      </c>
      <c r="Z4" t="s">
        <v>602</v>
      </c>
      <c r="AA4" t="s">
        <v>603</v>
      </c>
      <c r="AB4" t="s">
        <v>604</v>
      </c>
      <c r="AC4" t="s">
        <v>605</v>
      </c>
      <c r="AD4" t="s">
        <v>606</v>
      </c>
      <c r="AE4" t="s">
        <v>607</v>
      </c>
      <c r="AF4" t="s">
        <v>608</v>
      </c>
      <c r="AG4" t="s">
        <v>609</v>
      </c>
      <c r="AH4" t="s">
        <v>610</v>
      </c>
      <c r="AQ4" t="s">
        <v>653</v>
      </c>
      <c r="AR4" t="s">
        <v>658</v>
      </c>
      <c r="AS4" t="s">
        <v>673</v>
      </c>
      <c r="AT4" t="s">
        <v>674</v>
      </c>
      <c r="AU4" t="s">
        <v>675</v>
      </c>
      <c r="AV4" t="s">
        <v>676</v>
      </c>
      <c r="AW4" t="s">
        <v>677</v>
      </c>
      <c r="AX4" t="s">
        <v>678</v>
      </c>
      <c r="AY4" t="s">
        <v>679</v>
      </c>
      <c r="AZ4" t="s">
        <v>680</v>
      </c>
    </row>
    <row r="5" spans="1:53" x14ac:dyDescent="0.3">
      <c r="A5" t="s">
        <v>226</v>
      </c>
      <c r="K5" t="s">
        <v>490</v>
      </c>
      <c r="L5">
        <v>61</v>
      </c>
      <c r="M5" t="str">
        <f t="shared" si="0"/>
        <v>$A$61</v>
      </c>
      <c r="N5" t="str">
        <f t="shared" ca="1" si="1"/>
        <v>File Name : Data/Random/200RandomPoints - 4.tsp</v>
      </c>
      <c r="O5" s="1" t="str">
        <f t="shared" ca="1" si="2"/>
        <v>200RandomPoints - 4.tsp</v>
      </c>
      <c r="Y5" t="s">
        <v>544</v>
      </c>
      <c r="Z5" t="s">
        <v>545</v>
      </c>
      <c r="AA5" t="s">
        <v>546</v>
      </c>
      <c r="AB5" t="s">
        <v>547</v>
      </c>
      <c r="AC5" t="s">
        <v>641</v>
      </c>
      <c r="AD5" t="s">
        <v>642</v>
      </c>
      <c r="AE5" t="s">
        <v>643</v>
      </c>
      <c r="AF5" t="s">
        <v>644</v>
      </c>
      <c r="AG5" t="s">
        <v>645</v>
      </c>
      <c r="AH5" t="s">
        <v>646</v>
      </c>
      <c r="AQ5" t="s">
        <v>654</v>
      </c>
      <c r="AR5" t="s">
        <v>659</v>
      </c>
      <c r="AS5" t="s">
        <v>681</v>
      </c>
      <c r="AT5" t="s">
        <v>682</v>
      </c>
      <c r="AU5" t="s">
        <v>683</v>
      </c>
      <c r="AV5" t="s">
        <v>684</v>
      </c>
      <c r="AW5" t="s">
        <v>685</v>
      </c>
      <c r="AX5" t="s">
        <v>686</v>
      </c>
      <c r="AY5" t="s">
        <v>687</v>
      </c>
      <c r="AZ5" t="s">
        <v>688</v>
      </c>
    </row>
    <row r="6" spans="1:53" x14ac:dyDescent="0.3">
      <c r="A6" t="s">
        <v>227</v>
      </c>
      <c r="K6" t="s">
        <v>490</v>
      </c>
      <c r="L6">
        <v>76</v>
      </c>
      <c r="M6" t="str">
        <f t="shared" si="0"/>
        <v>$A$76</v>
      </c>
      <c r="N6" t="str">
        <f t="shared" ca="1" si="1"/>
        <v>File Name : Data/Random/200RandomPoints - 5.tsp</v>
      </c>
      <c r="O6" s="1" t="str">
        <f t="shared" ca="1" si="2"/>
        <v>200RandomPoints - 5.tsp</v>
      </c>
      <c r="Y6" s="1" t="s">
        <v>582</v>
      </c>
      <c r="Z6" s="1" t="s">
        <v>583</v>
      </c>
      <c r="AA6" s="1" t="s">
        <v>584</v>
      </c>
      <c r="AB6" s="1" t="s">
        <v>585</v>
      </c>
      <c r="AC6" s="1" t="s">
        <v>586</v>
      </c>
      <c r="AD6" s="1" t="s">
        <v>587</v>
      </c>
      <c r="AE6" s="1" t="s">
        <v>647</v>
      </c>
      <c r="AF6" s="1" t="s">
        <v>648</v>
      </c>
      <c r="AG6" s="1" t="s">
        <v>649</v>
      </c>
      <c r="AH6" s="1" t="s">
        <v>650</v>
      </c>
      <c r="AQ6" t="s">
        <v>655</v>
      </c>
      <c r="AR6" t="s">
        <v>660</v>
      </c>
      <c r="AS6" t="s">
        <v>689</v>
      </c>
      <c r="AT6" t="s">
        <v>690</v>
      </c>
      <c r="AU6" t="s">
        <v>691</v>
      </c>
      <c r="AV6" t="s">
        <v>692</v>
      </c>
      <c r="AW6" t="s">
        <v>693</v>
      </c>
      <c r="AX6" t="s">
        <v>694</v>
      </c>
      <c r="AY6" t="s">
        <v>695</v>
      </c>
      <c r="AZ6" t="s">
        <v>696</v>
      </c>
    </row>
    <row r="7" spans="1:53" x14ac:dyDescent="0.3">
      <c r="A7" t="s">
        <v>228</v>
      </c>
      <c r="K7" t="s">
        <v>490</v>
      </c>
      <c r="L7">
        <v>91</v>
      </c>
      <c r="M7" t="str">
        <f t="shared" si="0"/>
        <v>$A$91</v>
      </c>
      <c r="N7" t="str">
        <f t="shared" ca="1" si="1"/>
        <v>File Name : Data/Random/200RandomPoints - 6.tsp</v>
      </c>
      <c r="O7" s="1" t="str">
        <f t="shared" ca="1" si="2"/>
        <v>200RandomPoints - 6.tsp</v>
      </c>
      <c r="Y7" t="s">
        <v>611</v>
      </c>
      <c r="Z7" t="s">
        <v>624</v>
      </c>
      <c r="AA7" t="s">
        <v>625</v>
      </c>
      <c r="AB7" t="s">
        <v>626</v>
      </c>
      <c r="AC7" t="s">
        <v>627</v>
      </c>
      <c r="AD7" t="s">
        <v>628</v>
      </c>
      <c r="AE7" t="s">
        <v>629</v>
      </c>
      <c r="AF7" t="s">
        <v>630</v>
      </c>
      <c r="AG7" t="s">
        <v>631</v>
      </c>
      <c r="AH7" t="s">
        <v>632</v>
      </c>
    </row>
    <row r="8" spans="1:53" x14ac:dyDescent="0.3">
      <c r="A8" t="s">
        <v>229</v>
      </c>
      <c r="K8" t="s">
        <v>490</v>
      </c>
      <c r="L8">
        <v>106</v>
      </c>
      <c r="M8" t="str">
        <f t="shared" si="0"/>
        <v>$A$106</v>
      </c>
      <c r="N8" t="str">
        <f t="shared" ca="1" si="1"/>
        <v>File Name : Data/Random/200RandomPoints - 7.tsp</v>
      </c>
      <c r="O8" s="1" t="str">
        <f t="shared" ca="1" si="2"/>
        <v>200RandomPoints - 7.tsp</v>
      </c>
      <c r="Y8" s="1" t="s">
        <v>612</v>
      </c>
      <c r="Z8" s="1" t="s">
        <v>623</v>
      </c>
      <c r="AA8" s="1" t="s">
        <v>633</v>
      </c>
      <c r="AB8" s="1" t="s">
        <v>634</v>
      </c>
      <c r="AC8" s="1" t="s">
        <v>635</v>
      </c>
      <c r="AD8" s="1" t="s">
        <v>636</v>
      </c>
      <c r="AE8" s="1" t="s">
        <v>637</v>
      </c>
      <c r="AF8" s="1" t="s">
        <v>638</v>
      </c>
      <c r="AG8" s="1" t="s">
        <v>639</v>
      </c>
      <c r="AH8" s="1" t="s">
        <v>640</v>
      </c>
    </row>
    <row r="9" spans="1:53" x14ac:dyDescent="0.3">
      <c r="A9" t="s">
        <v>230</v>
      </c>
      <c r="K9" t="s">
        <v>490</v>
      </c>
      <c r="L9">
        <v>121</v>
      </c>
      <c r="M9" t="str">
        <f t="shared" si="0"/>
        <v>$A$121</v>
      </c>
      <c r="N9" t="str">
        <f t="shared" ca="1" si="1"/>
        <v>File Name : Data/Random/200RandomPoints - 8.tsp</v>
      </c>
      <c r="O9" s="1" t="str">
        <f t="shared" ca="1" si="2"/>
        <v>200RandomPoints - 8.tsp</v>
      </c>
      <c r="Y9" t="s">
        <v>613</v>
      </c>
      <c r="Z9" t="s">
        <v>614</v>
      </c>
      <c r="AA9" t="s">
        <v>615</v>
      </c>
      <c r="AB9" t="s">
        <v>616</v>
      </c>
      <c r="AC9" t="s">
        <v>617</v>
      </c>
      <c r="AD9" t="s">
        <v>618</v>
      </c>
      <c r="AE9" t="s">
        <v>619</v>
      </c>
      <c r="AF9" t="s">
        <v>620</v>
      </c>
      <c r="AG9" t="s">
        <v>621</v>
      </c>
      <c r="AH9" t="s">
        <v>622</v>
      </c>
    </row>
    <row r="10" spans="1:53" x14ac:dyDescent="0.3">
      <c r="A10" t="s">
        <v>231</v>
      </c>
      <c r="K10" t="s">
        <v>490</v>
      </c>
      <c r="L10">
        <v>136</v>
      </c>
      <c r="M10" t="str">
        <f t="shared" si="0"/>
        <v>$A$136</v>
      </c>
      <c r="N10" t="str">
        <f t="shared" ca="1" si="1"/>
        <v>File Name : Data/Random/200RandomPoints - 9.tsp</v>
      </c>
      <c r="O10" s="1" t="str">
        <f t="shared" ca="1" si="2"/>
        <v>200RandomPoints - 9.tsp</v>
      </c>
    </row>
    <row r="11" spans="1:53" x14ac:dyDescent="0.3">
      <c r="A11" t="s">
        <v>232</v>
      </c>
    </row>
    <row r="12" spans="1:53" x14ac:dyDescent="0.3">
      <c r="A12" t="s">
        <v>233</v>
      </c>
      <c r="X12" t="s">
        <v>491</v>
      </c>
      <c r="Y12" t="str">
        <f ca="1">INDIRECT(Y1)</f>
        <v>200RandomPoints - 0.tsp</v>
      </c>
      <c r="Z12" t="str">
        <f t="shared" ref="Z12:AH12" ca="1" si="3">INDIRECT(Z1)</f>
        <v>200RandomPoints - 1.tsp</v>
      </c>
      <c r="AA12" t="str">
        <f t="shared" ca="1" si="3"/>
        <v>200RandomPoints - 2.tsp</v>
      </c>
      <c r="AB12" t="str">
        <f t="shared" ca="1" si="3"/>
        <v>200RandomPoints - 3.tsp</v>
      </c>
      <c r="AC12" t="str">
        <f t="shared" ca="1" si="3"/>
        <v>200RandomPoints - 4.tsp</v>
      </c>
      <c r="AD12" t="str">
        <f t="shared" ca="1" si="3"/>
        <v>200RandomPoints - 5.tsp</v>
      </c>
      <c r="AE12" t="str">
        <f t="shared" ca="1" si="3"/>
        <v>200RandomPoints - 6.tsp</v>
      </c>
      <c r="AF12" t="str">
        <f t="shared" ca="1" si="3"/>
        <v>200RandomPoints - 7.tsp</v>
      </c>
      <c r="AG12" t="str">
        <f t="shared" ca="1" si="3"/>
        <v>200RandomPoints - 8.tsp</v>
      </c>
      <c r="AH12" t="str">
        <f t="shared" ca="1" si="3"/>
        <v>200RandomPoints - 9.tsp</v>
      </c>
      <c r="AI12" t="s">
        <v>697</v>
      </c>
      <c r="AP12" t="s">
        <v>491</v>
      </c>
      <c r="AQ12" t="str">
        <f t="shared" ref="AQ12:AZ17" ca="1" si="4">INDIRECT(AQ1)</f>
        <v>200RandomPoints - 0.tsp</v>
      </c>
      <c r="AR12" t="str">
        <f t="shared" ca="1" si="4"/>
        <v>200RandomPoints - 1.tsp</v>
      </c>
      <c r="AS12" t="str">
        <f t="shared" ca="1" si="4"/>
        <v>200RandomPoints - 2.tsp</v>
      </c>
      <c r="AT12" t="str">
        <f t="shared" ca="1" si="4"/>
        <v>200RandomPoints - 3.tsp</v>
      </c>
      <c r="AU12" t="str">
        <f t="shared" ca="1" si="4"/>
        <v>200RandomPoints - 4.tsp</v>
      </c>
      <c r="AV12" t="str">
        <f t="shared" ca="1" si="4"/>
        <v>200RandomPoints - 5.tsp</v>
      </c>
      <c r="AW12" t="str">
        <f t="shared" ca="1" si="4"/>
        <v>200RandomPoints - 6.tsp</v>
      </c>
      <c r="AX12" t="str">
        <f t="shared" ca="1" si="4"/>
        <v>200RandomPoints - 7.tsp</v>
      </c>
      <c r="AY12" t="str">
        <f t="shared" ca="1" si="4"/>
        <v>200RandomPoints - 8.tsp</v>
      </c>
      <c r="AZ12" t="str">
        <f t="shared" ca="1" si="4"/>
        <v>200RandomPoints - 9.tsp</v>
      </c>
      <c r="BA12" t="s">
        <v>697</v>
      </c>
    </row>
    <row r="13" spans="1:53" ht="14.4" customHeight="1" x14ac:dyDescent="0.3">
      <c r="A13" t="s">
        <v>234</v>
      </c>
      <c r="X13" t="s">
        <v>501</v>
      </c>
      <c r="Y13">
        <f ca="1">VALUE(INDIRECT(Y2))</f>
        <v>200</v>
      </c>
      <c r="Z13">
        <f t="shared" ref="Z13:AH20" ca="1" si="5">VALUE(INDIRECT(Z2))</f>
        <v>200</v>
      </c>
      <c r="AA13">
        <f t="shared" ca="1" si="5"/>
        <v>200</v>
      </c>
      <c r="AB13">
        <f t="shared" ca="1" si="5"/>
        <v>200</v>
      </c>
      <c r="AC13">
        <f t="shared" ca="1" si="5"/>
        <v>200</v>
      </c>
      <c r="AD13">
        <f t="shared" ca="1" si="5"/>
        <v>200</v>
      </c>
      <c r="AE13">
        <f t="shared" ca="1" si="5"/>
        <v>200</v>
      </c>
      <c r="AF13">
        <f t="shared" ca="1" si="5"/>
        <v>200</v>
      </c>
      <c r="AG13">
        <f t="shared" ca="1" si="5"/>
        <v>200</v>
      </c>
      <c r="AH13">
        <f t="shared" ca="1" si="5"/>
        <v>200</v>
      </c>
      <c r="AI13">
        <f ca="1">AVERAGE(Y13:AH13)</f>
        <v>200</v>
      </c>
      <c r="AO13" s="3" t="s">
        <v>557</v>
      </c>
      <c r="AP13" s="1" t="s">
        <v>498</v>
      </c>
      <c r="AQ13">
        <f t="shared" ca="1" si="4"/>
        <v>1.9E-2</v>
      </c>
      <c r="AR13">
        <f t="shared" ca="1" si="4"/>
        <v>4.2999999999999997E-2</v>
      </c>
      <c r="AS13">
        <f t="shared" ca="1" si="4"/>
        <v>7.0000000000000007E-2</v>
      </c>
      <c r="AT13">
        <f t="shared" ca="1" si="4"/>
        <v>8.5000000000000006E-2</v>
      </c>
      <c r="AU13">
        <f t="shared" ca="1" si="4"/>
        <v>0.12</v>
      </c>
      <c r="AV13">
        <f t="shared" ca="1" si="4"/>
        <v>0.121</v>
      </c>
      <c r="AW13">
        <f t="shared" ca="1" si="4"/>
        <v>0.14299999999999999</v>
      </c>
      <c r="AX13">
        <f t="shared" ca="1" si="4"/>
        <v>0.17199999999999999</v>
      </c>
      <c r="AY13">
        <f t="shared" ca="1" si="4"/>
        <v>0.20799999999999999</v>
      </c>
      <c r="AZ13">
        <f t="shared" ca="1" si="4"/>
        <v>0.23300000000000001</v>
      </c>
      <c r="BA13">
        <f ca="1">AVERAGE(AQ13:AZ13)</f>
        <v>0.12139999999999999</v>
      </c>
    </row>
    <row r="14" spans="1:53" x14ac:dyDescent="0.3">
      <c r="A14" t="s">
        <v>235</v>
      </c>
      <c r="K14" t="s">
        <v>490</v>
      </c>
      <c r="L14">
        <f>L1+1</f>
        <v>2</v>
      </c>
      <c r="M14" t="str">
        <f>_xlfn.CONCAT("$",K14,"$",L14)</f>
        <v>$A$2</v>
      </c>
      <c r="N14" t="str">
        <f ca="1">INDIRECT(M14)</f>
        <v>Number of Nodes:  200</v>
      </c>
      <c r="O14" s="1" t="str">
        <f ca="1">RIGHT(N14,LEN(N14)-FIND(":",N14)-1)</f>
        <v xml:space="preserve"> 200</v>
      </c>
      <c r="P14" s="2">
        <f ca="1">VALUE(O14)</f>
        <v>200</v>
      </c>
      <c r="X14" t="s">
        <v>500</v>
      </c>
      <c r="Y14">
        <f ca="1">VALUE(INDIRECT(Y3))</f>
        <v>40000</v>
      </c>
      <c r="Z14">
        <f t="shared" ca="1" si="5"/>
        <v>40000</v>
      </c>
      <c r="AA14">
        <f t="shared" ca="1" si="5"/>
        <v>40000</v>
      </c>
      <c r="AB14">
        <f t="shared" ca="1" si="5"/>
        <v>40000</v>
      </c>
      <c r="AC14">
        <f t="shared" ca="1" si="5"/>
        <v>40000</v>
      </c>
      <c r="AD14">
        <f t="shared" ca="1" si="5"/>
        <v>40000</v>
      </c>
      <c r="AE14">
        <f t="shared" ca="1" si="5"/>
        <v>40000</v>
      </c>
      <c r="AF14">
        <f t="shared" ca="1" si="5"/>
        <v>40000</v>
      </c>
      <c r="AG14">
        <f t="shared" ca="1" si="5"/>
        <v>40000</v>
      </c>
      <c r="AH14">
        <f t="shared" ca="1" si="5"/>
        <v>40000</v>
      </c>
      <c r="AI14">
        <f ca="1">AVERAGE(Y14:AH14)</f>
        <v>40000</v>
      </c>
      <c r="AO14" s="3"/>
      <c r="AP14" t="s">
        <v>535</v>
      </c>
      <c r="AQ14">
        <f t="shared" ca="1" si="4"/>
        <v>2.4E-2</v>
      </c>
      <c r="AR14">
        <f t="shared" ca="1" si="4"/>
        <v>4.8000000000000001E-2</v>
      </c>
      <c r="AS14">
        <f t="shared" ca="1" si="4"/>
        <v>5.8000000000000003E-2</v>
      </c>
      <c r="AT14">
        <f t="shared" ca="1" si="4"/>
        <v>9.4E-2</v>
      </c>
      <c r="AU14">
        <f t="shared" ca="1" si="4"/>
        <v>0.13100000000000001</v>
      </c>
      <c r="AV14">
        <f t="shared" ca="1" si="4"/>
        <v>0.13300000000000001</v>
      </c>
      <c r="AW14">
        <f t="shared" ca="1" si="4"/>
        <v>0.14599999999999999</v>
      </c>
      <c r="AX14">
        <f t="shared" ca="1" si="4"/>
        <v>0.154</v>
      </c>
      <c r="AY14">
        <f t="shared" ca="1" si="4"/>
        <v>0.24</v>
      </c>
      <c r="AZ14">
        <f t="shared" ca="1" si="4"/>
        <v>0.218</v>
      </c>
      <c r="BA14">
        <f t="shared" ref="BA14:BA17" ca="1" si="6">AVERAGE(AQ14:AZ14)</f>
        <v>0.1246</v>
      </c>
    </row>
    <row r="15" spans="1:53" x14ac:dyDescent="0.3">
      <c r="A15" t="s">
        <v>236</v>
      </c>
      <c r="K15" t="s">
        <v>490</v>
      </c>
      <c r="L15">
        <f>L2+1</f>
        <v>17</v>
      </c>
      <c r="M15" t="str">
        <f>_xlfn.CONCAT("$",K15,"$",L15)</f>
        <v>$A$17</v>
      </c>
      <c r="N15" t="str">
        <f t="shared" ref="N15:N23" ca="1" si="7">INDIRECT(M15)</f>
        <v>Number of Nodes:  200</v>
      </c>
      <c r="O15" s="1" t="str">
        <f t="shared" ref="O15:O23" ca="1" si="8">RIGHT(N15,LEN(N15)-FIND(":",N15)-1)</f>
        <v xml:space="preserve"> 200</v>
      </c>
      <c r="P15" s="2">
        <f t="shared" ref="P15:P62" ca="1" si="9">VALUE(O15)</f>
        <v>200</v>
      </c>
      <c r="X15" t="s">
        <v>499</v>
      </c>
      <c r="Y15">
        <f ca="1">VALUE(INDIRECT(Y4))</f>
        <v>824.32066258817997</v>
      </c>
      <c r="Z15">
        <f ca="1">VALUE(INDIRECT(Z4))</f>
        <v>871.68772176581695</v>
      </c>
      <c r="AA15">
        <f t="shared" ca="1" si="5"/>
        <v>834.668474773718</v>
      </c>
      <c r="AB15">
        <f t="shared" ca="1" si="5"/>
        <v>840.81861560101504</v>
      </c>
      <c r="AC15">
        <f t="shared" ca="1" si="5"/>
        <v>847.61319578362304</v>
      </c>
      <c r="AD15">
        <f t="shared" ca="1" si="5"/>
        <v>869.57882910154501</v>
      </c>
      <c r="AE15">
        <f t="shared" ca="1" si="5"/>
        <v>844.38944938307702</v>
      </c>
      <c r="AF15">
        <f t="shared" ca="1" si="5"/>
        <v>858.87937418430295</v>
      </c>
      <c r="AG15">
        <f t="shared" ca="1" si="5"/>
        <v>882.19496585440004</v>
      </c>
      <c r="AH15">
        <f t="shared" ca="1" si="5"/>
        <v>847.63948298824596</v>
      </c>
      <c r="AI15">
        <f t="shared" ref="AI15:AI20" ca="1" si="10">AVERAGE(Y15:AH15)</f>
        <v>852.17907720239236</v>
      </c>
      <c r="AO15" s="3"/>
      <c r="AP15" t="s">
        <v>588</v>
      </c>
      <c r="AQ15">
        <f t="shared" ca="1" si="4"/>
        <v>2.1999999999999999E-2</v>
      </c>
      <c r="AR15">
        <f t="shared" ca="1" si="4"/>
        <v>5.0999999999999997E-2</v>
      </c>
      <c r="AS15">
        <f t="shared" ca="1" si="4"/>
        <v>6.4000000000000001E-2</v>
      </c>
      <c r="AT15">
        <f t="shared" ca="1" si="4"/>
        <v>0.10100000000000001</v>
      </c>
      <c r="AU15">
        <f t="shared" ca="1" si="4"/>
        <v>0.121</v>
      </c>
      <c r="AV15">
        <f t="shared" ca="1" si="4"/>
        <v>0.13</v>
      </c>
      <c r="AW15">
        <f t="shared" ca="1" si="4"/>
        <v>0.16400000000000001</v>
      </c>
      <c r="AX15">
        <f t="shared" ca="1" si="4"/>
        <v>0.182</v>
      </c>
      <c r="AY15">
        <f t="shared" ca="1" si="4"/>
        <v>0.223</v>
      </c>
      <c r="AZ15">
        <f t="shared" ca="1" si="4"/>
        <v>0.222</v>
      </c>
      <c r="BA15">
        <f t="shared" ca="1" si="6"/>
        <v>0.128</v>
      </c>
    </row>
    <row r="16" spans="1:53" ht="14.4" customHeight="1" x14ac:dyDescent="0.3">
      <c r="A16" t="s">
        <v>237</v>
      </c>
      <c r="K16" t="s">
        <v>490</v>
      </c>
      <c r="L16">
        <f>L3+1</f>
        <v>32</v>
      </c>
      <c r="M16" t="str">
        <f>_xlfn.CONCAT("$",K16,"$",L16)</f>
        <v>$A$32</v>
      </c>
      <c r="N16" t="str">
        <f t="shared" ca="1" si="7"/>
        <v>Number of Nodes:  200</v>
      </c>
      <c r="O16" s="1" t="str">
        <f t="shared" ca="1" si="8"/>
        <v xml:space="preserve"> 200</v>
      </c>
      <c r="P16" s="2">
        <f t="shared" ca="1" si="9"/>
        <v>200</v>
      </c>
      <c r="W16" s="3" t="s">
        <v>556</v>
      </c>
      <c r="X16" s="1" t="s">
        <v>498</v>
      </c>
      <c r="Y16">
        <f t="shared" ref="Y16:Z20" ca="1" si="11">VALUE(INDIRECT(Y5))</f>
        <v>1282.876</v>
      </c>
      <c r="Z16">
        <f t="shared" ca="1" si="11"/>
        <v>1404.7059999999999</v>
      </c>
      <c r="AA16">
        <f t="shared" ca="1" si="5"/>
        <v>1361.6020000000001</v>
      </c>
      <c r="AB16">
        <f t="shared" ca="1" si="5"/>
        <v>1364.422</v>
      </c>
      <c r="AC16">
        <f t="shared" ca="1" si="5"/>
        <v>1350.316</v>
      </c>
      <c r="AD16">
        <f t="shared" ca="1" si="5"/>
        <v>1393.79</v>
      </c>
      <c r="AE16">
        <f t="shared" ca="1" si="5"/>
        <v>1360.152</v>
      </c>
      <c r="AF16">
        <f t="shared" ca="1" si="5"/>
        <v>1396.9059999999999</v>
      </c>
      <c r="AG16">
        <f t="shared" ca="1" si="5"/>
        <v>1417.057</v>
      </c>
      <c r="AH16">
        <f t="shared" ca="1" si="5"/>
        <v>1327.8969999999999</v>
      </c>
      <c r="AI16">
        <f t="shared" ca="1" si="10"/>
        <v>1365.9724000000001</v>
      </c>
      <c r="AO16" s="3"/>
      <c r="AP16" t="s">
        <v>554</v>
      </c>
      <c r="AQ16">
        <f t="shared" ca="1" si="4"/>
        <v>2.1999999999999999E-2</v>
      </c>
      <c r="AR16">
        <f t="shared" ca="1" si="4"/>
        <v>4.9000000000000002E-2</v>
      </c>
      <c r="AS16">
        <f t="shared" ca="1" si="4"/>
        <v>6.0999999999999999E-2</v>
      </c>
      <c r="AT16">
        <f t="shared" ca="1" si="4"/>
        <v>9.0999999999999998E-2</v>
      </c>
      <c r="AU16">
        <f t="shared" ca="1" si="4"/>
        <v>0.121</v>
      </c>
      <c r="AV16">
        <f t="shared" ca="1" si="4"/>
        <v>0.14000000000000001</v>
      </c>
      <c r="AW16">
        <f t="shared" ca="1" si="4"/>
        <v>0.158</v>
      </c>
      <c r="AX16">
        <f t="shared" ca="1" si="4"/>
        <v>0.18</v>
      </c>
      <c r="AY16">
        <f t="shared" ca="1" si="4"/>
        <v>0.20499999999999999</v>
      </c>
      <c r="AZ16">
        <f t="shared" ca="1" si="4"/>
        <v>0.23</v>
      </c>
      <c r="BA16">
        <f t="shared" ca="1" si="6"/>
        <v>0.12570000000000001</v>
      </c>
    </row>
    <row r="17" spans="1:53" x14ac:dyDescent="0.3">
      <c r="A17" t="s">
        <v>223</v>
      </c>
      <c r="K17" t="s">
        <v>490</v>
      </c>
      <c r="L17">
        <f>L4+1</f>
        <v>47</v>
      </c>
      <c r="M17" t="str">
        <f>_xlfn.CONCAT("$",K17,"$",L17)</f>
        <v>$A$47</v>
      </c>
      <c r="N17" t="str">
        <f t="shared" ca="1" si="7"/>
        <v>Number of Nodes:  200</v>
      </c>
      <c r="O17" s="1" t="str">
        <f t="shared" ca="1" si="8"/>
        <v xml:space="preserve"> 200</v>
      </c>
      <c r="P17" s="2">
        <f t="shared" ca="1" si="9"/>
        <v>200</v>
      </c>
      <c r="W17" s="3"/>
      <c r="X17" t="s">
        <v>535</v>
      </c>
      <c r="Y17">
        <f t="shared" ca="1" si="11"/>
        <v>1317.8789999999999</v>
      </c>
      <c r="Z17">
        <f t="shared" ca="1" si="11"/>
        <v>1413.6479999999999</v>
      </c>
      <c r="AA17">
        <f t="shared" ca="1" si="5"/>
        <v>1396.9169999999999</v>
      </c>
      <c r="AB17">
        <f t="shared" ca="1" si="5"/>
        <v>1443.327</v>
      </c>
      <c r="AC17">
        <f t="shared" ca="1" si="5"/>
        <v>1382.173</v>
      </c>
      <c r="AD17">
        <f t="shared" ca="1" si="5"/>
        <v>1509.8520000000001</v>
      </c>
      <c r="AE17">
        <f t="shared" ca="1" si="5"/>
        <v>1455.5909999999999</v>
      </c>
      <c r="AF17">
        <f t="shared" ca="1" si="5"/>
        <v>1500.376</v>
      </c>
      <c r="AG17">
        <f t="shared" ca="1" si="5"/>
        <v>1509.15</v>
      </c>
      <c r="AH17">
        <f t="shared" ca="1" si="5"/>
        <v>1349.739</v>
      </c>
      <c r="AI17">
        <f t="shared" ca="1" si="10"/>
        <v>1427.8652</v>
      </c>
      <c r="AO17" s="3"/>
      <c r="AP17" t="s">
        <v>555</v>
      </c>
      <c r="AQ17">
        <f t="shared" ca="1" si="4"/>
        <v>42.436</v>
      </c>
      <c r="AR17">
        <f t="shared" ca="1" si="4"/>
        <v>43.683999999999997</v>
      </c>
      <c r="AS17">
        <f t="shared" ca="1" si="4"/>
        <v>61.210999999999999</v>
      </c>
      <c r="AT17">
        <f t="shared" ca="1" si="4"/>
        <v>35.71</v>
      </c>
      <c r="AU17">
        <f t="shared" ca="1" si="4"/>
        <v>44.38</v>
      </c>
      <c r="AV17">
        <f t="shared" ca="1" si="4"/>
        <v>44.506999999999998</v>
      </c>
      <c r="AW17">
        <f t="shared" ca="1" si="4"/>
        <v>35.44</v>
      </c>
      <c r="AX17">
        <f t="shared" ca="1" si="4"/>
        <v>35.838999999999999</v>
      </c>
      <c r="AY17">
        <f t="shared" ca="1" si="4"/>
        <v>55.808999999999997</v>
      </c>
      <c r="AZ17">
        <f t="shared" ca="1" si="4"/>
        <v>37.405000000000001</v>
      </c>
      <c r="BA17">
        <f t="shared" ca="1" si="6"/>
        <v>43.642099999999992</v>
      </c>
    </row>
    <row r="18" spans="1:53" x14ac:dyDescent="0.3">
      <c r="A18" t="s">
        <v>224</v>
      </c>
      <c r="K18" t="s">
        <v>490</v>
      </c>
      <c r="L18">
        <f>L5+1</f>
        <v>62</v>
      </c>
      <c r="M18" t="str">
        <f>_xlfn.CONCAT("$",K18,"$",L18)</f>
        <v>$A$62</v>
      </c>
      <c r="N18" t="str">
        <f t="shared" ca="1" si="7"/>
        <v>Number of Nodes:  200</v>
      </c>
      <c r="O18" s="1" t="str">
        <f t="shared" ca="1" si="8"/>
        <v xml:space="preserve"> 200</v>
      </c>
      <c r="P18" s="2">
        <f t="shared" ca="1" si="9"/>
        <v>200</v>
      </c>
      <c r="W18" s="3"/>
      <c r="X18" t="s">
        <v>588</v>
      </c>
      <c r="Y18">
        <f t="shared" ca="1" si="11"/>
        <v>1233.951</v>
      </c>
      <c r="Z18">
        <f t="shared" ca="1" si="11"/>
        <v>1324.7929999999999</v>
      </c>
      <c r="AA18">
        <f t="shared" ca="1" si="5"/>
        <v>1235.1300000000001</v>
      </c>
      <c r="AB18">
        <f t="shared" ca="1" si="5"/>
        <v>1238.8789999999999</v>
      </c>
      <c r="AC18">
        <f t="shared" ca="1" si="5"/>
        <v>1288.05</v>
      </c>
      <c r="AD18">
        <f t="shared" ca="1" si="5"/>
        <v>1349.038</v>
      </c>
      <c r="AE18">
        <f t="shared" ca="1" si="5"/>
        <v>1316.912</v>
      </c>
      <c r="AF18">
        <f t="shared" ca="1" si="5"/>
        <v>1324.903</v>
      </c>
      <c r="AG18">
        <f t="shared" ca="1" si="5"/>
        <v>1366.893</v>
      </c>
      <c r="AH18">
        <f t="shared" ca="1" si="5"/>
        <v>1300.9649999999999</v>
      </c>
      <c r="AI18">
        <f t="shared" ca="1" si="10"/>
        <v>1297.9514000000001</v>
      </c>
    </row>
    <row r="19" spans="1:53" x14ac:dyDescent="0.3">
      <c r="A19" t="s">
        <v>238</v>
      </c>
      <c r="K19" t="s">
        <v>490</v>
      </c>
      <c r="L19">
        <f>L6+1</f>
        <v>77</v>
      </c>
      <c r="M19" t="str">
        <f>_xlfn.CONCAT("$",K19,"$",L19)</f>
        <v>$A$77</v>
      </c>
      <c r="N19" t="str">
        <f t="shared" ca="1" si="7"/>
        <v>Number of Nodes:  200</v>
      </c>
      <c r="O19" s="1" t="str">
        <f t="shared" ca="1" si="8"/>
        <v xml:space="preserve"> 200</v>
      </c>
      <c r="P19" s="2">
        <f t="shared" ca="1" si="9"/>
        <v>200</v>
      </c>
      <c r="W19" s="3"/>
      <c r="X19" t="s">
        <v>554</v>
      </c>
      <c r="Y19">
        <f t="shared" ca="1" si="11"/>
        <v>1145.4269999999999</v>
      </c>
      <c r="Z19">
        <f t="shared" ca="1" si="11"/>
        <v>1288.0709999999999</v>
      </c>
      <c r="AA19">
        <f t="shared" ca="1" si="5"/>
        <v>1283.17</v>
      </c>
      <c r="AB19">
        <f t="shared" ca="1" si="5"/>
        <v>1210.502</v>
      </c>
      <c r="AC19">
        <f t="shared" ca="1" si="5"/>
        <v>1276.7449999999999</v>
      </c>
      <c r="AD19">
        <f t="shared" ca="1" si="5"/>
        <v>1332.0640000000001</v>
      </c>
      <c r="AE19">
        <f t="shared" ca="1" si="5"/>
        <v>1351.3630000000001</v>
      </c>
      <c r="AF19">
        <f t="shared" ca="1" si="5"/>
        <v>1342.2940000000001</v>
      </c>
      <c r="AG19">
        <f t="shared" ca="1" si="5"/>
        <v>1366.2429999999999</v>
      </c>
      <c r="AH19">
        <f t="shared" ca="1" si="5"/>
        <v>1314.1089999999999</v>
      </c>
      <c r="AI19">
        <f t="shared" ca="1" si="10"/>
        <v>1290.9988000000001</v>
      </c>
    </row>
    <row r="20" spans="1:53" x14ac:dyDescent="0.3">
      <c r="A20" t="s">
        <v>239</v>
      </c>
      <c r="K20" t="s">
        <v>490</v>
      </c>
      <c r="L20">
        <f>L7+1</f>
        <v>92</v>
      </c>
      <c r="M20" t="str">
        <f t="shared" ref="M20:M23" si="12">_xlfn.CONCAT("$",K20,"$",L20)</f>
        <v>$A$92</v>
      </c>
      <c r="N20" t="str">
        <f t="shared" ca="1" si="7"/>
        <v>Number of Nodes:  200</v>
      </c>
      <c r="O20" s="1" t="str">
        <f t="shared" ca="1" si="8"/>
        <v xml:space="preserve"> 200</v>
      </c>
      <c r="P20" s="2">
        <f t="shared" ca="1" si="9"/>
        <v>200</v>
      </c>
      <c r="W20" s="3"/>
      <c r="X20" t="s">
        <v>555</v>
      </c>
      <c r="Y20">
        <f t="shared" ca="1" si="11"/>
        <v>995.69500000000005</v>
      </c>
      <c r="Z20">
        <f t="shared" ca="1" si="11"/>
        <v>1042.45</v>
      </c>
      <c r="AA20">
        <f t="shared" ca="1" si="5"/>
        <v>991.67899999999997</v>
      </c>
      <c r="AB20">
        <f t="shared" ca="1" si="5"/>
        <v>1018.159</v>
      </c>
      <c r="AC20">
        <f t="shared" ca="1" si="5"/>
        <v>1038.6579999999999</v>
      </c>
      <c r="AD20">
        <f t="shared" ca="1" si="5"/>
        <v>1042.3230000000001</v>
      </c>
      <c r="AE20">
        <f t="shared" ca="1" si="5"/>
        <v>1048.2249999999999</v>
      </c>
      <c r="AF20">
        <f t="shared" ca="1" si="5"/>
        <v>1123.2159999999999</v>
      </c>
      <c r="AG20">
        <f t="shared" ca="1" si="5"/>
        <v>1065.0930000000001</v>
      </c>
      <c r="AH20">
        <f t="shared" ca="1" si="5"/>
        <v>1012.616</v>
      </c>
      <c r="AI20">
        <f t="shared" ca="1" si="10"/>
        <v>1037.8114</v>
      </c>
    </row>
    <row r="21" spans="1:53" x14ac:dyDescent="0.3">
      <c r="A21" t="s">
        <v>240</v>
      </c>
      <c r="K21" t="s">
        <v>490</v>
      </c>
      <c r="L21">
        <f>L8+1</f>
        <v>107</v>
      </c>
      <c r="M21" t="str">
        <f t="shared" si="12"/>
        <v>$A$107</v>
      </c>
      <c r="N21" t="str">
        <f t="shared" ca="1" si="7"/>
        <v>Number of Nodes:  200</v>
      </c>
      <c r="O21" s="1" t="str">
        <f t="shared" ca="1" si="8"/>
        <v xml:space="preserve"> 200</v>
      </c>
      <c r="P21" s="2">
        <f t="shared" ca="1" si="9"/>
        <v>200</v>
      </c>
    </row>
    <row r="22" spans="1:53" x14ac:dyDescent="0.3">
      <c r="A22" t="s">
        <v>241</v>
      </c>
      <c r="K22" t="s">
        <v>490</v>
      </c>
      <c r="L22">
        <f>L9+1</f>
        <v>122</v>
      </c>
      <c r="M22" t="str">
        <f t="shared" si="12"/>
        <v>$A$122</v>
      </c>
      <c r="N22" t="str">
        <f t="shared" ca="1" si="7"/>
        <v>Number of Nodes:  200</v>
      </c>
      <c r="O22" s="1" t="str">
        <f t="shared" ca="1" si="8"/>
        <v xml:space="preserve"> 200</v>
      </c>
      <c r="P22" s="2">
        <f t="shared" ca="1" si="9"/>
        <v>200</v>
      </c>
    </row>
    <row r="23" spans="1:53" x14ac:dyDescent="0.3">
      <c r="A23" t="s">
        <v>242</v>
      </c>
      <c r="K23" t="s">
        <v>490</v>
      </c>
      <c r="L23">
        <f>L10+1</f>
        <v>137</v>
      </c>
      <c r="M23" t="str">
        <f t="shared" si="12"/>
        <v>$A$137</v>
      </c>
      <c r="N23" t="str">
        <f t="shared" ca="1" si="7"/>
        <v>Number of Nodes:  200</v>
      </c>
      <c r="O23" s="1" t="str">
        <f t="shared" ca="1" si="8"/>
        <v xml:space="preserve"> 200</v>
      </c>
      <c r="P23" s="2">
        <f t="shared" ca="1" si="9"/>
        <v>200</v>
      </c>
    </row>
    <row r="24" spans="1:53" x14ac:dyDescent="0.3">
      <c r="A24" t="s">
        <v>243</v>
      </c>
    </row>
    <row r="25" spans="1:53" x14ac:dyDescent="0.3">
      <c r="A25" t="s">
        <v>244</v>
      </c>
    </row>
    <row r="26" spans="1:53" x14ac:dyDescent="0.3">
      <c r="A26" t="s">
        <v>245</v>
      </c>
    </row>
    <row r="27" spans="1:53" x14ac:dyDescent="0.3">
      <c r="A27" t="s">
        <v>246</v>
      </c>
      <c r="K27" t="s">
        <v>490</v>
      </c>
      <c r="L27">
        <f>L14+1</f>
        <v>3</v>
      </c>
      <c r="M27" t="str">
        <f>_xlfn.CONCAT("$",K27,"$",L27)</f>
        <v>$A$3</v>
      </c>
      <c r="N27" t="str">
        <f ca="1">INDIRECT(M27)</f>
        <v>Number of Edges:  40000</v>
      </c>
      <c r="O27" s="1" t="str">
        <f ca="1">RIGHT(N27,LEN(N27)-FIND(":",N27)-1)</f>
        <v xml:space="preserve"> 40000</v>
      </c>
      <c r="P27" s="2">
        <f t="shared" ca="1" si="9"/>
        <v>40000</v>
      </c>
    </row>
    <row r="28" spans="1:53" x14ac:dyDescent="0.3">
      <c r="A28" t="s">
        <v>247</v>
      </c>
      <c r="K28" t="s">
        <v>490</v>
      </c>
      <c r="L28">
        <f>L15+1</f>
        <v>18</v>
      </c>
      <c r="M28" t="str">
        <f>_xlfn.CONCAT("$",K28,"$",L28)</f>
        <v>$A$18</v>
      </c>
      <c r="N28" t="str">
        <f t="shared" ref="N28:N36" ca="1" si="13">INDIRECT(M28)</f>
        <v>Number of Edges:  40000</v>
      </c>
      <c r="O28" s="1" t="str">
        <f t="shared" ref="O28:O36" ca="1" si="14">RIGHT(N28,LEN(N28)-FIND(":",N28)-1)</f>
        <v xml:space="preserve"> 40000</v>
      </c>
      <c r="P28" s="2">
        <f t="shared" ca="1" si="9"/>
        <v>40000</v>
      </c>
    </row>
    <row r="29" spans="1:53" x14ac:dyDescent="0.3">
      <c r="A29" t="s">
        <v>248</v>
      </c>
      <c r="K29" t="s">
        <v>490</v>
      </c>
      <c r="L29">
        <f>L16+1</f>
        <v>33</v>
      </c>
      <c r="M29" t="str">
        <f>_xlfn.CONCAT("$",K29,"$",L29)</f>
        <v>$A$33</v>
      </c>
      <c r="N29" t="str">
        <f t="shared" ca="1" si="13"/>
        <v>Number of Edges:  40000</v>
      </c>
      <c r="O29" s="1" t="str">
        <f t="shared" ca="1" si="14"/>
        <v xml:space="preserve"> 40000</v>
      </c>
      <c r="P29" s="2">
        <f t="shared" ca="1" si="9"/>
        <v>40000</v>
      </c>
    </row>
    <row r="30" spans="1:53" x14ac:dyDescent="0.3">
      <c r="A30" t="s">
        <v>249</v>
      </c>
      <c r="K30" t="s">
        <v>490</v>
      </c>
      <c r="L30">
        <f>L17+1</f>
        <v>48</v>
      </c>
      <c r="M30" t="str">
        <f>_xlfn.CONCAT("$",K30,"$",L30)</f>
        <v>$A$48</v>
      </c>
      <c r="N30" t="str">
        <f t="shared" ca="1" si="13"/>
        <v>Number of Edges:  40000</v>
      </c>
      <c r="O30" s="1" t="str">
        <f t="shared" ca="1" si="14"/>
        <v xml:space="preserve"> 40000</v>
      </c>
      <c r="P30" s="2">
        <f t="shared" ca="1" si="9"/>
        <v>40000</v>
      </c>
    </row>
    <row r="31" spans="1:53" x14ac:dyDescent="0.3">
      <c r="A31" t="s">
        <v>250</v>
      </c>
      <c r="K31" t="s">
        <v>490</v>
      </c>
      <c r="L31">
        <f>L18+1</f>
        <v>63</v>
      </c>
      <c r="M31" t="str">
        <f>_xlfn.CONCAT("$",K31,"$",L31)</f>
        <v>$A$63</v>
      </c>
      <c r="N31" t="str">
        <f t="shared" ca="1" si="13"/>
        <v>Number of Edges:  40000</v>
      </c>
      <c r="O31" s="1" t="str">
        <f t="shared" ca="1" si="14"/>
        <v xml:space="preserve"> 40000</v>
      </c>
      <c r="P31" s="2">
        <f t="shared" ca="1" si="9"/>
        <v>40000</v>
      </c>
    </row>
    <row r="32" spans="1:53" x14ac:dyDescent="0.3">
      <c r="A32" t="s">
        <v>223</v>
      </c>
      <c r="K32" t="s">
        <v>490</v>
      </c>
      <c r="L32">
        <f>L19+1</f>
        <v>78</v>
      </c>
      <c r="M32" t="str">
        <f>_xlfn.CONCAT("$",K32,"$",L32)</f>
        <v>$A$78</v>
      </c>
      <c r="N32" t="str">
        <f t="shared" ca="1" si="13"/>
        <v>Number of Edges:  40000</v>
      </c>
      <c r="O32" s="1" t="str">
        <f t="shared" ca="1" si="14"/>
        <v xml:space="preserve"> 40000</v>
      </c>
      <c r="P32" s="2">
        <f t="shared" ca="1" si="9"/>
        <v>40000</v>
      </c>
    </row>
    <row r="33" spans="1:16" x14ac:dyDescent="0.3">
      <c r="A33" t="s">
        <v>224</v>
      </c>
      <c r="K33" t="s">
        <v>490</v>
      </c>
      <c r="L33">
        <f t="shared" ref="L33:L36" si="15">L20+1</f>
        <v>93</v>
      </c>
      <c r="M33" t="str">
        <f t="shared" ref="M33:M36" si="16">_xlfn.CONCAT("$",K33,"$",L33)</f>
        <v>$A$93</v>
      </c>
      <c r="N33" t="str">
        <f t="shared" ca="1" si="13"/>
        <v>Number of Edges:  40000</v>
      </c>
      <c r="O33" s="1" t="str">
        <f t="shared" ca="1" si="14"/>
        <v xml:space="preserve"> 40000</v>
      </c>
      <c r="P33" s="2">
        <f t="shared" ca="1" si="9"/>
        <v>40000</v>
      </c>
    </row>
    <row r="34" spans="1:16" x14ac:dyDescent="0.3">
      <c r="A34" t="s">
        <v>251</v>
      </c>
      <c r="K34" t="s">
        <v>490</v>
      </c>
      <c r="L34">
        <f t="shared" si="15"/>
        <v>108</v>
      </c>
      <c r="M34" t="str">
        <f t="shared" si="16"/>
        <v>$A$108</v>
      </c>
      <c r="N34" t="str">
        <f t="shared" ca="1" si="13"/>
        <v>Number of Edges:  40000</v>
      </c>
      <c r="O34" s="1" t="str">
        <f t="shared" ca="1" si="14"/>
        <v xml:space="preserve"> 40000</v>
      </c>
      <c r="P34" s="2">
        <f t="shared" ca="1" si="9"/>
        <v>40000</v>
      </c>
    </row>
    <row r="35" spans="1:16" x14ac:dyDescent="0.3">
      <c r="A35" t="s">
        <v>252</v>
      </c>
      <c r="K35" t="s">
        <v>490</v>
      </c>
      <c r="L35">
        <f t="shared" si="15"/>
        <v>123</v>
      </c>
      <c r="M35" t="str">
        <f t="shared" si="16"/>
        <v>$A$123</v>
      </c>
      <c r="N35" t="str">
        <f t="shared" ca="1" si="13"/>
        <v>Number of Edges:  40000</v>
      </c>
      <c r="O35" s="1" t="str">
        <f t="shared" ca="1" si="14"/>
        <v xml:space="preserve"> 40000</v>
      </c>
      <c r="P35" s="2">
        <f t="shared" ca="1" si="9"/>
        <v>40000</v>
      </c>
    </row>
    <row r="36" spans="1:16" x14ac:dyDescent="0.3">
      <c r="A36" t="s">
        <v>253</v>
      </c>
      <c r="K36" t="s">
        <v>490</v>
      </c>
      <c r="L36">
        <f t="shared" si="15"/>
        <v>138</v>
      </c>
      <c r="M36" t="str">
        <f t="shared" si="16"/>
        <v>$A$138</v>
      </c>
      <c r="N36" t="str">
        <f t="shared" ca="1" si="13"/>
        <v>Number of Edges:  40000</v>
      </c>
      <c r="O36" s="1" t="str">
        <f t="shared" ca="1" si="14"/>
        <v xml:space="preserve"> 40000</v>
      </c>
      <c r="P36" s="2">
        <f t="shared" ca="1" si="9"/>
        <v>40000</v>
      </c>
    </row>
    <row r="37" spans="1:16" x14ac:dyDescent="0.3">
      <c r="A37" t="s">
        <v>254</v>
      </c>
    </row>
    <row r="38" spans="1:16" x14ac:dyDescent="0.3">
      <c r="A38" t="s">
        <v>255</v>
      </c>
    </row>
    <row r="39" spans="1:16" x14ac:dyDescent="0.3">
      <c r="A39" t="s">
        <v>256</v>
      </c>
    </row>
    <row r="40" spans="1:16" x14ac:dyDescent="0.3">
      <c r="A40" t="s">
        <v>257</v>
      </c>
      <c r="K40" t="s">
        <v>490</v>
      </c>
      <c r="L40">
        <f>L27+1</f>
        <v>4</v>
      </c>
      <c r="M40" t="str">
        <f>_xlfn.CONCAT("$",K40,"$",L40)</f>
        <v>$A$4</v>
      </c>
      <c r="N40" t="str">
        <f ca="1">INDIRECT(M40)</f>
        <v>Distance between nodes (1,2):  18.39005165843751</v>
      </c>
      <c r="O40" s="1" t="str">
        <f ca="1">RIGHT(N40,LEN(N40)-FIND(":",N40)-1)</f>
        <v xml:space="preserve"> 18.39005165843751</v>
      </c>
      <c r="P40" s="2">
        <f t="shared" ca="1" si="9"/>
        <v>18.3900516584375</v>
      </c>
    </row>
    <row r="41" spans="1:16" x14ac:dyDescent="0.3">
      <c r="A41" t="s">
        <v>258</v>
      </c>
      <c r="K41" t="s">
        <v>490</v>
      </c>
      <c r="L41">
        <f>L28+1</f>
        <v>19</v>
      </c>
      <c r="M41" t="str">
        <f>_xlfn.CONCAT("$",K41,"$",L41)</f>
        <v>$A$19</v>
      </c>
      <c r="N41" t="str">
        <f t="shared" ref="N41:N49" ca="1" si="17">INDIRECT(M41)</f>
        <v>Distance between nodes (1,2):  77.90492282263041</v>
      </c>
      <c r="O41" s="1" t="str">
        <f t="shared" ref="O41:O49" ca="1" si="18">RIGHT(N41,LEN(N41)-FIND(":",N41)-1)</f>
        <v xml:space="preserve"> 77.90492282263041</v>
      </c>
      <c r="P41" s="2">
        <f t="shared" ca="1" si="9"/>
        <v>77.904922822630397</v>
      </c>
    </row>
    <row r="42" spans="1:16" x14ac:dyDescent="0.3">
      <c r="A42" t="s">
        <v>259</v>
      </c>
      <c r="K42" t="s">
        <v>490</v>
      </c>
      <c r="L42">
        <f>L29+1</f>
        <v>34</v>
      </c>
      <c r="M42" t="str">
        <f>_xlfn.CONCAT("$",K42,"$",L42)</f>
        <v>$A$34</v>
      </c>
      <c r="N42" t="str">
        <f t="shared" ca="1" si="17"/>
        <v>Distance between nodes (1,2):  41.766402765859546</v>
      </c>
      <c r="O42" s="1" t="str">
        <f t="shared" ca="1" si="18"/>
        <v xml:space="preserve"> 41.766402765859546</v>
      </c>
      <c r="P42" s="2">
        <f t="shared" ca="1" si="9"/>
        <v>41.766402765859503</v>
      </c>
    </row>
    <row r="43" spans="1:16" x14ac:dyDescent="0.3">
      <c r="A43" t="s">
        <v>260</v>
      </c>
      <c r="K43" t="s">
        <v>490</v>
      </c>
      <c r="L43">
        <f>L30+1</f>
        <v>49</v>
      </c>
      <c r="M43" t="str">
        <f>_xlfn.CONCAT("$",K43,"$",L43)</f>
        <v>$A$49</v>
      </c>
      <c r="N43" t="str">
        <f t="shared" ca="1" si="17"/>
        <v>Distance between nodes (1,2):  50.09623738365987</v>
      </c>
      <c r="O43" s="1" t="str">
        <f t="shared" ca="1" si="18"/>
        <v xml:space="preserve"> 50.09623738365987</v>
      </c>
      <c r="P43" s="2">
        <f t="shared" ca="1" si="9"/>
        <v>50.096237383659798</v>
      </c>
    </row>
    <row r="44" spans="1:16" x14ac:dyDescent="0.3">
      <c r="A44" t="s">
        <v>261</v>
      </c>
      <c r="K44" t="s">
        <v>490</v>
      </c>
      <c r="L44">
        <f>L31+1</f>
        <v>64</v>
      </c>
      <c r="M44" t="str">
        <f>_xlfn.CONCAT("$",K44,"$",L44)</f>
        <v>$A$64</v>
      </c>
      <c r="N44" t="str">
        <f t="shared" ca="1" si="17"/>
        <v>Distance between nodes (1,2):  15.772159015176072</v>
      </c>
      <c r="O44" s="1" t="str">
        <f t="shared" ca="1" si="18"/>
        <v xml:space="preserve"> 15.772159015176072</v>
      </c>
      <c r="P44" s="2">
        <f t="shared" ca="1" si="9"/>
        <v>15.772159015175999</v>
      </c>
    </row>
    <row r="45" spans="1:16" x14ac:dyDescent="0.3">
      <c r="A45" t="s">
        <v>262</v>
      </c>
      <c r="K45" t="s">
        <v>490</v>
      </c>
      <c r="L45">
        <f>L32+1</f>
        <v>79</v>
      </c>
      <c r="M45" t="str">
        <f>_xlfn.CONCAT("$",K45,"$",L45)</f>
        <v>$A$79</v>
      </c>
      <c r="N45" t="str">
        <f t="shared" ca="1" si="17"/>
        <v>Distance between nodes (1,2):  71.74109003911217</v>
      </c>
      <c r="O45" s="1" t="str">
        <f t="shared" ca="1" si="18"/>
        <v xml:space="preserve"> 71.74109003911217</v>
      </c>
      <c r="P45" s="2">
        <f t="shared" ca="1" si="9"/>
        <v>71.741090039112095</v>
      </c>
    </row>
    <row r="46" spans="1:16" x14ac:dyDescent="0.3">
      <c r="A46" t="s">
        <v>263</v>
      </c>
      <c r="K46" t="s">
        <v>490</v>
      </c>
      <c r="L46">
        <f t="shared" ref="L46:L49" si="19">L33+1</f>
        <v>94</v>
      </c>
      <c r="M46" t="str">
        <f t="shared" ref="M46:M49" si="20">_xlfn.CONCAT("$",K46,"$",L46)</f>
        <v>$A$94</v>
      </c>
      <c r="N46" t="str">
        <f t="shared" ca="1" si="17"/>
        <v>Distance between nodes (1,2):  108.4634247108213</v>
      </c>
      <c r="O46" s="1" t="str">
        <f t="shared" ca="1" si="18"/>
        <v xml:space="preserve"> 108.4634247108213</v>
      </c>
      <c r="P46" s="2">
        <f t="shared" ca="1" si="9"/>
        <v>108.463424710821</v>
      </c>
    </row>
    <row r="47" spans="1:16" x14ac:dyDescent="0.3">
      <c r="A47" t="s">
        <v>223</v>
      </c>
      <c r="K47" t="s">
        <v>490</v>
      </c>
      <c r="L47">
        <f t="shared" si="19"/>
        <v>109</v>
      </c>
      <c r="M47" t="str">
        <f t="shared" si="20"/>
        <v>$A$109</v>
      </c>
      <c r="N47" t="str">
        <f t="shared" ca="1" si="17"/>
        <v>Distance between nodes (1,2):  67.5269205576561</v>
      </c>
      <c r="O47" s="1" t="str">
        <f t="shared" ca="1" si="18"/>
        <v xml:space="preserve"> 67.5269205576561</v>
      </c>
      <c r="P47" s="2">
        <f t="shared" ca="1" si="9"/>
        <v>67.526920557656098</v>
      </c>
    </row>
    <row r="48" spans="1:16" x14ac:dyDescent="0.3">
      <c r="A48" t="s">
        <v>224</v>
      </c>
      <c r="K48" t="s">
        <v>490</v>
      </c>
      <c r="L48">
        <f t="shared" si="19"/>
        <v>124</v>
      </c>
      <c r="M48" t="str">
        <f t="shared" si="20"/>
        <v>$A$124</v>
      </c>
      <c r="N48" t="str">
        <f t="shared" ca="1" si="17"/>
        <v>Distance between nodes (1,2):  89.24133795500828</v>
      </c>
      <c r="O48" s="1" t="str">
        <f t="shared" ca="1" si="18"/>
        <v xml:space="preserve"> 89.24133795500828</v>
      </c>
      <c r="P48" s="2">
        <f t="shared" ca="1" si="9"/>
        <v>89.241337955008206</v>
      </c>
    </row>
    <row r="49" spans="1:16" x14ac:dyDescent="0.3">
      <c r="A49" t="s">
        <v>264</v>
      </c>
      <c r="K49" t="s">
        <v>490</v>
      </c>
      <c r="L49">
        <f t="shared" si="19"/>
        <v>139</v>
      </c>
      <c r="M49" t="str">
        <f t="shared" si="20"/>
        <v>$A$139</v>
      </c>
      <c r="N49" t="str">
        <f t="shared" ca="1" si="17"/>
        <v>Distance between nodes (1,2):  75.27628178915322</v>
      </c>
      <c r="O49" s="1" t="str">
        <f t="shared" ca="1" si="18"/>
        <v xml:space="preserve"> 75.27628178915322</v>
      </c>
      <c r="P49" s="2">
        <f t="shared" ca="1" si="9"/>
        <v>75.276281789153202</v>
      </c>
    </row>
    <row r="50" spans="1:16" x14ac:dyDescent="0.3">
      <c r="A50" t="s">
        <v>265</v>
      </c>
    </row>
    <row r="51" spans="1:16" x14ac:dyDescent="0.3">
      <c r="A51" t="s">
        <v>266</v>
      </c>
    </row>
    <row r="52" spans="1:16" x14ac:dyDescent="0.3">
      <c r="A52" t="s">
        <v>267</v>
      </c>
    </row>
    <row r="53" spans="1:16" x14ac:dyDescent="0.3">
      <c r="A53" t="s">
        <v>268</v>
      </c>
      <c r="K53" t="s">
        <v>490</v>
      </c>
      <c r="L53">
        <f>L40+1</f>
        <v>5</v>
      </c>
      <c r="M53" t="str">
        <f>_xlfn.CONCAT("$",K53,"$",L53)</f>
        <v>$A$5</v>
      </c>
      <c r="N53" t="str">
        <f ca="1">INDIRECT(M53)</f>
        <v>MST cost :  824.3206625881808</v>
      </c>
      <c r="O53" s="1" t="str">
        <f ca="1">RIGHT(N53,LEN(N53)-FIND(":",N53)-1)</f>
        <v xml:space="preserve"> 824.3206625881808</v>
      </c>
      <c r="P53" s="2">
        <f ca="1">VALUE(O53)</f>
        <v>824.32066258817997</v>
      </c>
    </row>
    <row r="54" spans="1:16" x14ac:dyDescent="0.3">
      <c r="A54" t="s">
        <v>269</v>
      </c>
      <c r="K54" t="s">
        <v>490</v>
      </c>
      <c r="L54">
        <f>L41+1</f>
        <v>20</v>
      </c>
      <c r="M54" t="str">
        <f>_xlfn.CONCAT("$",K54,"$",L54)</f>
        <v>$A$20</v>
      </c>
      <c r="N54" t="str">
        <f t="shared" ref="N54:N62" ca="1" si="21">INDIRECT(M54)</f>
        <v>MST cost :  871.6877217658176</v>
      </c>
      <c r="O54" s="1" t="str">
        <f t="shared" ref="O54:O62" ca="1" si="22">RIGHT(N54,LEN(N54)-FIND(":",N54)-1)</f>
        <v xml:space="preserve"> 871.6877217658176</v>
      </c>
      <c r="P54" s="2">
        <f t="shared" ca="1" si="9"/>
        <v>871.68772176581695</v>
      </c>
    </row>
    <row r="55" spans="1:16" x14ac:dyDescent="0.3">
      <c r="A55" t="s">
        <v>270</v>
      </c>
      <c r="K55" t="s">
        <v>490</v>
      </c>
      <c r="L55">
        <f>L42+1</f>
        <v>35</v>
      </c>
      <c r="M55" t="str">
        <f>_xlfn.CONCAT("$",K55,"$",L55)</f>
        <v>$A$35</v>
      </c>
      <c r="N55" t="str">
        <f t="shared" ca="1" si="21"/>
        <v>MST cost :  834.6684747737188</v>
      </c>
      <c r="O55" s="1" t="str">
        <f t="shared" ca="1" si="22"/>
        <v xml:space="preserve"> 834.6684747737188</v>
      </c>
      <c r="P55" s="2">
        <f t="shared" ca="1" si="9"/>
        <v>834.668474773718</v>
      </c>
    </row>
    <row r="56" spans="1:16" x14ac:dyDescent="0.3">
      <c r="A56" t="s">
        <v>271</v>
      </c>
      <c r="K56" t="s">
        <v>490</v>
      </c>
      <c r="L56">
        <f>L43+1</f>
        <v>50</v>
      </c>
      <c r="M56" t="str">
        <f>_xlfn.CONCAT("$",K56,"$",L56)</f>
        <v>$A$50</v>
      </c>
      <c r="N56" t="str">
        <f t="shared" ca="1" si="21"/>
        <v>MST cost :  840.818615601015</v>
      </c>
      <c r="O56" s="1" t="str">
        <f t="shared" ca="1" si="22"/>
        <v xml:space="preserve"> 840.818615601015</v>
      </c>
      <c r="P56" s="2">
        <f t="shared" ca="1" si="9"/>
        <v>840.81861560101504</v>
      </c>
    </row>
    <row r="57" spans="1:16" x14ac:dyDescent="0.3">
      <c r="A57" t="s">
        <v>272</v>
      </c>
      <c r="K57" t="s">
        <v>490</v>
      </c>
      <c r="L57">
        <f>L44+1</f>
        <v>65</v>
      </c>
      <c r="M57" t="str">
        <f>_xlfn.CONCAT("$",K57,"$",L57)</f>
        <v>$A$65</v>
      </c>
      <c r="N57" t="str">
        <f t="shared" ca="1" si="21"/>
        <v>MST cost :  847.6131957836233</v>
      </c>
      <c r="O57" s="1" t="str">
        <f t="shared" ca="1" si="22"/>
        <v xml:space="preserve"> 847.6131957836233</v>
      </c>
      <c r="P57" s="2">
        <f t="shared" ca="1" si="9"/>
        <v>847.61319578362304</v>
      </c>
    </row>
    <row r="58" spans="1:16" x14ac:dyDescent="0.3">
      <c r="A58" t="s">
        <v>273</v>
      </c>
      <c r="K58" t="s">
        <v>490</v>
      </c>
      <c r="L58">
        <f>L45+1</f>
        <v>80</v>
      </c>
      <c r="M58" t="str">
        <f>_xlfn.CONCAT("$",K58,"$",L58)</f>
        <v>$A$80</v>
      </c>
      <c r="N58" t="str">
        <f t="shared" ca="1" si="21"/>
        <v>MST cost :  869.5788291015454</v>
      </c>
      <c r="O58" s="1" t="str">
        <f t="shared" ca="1" si="22"/>
        <v xml:space="preserve"> 869.5788291015454</v>
      </c>
      <c r="P58" s="2">
        <f t="shared" ca="1" si="9"/>
        <v>869.57882910154501</v>
      </c>
    </row>
    <row r="59" spans="1:16" x14ac:dyDescent="0.3">
      <c r="A59" t="s">
        <v>274</v>
      </c>
      <c r="K59" t="s">
        <v>490</v>
      </c>
      <c r="L59">
        <f t="shared" ref="L59:L62" si="23">L46+1</f>
        <v>95</v>
      </c>
      <c r="M59" t="str">
        <f t="shared" ref="M59:M62" si="24">_xlfn.CONCAT("$",K59,"$",L59)</f>
        <v>$A$95</v>
      </c>
      <c r="N59" t="str">
        <f t="shared" ca="1" si="21"/>
        <v>MST cost :  844.3894493830779</v>
      </c>
      <c r="O59" s="1" t="str">
        <f t="shared" ca="1" si="22"/>
        <v xml:space="preserve"> 844.3894493830779</v>
      </c>
      <c r="P59" s="2">
        <f t="shared" ca="1" si="9"/>
        <v>844.38944938307702</v>
      </c>
    </row>
    <row r="60" spans="1:16" x14ac:dyDescent="0.3">
      <c r="A60" t="s">
        <v>275</v>
      </c>
      <c r="K60" t="s">
        <v>490</v>
      </c>
      <c r="L60">
        <f t="shared" si="23"/>
        <v>110</v>
      </c>
      <c r="M60" t="str">
        <f t="shared" si="24"/>
        <v>$A$110</v>
      </c>
      <c r="N60" t="str">
        <f t="shared" ca="1" si="21"/>
        <v>MST cost :  858.8793741843036</v>
      </c>
      <c r="O60" s="1" t="str">
        <f t="shared" ca="1" si="22"/>
        <v xml:space="preserve"> 858.8793741843036</v>
      </c>
      <c r="P60" s="2">
        <f t="shared" ca="1" si="9"/>
        <v>858.87937418430295</v>
      </c>
    </row>
    <row r="61" spans="1:16" x14ac:dyDescent="0.3">
      <c r="A61" t="s">
        <v>276</v>
      </c>
      <c r="K61" t="s">
        <v>490</v>
      </c>
      <c r="L61">
        <f t="shared" si="23"/>
        <v>125</v>
      </c>
      <c r="M61" t="str">
        <f t="shared" si="24"/>
        <v>$A$125</v>
      </c>
      <c r="N61" t="str">
        <f t="shared" ca="1" si="21"/>
        <v>MST cost :  882.1949658544006</v>
      </c>
      <c r="O61" s="1" t="str">
        <f t="shared" ca="1" si="22"/>
        <v xml:space="preserve"> 882.1949658544006</v>
      </c>
      <c r="P61" s="2">
        <f t="shared" ca="1" si="9"/>
        <v>882.19496585440004</v>
      </c>
    </row>
    <row r="62" spans="1:16" x14ac:dyDescent="0.3">
      <c r="A62" t="s">
        <v>223</v>
      </c>
      <c r="K62" t="s">
        <v>490</v>
      </c>
      <c r="L62">
        <f t="shared" si="23"/>
        <v>140</v>
      </c>
      <c r="M62" t="str">
        <f t="shared" si="24"/>
        <v>$A$140</v>
      </c>
      <c r="N62" t="str">
        <f t="shared" ca="1" si="21"/>
        <v>MST cost :  847.6394829882462</v>
      </c>
      <c r="O62" s="1" t="str">
        <f t="shared" ca="1" si="22"/>
        <v xml:space="preserve"> 847.6394829882462</v>
      </c>
      <c r="P62" s="2">
        <f t="shared" ca="1" si="9"/>
        <v>847.63948298824596</v>
      </c>
    </row>
    <row r="63" spans="1:16" x14ac:dyDescent="0.3">
      <c r="A63" t="s">
        <v>224</v>
      </c>
    </row>
    <row r="64" spans="1:16" x14ac:dyDescent="0.3">
      <c r="A64" t="s">
        <v>277</v>
      </c>
    </row>
    <row r="65" spans="1:20" x14ac:dyDescent="0.3">
      <c r="A65" t="s">
        <v>278</v>
      </c>
    </row>
    <row r="66" spans="1:20" x14ac:dyDescent="0.3">
      <c r="A66" t="s">
        <v>279</v>
      </c>
      <c r="K66" t="s">
        <v>490</v>
      </c>
      <c r="L66">
        <f>L53+1</f>
        <v>6</v>
      </c>
      <c r="M66" t="str">
        <f>_xlfn.CONCAT("$",K66,"$",L66)</f>
        <v>$A$6</v>
      </c>
      <c r="N66" t="str">
        <f ca="1">INDIRECT(M66)</f>
        <v>Data/Random/200RandomPoints - 0.tsp - No Heuristic : 1282.876</v>
      </c>
      <c r="O66" s="1" t="str">
        <f ca="1">RIGHT(N66,LEN(N66)-FIND("-",N66))</f>
        <v xml:space="preserve"> 0.tsp - No Heuristic : 1282.876</v>
      </c>
      <c r="P66" s="1" t="str">
        <f ca="1">LEFT(O66,FIND(":",O66)-1)</f>
        <v xml:space="preserve"> 0.tsp - No Heuristic </v>
      </c>
      <c r="Q66" s="1" t="str">
        <f ca="1">RIGHT(N66,LEN(N66)-FIND(":",N66)-1)</f>
        <v>1282.876</v>
      </c>
      <c r="R66" s="2">
        <f t="shared" ref="R66:R75" ca="1" si="25">VALUE(Q66)</f>
        <v>1282.876</v>
      </c>
    </row>
    <row r="67" spans="1:20" x14ac:dyDescent="0.3">
      <c r="A67" t="s">
        <v>280</v>
      </c>
      <c r="K67" t="s">
        <v>490</v>
      </c>
      <c r="L67">
        <f>L54+1</f>
        <v>21</v>
      </c>
      <c r="M67" t="str">
        <f>_xlfn.CONCAT("$",K67,"$",L67)</f>
        <v>$A$21</v>
      </c>
      <c r="N67" t="str">
        <f t="shared" ref="N67:N75" ca="1" si="26">INDIRECT(M67)</f>
        <v>Data/Random/200RandomPoints - 1.tsp - No Heuristic : 1404.706</v>
      </c>
      <c r="O67" s="1" t="str">
        <f t="shared" ref="O67:O75" ca="1" si="27">RIGHT(N67,LEN(N67)-FIND("-",N67))</f>
        <v xml:space="preserve"> 1.tsp - No Heuristic : 1404.706</v>
      </c>
      <c r="P67" s="1" t="str">
        <f t="shared" ref="P67:P75" ca="1" si="28">LEFT(O67,FIND(":",O67)-1)</f>
        <v xml:space="preserve"> 1.tsp - No Heuristic </v>
      </c>
      <c r="Q67" s="1" t="str">
        <f t="shared" ref="Q67:Q75" ca="1" si="29">RIGHT(O67,LEN(O67)-FIND(":",O67)-1)</f>
        <v>1404.706</v>
      </c>
      <c r="R67" s="2">
        <f t="shared" ca="1" si="25"/>
        <v>1404.7059999999999</v>
      </c>
    </row>
    <row r="68" spans="1:20" x14ac:dyDescent="0.3">
      <c r="A68" t="s">
        <v>281</v>
      </c>
      <c r="K68" t="s">
        <v>490</v>
      </c>
      <c r="L68">
        <f>L55+1</f>
        <v>36</v>
      </c>
      <c r="M68" t="str">
        <f>_xlfn.CONCAT("$",K68,"$",L68)</f>
        <v>$A$36</v>
      </c>
      <c r="N68" t="str">
        <f t="shared" ca="1" si="26"/>
        <v>Data/Random/200RandomPoints - 2.tsp - No Heuristic : 1361.602</v>
      </c>
      <c r="O68" s="1" t="str">
        <f t="shared" ca="1" si="27"/>
        <v xml:space="preserve"> 2.tsp - No Heuristic : 1361.602</v>
      </c>
      <c r="P68" s="1" t="str">
        <f t="shared" ca="1" si="28"/>
        <v xml:space="preserve"> 2.tsp - No Heuristic </v>
      </c>
      <c r="Q68" s="1" t="str">
        <f t="shared" ca="1" si="29"/>
        <v>1361.602</v>
      </c>
      <c r="R68" s="2">
        <f t="shared" ca="1" si="25"/>
        <v>1361.6020000000001</v>
      </c>
    </row>
    <row r="69" spans="1:20" x14ac:dyDescent="0.3">
      <c r="A69" t="s">
        <v>282</v>
      </c>
      <c r="K69" t="s">
        <v>490</v>
      </c>
      <c r="L69">
        <f>L56+1</f>
        <v>51</v>
      </c>
      <c r="M69" t="str">
        <f>_xlfn.CONCAT("$",K69,"$",L69)</f>
        <v>$A$51</v>
      </c>
      <c r="N69" t="str">
        <f t="shared" ca="1" si="26"/>
        <v>Data/Random/200RandomPoints - 3.tsp - No Heuristic : 1364.422</v>
      </c>
      <c r="O69" s="1" t="str">
        <f t="shared" ca="1" si="27"/>
        <v xml:space="preserve"> 3.tsp - No Heuristic : 1364.422</v>
      </c>
      <c r="P69" s="1" t="str">
        <f t="shared" ca="1" si="28"/>
        <v xml:space="preserve"> 3.tsp - No Heuristic </v>
      </c>
      <c r="Q69" s="1" t="str">
        <f t="shared" ca="1" si="29"/>
        <v>1364.422</v>
      </c>
      <c r="R69" s="2">
        <f t="shared" ca="1" si="25"/>
        <v>1364.422</v>
      </c>
    </row>
    <row r="70" spans="1:20" x14ac:dyDescent="0.3">
      <c r="A70" t="s">
        <v>283</v>
      </c>
      <c r="K70" t="s">
        <v>490</v>
      </c>
      <c r="L70">
        <f>L57+1</f>
        <v>66</v>
      </c>
      <c r="M70" t="str">
        <f>_xlfn.CONCAT("$",K70,"$",L70)</f>
        <v>$A$66</v>
      </c>
      <c r="N70" t="str">
        <f t="shared" ca="1" si="26"/>
        <v>Data/Random/200RandomPoints - 4.tsp - No Heuristic : 1350.316</v>
      </c>
      <c r="O70" s="1" t="str">
        <f t="shared" ca="1" si="27"/>
        <v xml:space="preserve"> 4.tsp - No Heuristic : 1350.316</v>
      </c>
      <c r="P70" s="1" t="str">
        <f t="shared" ca="1" si="28"/>
        <v xml:space="preserve"> 4.tsp - No Heuristic </v>
      </c>
      <c r="Q70" s="1" t="str">
        <f t="shared" ca="1" si="29"/>
        <v>1350.316</v>
      </c>
      <c r="R70" s="2">
        <f t="shared" ca="1" si="25"/>
        <v>1350.316</v>
      </c>
    </row>
    <row r="71" spans="1:20" x14ac:dyDescent="0.3">
      <c r="A71" t="s">
        <v>284</v>
      </c>
      <c r="K71" t="s">
        <v>490</v>
      </c>
      <c r="L71">
        <f>L58+1</f>
        <v>81</v>
      </c>
      <c r="M71" t="str">
        <f>_xlfn.CONCAT("$",K71,"$",L71)</f>
        <v>$A$81</v>
      </c>
      <c r="N71" t="str">
        <f t="shared" ca="1" si="26"/>
        <v>Data/Random/200RandomPoints - 5.tsp - No Heuristic : 1393.790</v>
      </c>
      <c r="O71" s="1" t="str">
        <f t="shared" ca="1" si="27"/>
        <v xml:space="preserve"> 5.tsp - No Heuristic : 1393.790</v>
      </c>
      <c r="P71" s="1" t="str">
        <f t="shared" ca="1" si="28"/>
        <v xml:space="preserve"> 5.tsp - No Heuristic </v>
      </c>
      <c r="Q71" s="1" t="str">
        <f t="shared" ca="1" si="29"/>
        <v>1393.790</v>
      </c>
      <c r="R71" s="2">
        <f t="shared" ca="1" si="25"/>
        <v>1393.79</v>
      </c>
    </row>
    <row r="72" spans="1:20" x14ac:dyDescent="0.3">
      <c r="A72" t="s">
        <v>285</v>
      </c>
      <c r="K72" t="s">
        <v>490</v>
      </c>
      <c r="L72">
        <f t="shared" ref="L72:L75" si="30">L59+1</f>
        <v>96</v>
      </c>
      <c r="M72" t="str">
        <f t="shared" ref="M72:M75" si="31">_xlfn.CONCAT("$",K72,"$",L72)</f>
        <v>$A$96</v>
      </c>
      <c r="N72" t="str">
        <f t="shared" ca="1" si="26"/>
        <v>Data/Random/200RandomPoints - 6.tsp - No Heuristic : 1360.152</v>
      </c>
      <c r="O72" s="1" t="str">
        <f t="shared" ca="1" si="27"/>
        <v xml:space="preserve"> 6.tsp - No Heuristic : 1360.152</v>
      </c>
      <c r="P72" s="1" t="str">
        <f t="shared" ca="1" si="28"/>
        <v xml:space="preserve"> 6.tsp - No Heuristic </v>
      </c>
      <c r="Q72" s="1" t="str">
        <f t="shared" ca="1" si="29"/>
        <v>1360.152</v>
      </c>
      <c r="R72" s="2">
        <f t="shared" ca="1" si="25"/>
        <v>1360.152</v>
      </c>
    </row>
    <row r="73" spans="1:20" x14ac:dyDescent="0.3">
      <c r="A73" t="s">
        <v>286</v>
      </c>
      <c r="K73" t="s">
        <v>490</v>
      </c>
      <c r="L73">
        <f t="shared" si="30"/>
        <v>111</v>
      </c>
      <c r="M73" t="str">
        <f t="shared" si="31"/>
        <v>$A$111</v>
      </c>
      <c r="N73" t="str">
        <f t="shared" ca="1" si="26"/>
        <v>Data/Random/200RandomPoints - 7.tsp - No Heuristic : 1396.906</v>
      </c>
      <c r="O73" s="1" t="str">
        <f t="shared" ca="1" si="27"/>
        <v xml:space="preserve"> 7.tsp - No Heuristic : 1396.906</v>
      </c>
      <c r="P73" s="1" t="str">
        <f t="shared" ca="1" si="28"/>
        <v xml:space="preserve"> 7.tsp - No Heuristic </v>
      </c>
      <c r="Q73" s="1" t="str">
        <f t="shared" ca="1" si="29"/>
        <v>1396.906</v>
      </c>
      <c r="R73" s="2">
        <f t="shared" ca="1" si="25"/>
        <v>1396.9059999999999</v>
      </c>
    </row>
    <row r="74" spans="1:20" x14ac:dyDescent="0.3">
      <c r="A74" t="s">
        <v>287</v>
      </c>
      <c r="K74" t="s">
        <v>490</v>
      </c>
      <c r="L74">
        <f t="shared" si="30"/>
        <v>126</v>
      </c>
      <c r="M74" t="str">
        <f t="shared" si="31"/>
        <v>$A$126</v>
      </c>
      <c r="N74" t="str">
        <f t="shared" ca="1" si="26"/>
        <v>Data/Random/200RandomPoints - 8.tsp - No Heuristic : 1417.057</v>
      </c>
      <c r="O74" s="1" t="str">
        <f t="shared" ca="1" si="27"/>
        <v xml:space="preserve"> 8.tsp - No Heuristic : 1417.057</v>
      </c>
      <c r="P74" s="1" t="str">
        <f t="shared" ca="1" si="28"/>
        <v xml:space="preserve"> 8.tsp - No Heuristic </v>
      </c>
      <c r="Q74" s="1" t="str">
        <f t="shared" ca="1" si="29"/>
        <v>1417.057</v>
      </c>
      <c r="R74" s="2">
        <f t="shared" ca="1" si="25"/>
        <v>1417.057</v>
      </c>
    </row>
    <row r="75" spans="1:20" x14ac:dyDescent="0.3">
      <c r="A75" t="s">
        <v>288</v>
      </c>
      <c r="K75" t="s">
        <v>490</v>
      </c>
      <c r="L75">
        <f t="shared" si="30"/>
        <v>141</v>
      </c>
      <c r="M75" t="str">
        <f t="shared" si="31"/>
        <v>$A$141</v>
      </c>
      <c r="N75" t="str">
        <f t="shared" ca="1" si="26"/>
        <v>Data/Random/200RandomPoints - 9.tsp - No Heuristic : 1327.897</v>
      </c>
      <c r="O75" s="1" t="str">
        <f t="shared" ca="1" si="27"/>
        <v xml:space="preserve"> 9.tsp - No Heuristic : 1327.897</v>
      </c>
      <c r="P75" s="1" t="str">
        <f t="shared" ca="1" si="28"/>
        <v xml:space="preserve"> 9.tsp - No Heuristic </v>
      </c>
      <c r="Q75" s="1" t="str">
        <f t="shared" ca="1" si="29"/>
        <v>1327.897</v>
      </c>
      <c r="R75" s="2">
        <f t="shared" ca="1" si="25"/>
        <v>1327.8969999999999</v>
      </c>
    </row>
    <row r="76" spans="1:20" x14ac:dyDescent="0.3">
      <c r="A76" t="s">
        <v>289</v>
      </c>
    </row>
    <row r="77" spans="1:20" x14ac:dyDescent="0.3">
      <c r="A77" t="s">
        <v>223</v>
      </c>
    </row>
    <row r="78" spans="1:20" x14ac:dyDescent="0.3">
      <c r="A78" t="s">
        <v>224</v>
      </c>
      <c r="T78" s="1"/>
    </row>
    <row r="79" spans="1:20" x14ac:dyDescent="0.3">
      <c r="A79" t="s">
        <v>290</v>
      </c>
      <c r="K79" t="s">
        <v>490</v>
      </c>
      <c r="L79">
        <f>L66+1</f>
        <v>7</v>
      </c>
      <c r="M79" t="str">
        <f>_xlfn.CONCAT("$",K79,"$",L79)</f>
        <v>$A$7</v>
      </c>
      <c r="N79" t="str">
        <f ca="1">INDIRECT(M79)</f>
        <v>Data/Random/200RandomPoints - 0.tsp - No Heuristic : Time - 0.019 S</v>
      </c>
      <c r="O79" s="1" t="str">
        <f ca="1">RIGHT(N79,LEN(N79)-FIND("-",N79))</f>
        <v xml:space="preserve"> 0.tsp - No Heuristic : Time - 0.019 S</v>
      </c>
      <c r="P79" s="1" t="str">
        <f ca="1">RIGHT(O79,LEN(O79)-FIND(":",O79))</f>
        <v xml:space="preserve"> Time - 0.019 S</v>
      </c>
      <c r="Q79" s="1" t="str">
        <f ca="1">RIGHT(P79,LEN(P79)-FIND("-",P79))</f>
        <v xml:space="preserve"> 0.019 S</v>
      </c>
      <c r="R79" s="1" t="str">
        <f ca="1">LEFT(Q79,FIND("S",Q79)-1)</f>
        <v xml:space="preserve"> 0.019 </v>
      </c>
      <c r="S79" s="1">
        <f ca="1">VALUE(R79)</f>
        <v>1.9E-2</v>
      </c>
      <c r="T79" s="1"/>
    </row>
    <row r="80" spans="1:20" x14ac:dyDescent="0.3">
      <c r="A80" t="s">
        <v>291</v>
      </c>
      <c r="K80" t="s">
        <v>490</v>
      </c>
      <c r="L80">
        <f>L67+1</f>
        <v>22</v>
      </c>
      <c r="M80" t="str">
        <f>_xlfn.CONCAT("$",K80,"$",L80)</f>
        <v>$A$22</v>
      </c>
      <c r="N80" t="str">
        <f t="shared" ref="N80:N88" ca="1" si="32">INDIRECT(M80)</f>
        <v>Data/Random/200RandomPoints - 1.tsp - No Heuristic : Time - 0.043 S</v>
      </c>
      <c r="O80" s="1" t="str">
        <f t="shared" ref="O80:O88" ca="1" si="33">RIGHT(N80,LEN(N80)-FIND("-",N80))</f>
        <v xml:space="preserve"> 1.tsp - No Heuristic : Time - 0.043 S</v>
      </c>
      <c r="P80" s="1" t="str">
        <f t="shared" ref="P80:P88" ca="1" si="34">RIGHT(O80,LEN(O80)-FIND(":",O80))</f>
        <v xml:space="preserve"> Time - 0.043 S</v>
      </c>
      <c r="Q80" s="1" t="str">
        <f t="shared" ref="Q80:Q88" ca="1" si="35">RIGHT(P80,LEN(P80)-FIND("-",P80))</f>
        <v xml:space="preserve"> 0.043 S</v>
      </c>
      <c r="R80" s="1" t="str">
        <f t="shared" ref="R80:R88" ca="1" si="36">LEFT(Q80,FIND("S",Q80)-1)</f>
        <v xml:space="preserve"> 0.043 </v>
      </c>
      <c r="S80" s="1">
        <f t="shared" ref="S80:S88" ca="1" si="37">VALUE(R80)</f>
        <v>4.2999999999999997E-2</v>
      </c>
      <c r="T80" s="1"/>
    </row>
    <row r="81" spans="1:20" x14ac:dyDescent="0.3">
      <c r="A81" t="s">
        <v>292</v>
      </c>
      <c r="K81" t="s">
        <v>490</v>
      </c>
      <c r="L81">
        <f>L68+1</f>
        <v>37</v>
      </c>
      <c r="M81" t="str">
        <f>_xlfn.CONCAT("$",K81,"$",L81)</f>
        <v>$A$37</v>
      </c>
      <c r="N81" t="str">
        <f t="shared" ca="1" si="32"/>
        <v>Data/Random/200RandomPoints - 2.tsp - No Heuristic : Time - 0.070 S</v>
      </c>
      <c r="O81" s="1" t="str">
        <f t="shared" ca="1" si="33"/>
        <v xml:space="preserve"> 2.tsp - No Heuristic : Time - 0.070 S</v>
      </c>
      <c r="P81" s="1" t="str">
        <f t="shared" ca="1" si="34"/>
        <v xml:space="preserve"> Time - 0.070 S</v>
      </c>
      <c r="Q81" s="1" t="str">
        <f t="shared" ca="1" si="35"/>
        <v xml:space="preserve"> 0.070 S</v>
      </c>
      <c r="R81" s="1" t="str">
        <f t="shared" ca="1" si="36"/>
        <v xml:space="preserve"> 0.070 </v>
      </c>
      <c r="S81" s="1">
        <f t="shared" ca="1" si="37"/>
        <v>7.0000000000000007E-2</v>
      </c>
      <c r="T81" s="1"/>
    </row>
    <row r="82" spans="1:20" x14ac:dyDescent="0.3">
      <c r="A82" t="s">
        <v>293</v>
      </c>
      <c r="K82" t="s">
        <v>490</v>
      </c>
      <c r="L82">
        <f>L69+1</f>
        <v>52</v>
      </c>
      <c r="M82" t="str">
        <f>_xlfn.CONCAT("$",K82,"$",L82)</f>
        <v>$A$52</v>
      </c>
      <c r="N82" t="str">
        <f t="shared" ca="1" si="32"/>
        <v>Data/Random/200RandomPoints - 3.tsp - No Heuristic : Time - 0.085 S</v>
      </c>
      <c r="O82" s="1" t="str">
        <f t="shared" ca="1" si="33"/>
        <v xml:space="preserve"> 3.tsp - No Heuristic : Time - 0.085 S</v>
      </c>
      <c r="P82" s="1" t="str">
        <f t="shared" ca="1" si="34"/>
        <v xml:space="preserve"> Time - 0.085 S</v>
      </c>
      <c r="Q82" s="1" t="str">
        <f t="shared" ca="1" si="35"/>
        <v xml:space="preserve"> 0.085 S</v>
      </c>
      <c r="R82" s="1" t="str">
        <f t="shared" ca="1" si="36"/>
        <v xml:space="preserve"> 0.085 </v>
      </c>
      <c r="S82" s="1">
        <f t="shared" ca="1" si="37"/>
        <v>8.5000000000000006E-2</v>
      </c>
      <c r="T82" s="1"/>
    </row>
    <row r="83" spans="1:20" x14ac:dyDescent="0.3">
      <c r="A83" t="s">
        <v>294</v>
      </c>
      <c r="K83" t="s">
        <v>490</v>
      </c>
      <c r="L83">
        <f>L70+1</f>
        <v>67</v>
      </c>
      <c r="M83" t="str">
        <f>_xlfn.CONCAT("$",K83,"$",L83)</f>
        <v>$A$67</v>
      </c>
      <c r="N83" t="str">
        <f t="shared" ca="1" si="32"/>
        <v>Data/Random/200RandomPoints - 4.tsp - No Heuristic : Time - 0.120 S</v>
      </c>
      <c r="O83" s="1" t="str">
        <f t="shared" ca="1" si="33"/>
        <v xml:space="preserve"> 4.tsp - No Heuristic : Time - 0.120 S</v>
      </c>
      <c r="P83" s="1" t="str">
        <f t="shared" ca="1" si="34"/>
        <v xml:space="preserve"> Time - 0.120 S</v>
      </c>
      <c r="Q83" s="1" t="str">
        <f t="shared" ca="1" si="35"/>
        <v xml:space="preserve"> 0.120 S</v>
      </c>
      <c r="R83" s="1" t="str">
        <f t="shared" ca="1" si="36"/>
        <v xml:space="preserve"> 0.120 </v>
      </c>
      <c r="S83" s="1">
        <f t="shared" ca="1" si="37"/>
        <v>0.12</v>
      </c>
      <c r="T83" s="1"/>
    </row>
    <row r="84" spans="1:20" x14ac:dyDescent="0.3">
      <c r="A84" t="s">
        <v>295</v>
      </c>
      <c r="K84" t="s">
        <v>490</v>
      </c>
      <c r="L84">
        <f>L71+1</f>
        <v>82</v>
      </c>
      <c r="M84" t="str">
        <f>_xlfn.CONCAT("$",K84,"$",L84)</f>
        <v>$A$82</v>
      </c>
      <c r="N84" t="str">
        <f t="shared" ca="1" si="32"/>
        <v>Data/Random/200RandomPoints - 5.tsp - No Heuristic : Time - 0.121 S</v>
      </c>
      <c r="O84" s="1" t="str">
        <f t="shared" ca="1" si="33"/>
        <v xml:space="preserve"> 5.tsp - No Heuristic : Time - 0.121 S</v>
      </c>
      <c r="P84" s="1" t="str">
        <f t="shared" ca="1" si="34"/>
        <v xml:space="preserve"> Time - 0.121 S</v>
      </c>
      <c r="Q84" s="1" t="str">
        <f t="shared" ca="1" si="35"/>
        <v xml:space="preserve"> 0.121 S</v>
      </c>
      <c r="R84" s="1" t="str">
        <f t="shared" ca="1" si="36"/>
        <v xml:space="preserve"> 0.121 </v>
      </c>
      <c r="S84" s="1">
        <f t="shared" ca="1" si="37"/>
        <v>0.121</v>
      </c>
    </row>
    <row r="85" spans="1:20" x14ac:dyDescent="0.3">
      <c r="A85" t="s">
        <v>296</v>
      </c>
      <c r="K85" t="s">
        <v>490</v>
      </c>
      <c r="L85">
        <f t="shared" ref="L85:L88" si="38">L72+1</f>
        <v>97</v>
      </c>
      <c r="M85" t="str">
        <f t="shared" ref="M85:M88" si="39">_xlfn.CONCAT("$",K85,"$",L85)</f>
        <v>$A$97</v>
      </c>
      <c r="N85" t="str">
        <f t="shared" ca="1" si="32"/>
        <v>Data/Random/200RandomPoints - 6.tsp - No Heuristic : Time - 0.143 S</v>
      </c>
      <c r="O85" s="1" t="str">
        <f t="shared" ca="1" si="33"/>
        <v xml:space="preserve"> 6.tsp - No Heuristic : Time - 0.143 S</v>
      </c>
      <c r="P85" s="1" t="str">
        <f t="shared" ca="1" si="34"/>
        <v xml:space="preserve"> Time - 0.143 S</v>
      </c>
      <c r="Q85" s="1" t="str">
        <f t="shared" ca="1" si="35"/>
        <v xml:space="preserve"> 0.143 S</v>
      </c>
      <c r="R85" s="1" t="str">
        <f t="shared" ca="1" si="36"/>
        <v xml:space="preserve"> 0.143 </v>
      </c>
      <c r="S85" s="1">
        <f t="shared" ca="1" si="37"/>
        <v>0.14299999999999999</v>
      </c>
    </row>
    <row r="86" spans="1:20" x14ac:dyDescent="0.3">
      <c r="A86" t="s">
        <v>297</v>
      </c>
      <c r="K86" t="s">
        <v>490</v>
      </c>
      <c r="L86">
        <f t="shared" si="38"/>
        <v>112</v>
      </c>
      <c r="M86" t="str">
        <f t="shared" si="39"/>
        <v>$A$112</v>
      </c>
      <c r="N86" t="str">
        <f t="shared" ca="1" si="32"/>
        <v>Data/Random/200RandomPoints - 7.tsp - No Heuristic : Time - 0.172 S</v>
      </c>
      <c r="O86" s="1" t="str">
        <f t="shared" ca="1" si="33"/>
        <v xml:space="preserve"> 7.tsp - No Heuristic : Time - 0.172 S</v>
      </c>
      <c r="P86" s="1" t="str">
        <f t="shared" ca="1" si="34"/>
        <v xml:space="preserve"> Time - 0.172 S</v>
      </c>
      <c r="Q86" s="1" t="str">
        <f t="shared" ca="1" si="35"/>
        <v xml:space="preserve"> 0.172 S</v>
      </c>
      <c r="R86" s="1" t="str">
        <f t="shared" ca="1" si="36"/>
        <v xml:space="preserve"> 0.172 </v>
      </c>
      <c r="S86" s="1">
        <f t="shared" ca="1" si="37"/>
        <v>0.17199999999999999</v>
      </c>
    </row>
    <row r="87" spans="1:20" x14ac:dyDescent="0.3">
      <c r="A87" t="s">
        <v>298</v>
      </c>
      <c r="K87" t="s">
        <v>490</v>
      </c>
      <c r="L87">
        <f t="shared" si="38"/>
        <v>127</v>
      </c>
      <c r="M87" t="str">
        <f t="shared" si="39"/>
        <v>$A$127</v>
      </c>
      <c r="N87" t="str">
        <f t="shared" ca="1" si="32"/>
        <v>Data/Random/200RandomPoints - 8.tsp - No Heuristic : Time - 0.208 S</v>
      </c>
      <c r="O87" s="1" t="str">
        <f t="shared" ca="1" si="33"/>
        <v xml:space="preserve"> 8.tsp - No Heuristic : Time - 0.208 S</v>
      </c>
      <c r="P87" s="1" t="str">
        <f t="shared" ca="1" si="34"/>
        <v xml:space="preserve"> Time - 0.208 S</v>
      </c>
      <c r="Q87" s="1" t="str">
        <f t="shared" ca="1" si="35"/>
        <v xml:space="preserve"> 0.208 S</v>
      </c>
      <c r="R87" s="1" t="str">
        <f t="shared" ca="1" si="36"/>
        <v xml:space="preserve"> 0.208 </v>
      </c>
      <c r="S87" s="1">
        <f t="shared" ca="1" si="37"/>
        <v>0.20799999999999999</v>
      </c>
    </row>
    <row r="88" spans="1:20" x14ac:dyDescent="0.3">
      <c r="A88" t="s">
        <v>299</v>
      </c>
      <c r="K88" t="s">
        <v>490</v>
      </c>
      <c r="L88">
        <f t="shared" si="38"/>
        <v>142</v>
      </c>
      <c r="M88" t="str">
        <f t="shared" si="39"/>
        <v>$A$142</v>
      </c>
      <c r="N88" t="str">
        <f t="shared" ca="1" si="32"/>
        <v>Data/Random/200RandomPoints - 9.tsp - No Heuristic : Time - 0.233 S</v>
      </c>
      <c r="O88" s="1" t="str">
        <f t="shared" ca="1" si="33"/>
        <v xml:space="preserve"> 9.tsp - No Heuristic : Time - 0.233 S</v>
      </c>
      <c r="P88" s="1" t="str">
        <f t="shared" ca="1" si="34"/>
        <v xml:space="preserve"> Time - 0.233 S</v>
      </c>
      <c r="Q88" s="1" t="str">
        <f t="shared" ca="1" si="35"/>
        <v xml:space="preserve"> 0.233 S</v>
      </c>
      <c r="R88" s="1" t="str">
        <f t="shared" ca="1" si="36"/>
        <v xml:space="preserve"> 0.233 </v>
      </c>
      <c r="S88" s="1">
        <f t="shared" ca="1" si="37"/>
        <v>0.23300000000000001</v>
      </c>
    </row>
    <row r="89" spans="1:20" x14ac:dyDescent="0.3">
      <c r="A89" t="s">
        <v>300</v>
      </c>
    </row>
    <row r="90" spans="1:20" x14ac:dyDescent="0.3">
      <c r="A90" t="s">
        <v>301</v>
      </c>
    </row>
    <row r="91" spans="1:20" x14ac:dyDescent="0.3">
      <c r="A91" t="s">
        <v>302</v>
      </c>
    </row>
    <row r="92" spans="1:20" x14ac:dyDescent="0.3">
      <c r="A92" t="s">
        <v>223</v>
      </c>
      <c r="K92" t="s">
        <v>490</v>
      </c>
      <c r="L92">
        <f>L79+1</f>
        <v>8</v>
      </c>
      <c r="M92" t="str">
        <f>_xlfn.CONCAT("$",K92,"$",L92)</f>
        <v>$A$8</v>
      </c>
      <c r="N92" t="str">
        <f ca="1">INDIRECT(M92)</f>
        <v>Data/Random/200RandomPoints - 0.tsp - Nearest Neighbour : 1317.879</v>
      </c>
      <c r="O92" s="1" t="str">
        <f ca="1">RIGHT(N92,LEN(N92)-FIND("-",N92))</f>
        <v xml:space="preserve"> 0.tsp - Nearest Neighbour : 1317.879</v>
      </c>
      <c r="P92" s="1" t="str">
        <f ca="1">LEFT(O92,FIND(":",O92)-1)</f>
        <v xml:space="preserve"> 0.tsp - Nearest Neighbour </v>
      </c>
      <c r="Q92" s="1" t="str">
        <f ca="1">RIGHT(N92,LEN(N92)-FIND(":",N92)-1)</f>
        <v>1317.879</v>
      </c>
      <c r="R92" s="2">
        <f t="shared" ref="R92:R101" ca="1" si="40">VALUE(Q92)</f>
        <v>1317.8789999999999</v>
      </c>
    </row>
    <row r="93" spans="1:20" x14ac:dyDescent="0.3">
      <c r="A93" t="s">
        <v>224</v>
      </c>
      <c r="K93" t="s">
        <v>490</v>
      </c>
      <c r="L93">
        <f>L80+1</f>
        <v>23</v>
      </c>
      <c r="M93" t="str">
        <f>_xlfn.CONCAT("$",K93,"$",L93)</f>
        <v>$A$23</v>
      </c>
      <c r="N93" t="str">
        <f t="shared" ref="N93:N101" ca="1" si="41">INDIRECT(M93)</f>
        <v>Data/Random/200RandomPoints - 1.tsp - Nearest Neighbour : 1413.648</v>
      </c>
      <c r="O93" s="1" t="str">
        <f t="shared" ref="O93:O101" ca="1" si="42">RIGHT(N93,LEN(N93)-FIND("-",N93))</f>
        <v xml:space="preserve"> 1.tsp - Nearest Neighbour : 1413.648</v>
      </c>
      <c r="P93" s="1" t="str">
        <f t="shared" ref="P93:P101" ca="1" si="43">LEFT(O93,FIND(":",O93)-1)</f>
        <v xml:space="preserve"> 1.tsp - Nearest Neighbour </v>
      </c>
      <c r="Q93" s="1" t="str">
        <f t="shared" ref="Q93:Q101" ca="1" si="44">RIGHT(O93,LEN(O93)-FIND(":",O93)-1)</f>
        <v>1413.648</v>
      </c>
      <c r="R93" s="2">
        <f t="shared" ca="1" si="40"/>
        <v>1413.6479999999999</v>
      </c>
    </row>
    <row r="94" spans="1:20" x14ac:dyDescent="0.3">
      <c r="A94" t="s">
        <v>303</v>
      </c>
      <c r="K94" t="s">
        <v>490</v>
      </c>
      <c r="L94">
        <f>L81+1</f>
        <v>38</v>
      </c>
      <c r="M94" t="str">
        <f>_xlfn.CONCAT("$",K94,"$",L94)</f>
        <v>$A$38</v>
      </c>
      <c r="N94" t="str">
        <f t="shared" ca="1" si="41"/>
        <v>Data/Random/200RandomPoints - 2.tsp - Nearest Neighbour : 1396.917</v>
      </c>
      <c r="O94" s="1" t="str">
        <f t="shared" ca="1" si="42"/>
        <v xml:space="preserve"> 2.tsp - Nearest Neighbour : 1396.917</v>
      </c>
      <c r="P94" s="1" t="str">
        <f t="shared" ca="1" si="43"/>
        <v xml:space="preserve"> 2.tsp - Nearest Neighbour </v>
      </c>
      <c r="Q94" s="1" t="str">
        <f t="shared" ca="1" si="44"/>
        <v>1396.917</v>
      </c>
      <c r="R94" s="2">
        <f t="shared" ca="1" si="40"/>
        <v>1396.9169999999999</v>
      </c>
    </row>
    <row r="95" spans="1:20" x14ac:dyDescent="0.3">
      <c r="A95" t="s">
        <v>304</v>
      </c>
      <c r="K95" t="s">
        <v>490</v>
      </c>
      <c r="L95">
        <f>L82+1</f>
        <v>53</v>
      </c>
      <c r="M95" t="str">
        <f>_xlfn.CONCAT("$",K95,"$",L95)</f>
        <v>$A$53</v>
      </c>
      <c r="N95" t="str">
        <f t="shared" ca="1" si="41"/>
        <v>Data/Random/200RandomPoints - 3.tsp - Nearest Neighbour : 1443.327</v>
      </c>
      <c r="O95" s="1" t="str">
        <f t="shared" ca="1" si="42"/>
        <v xml:space="preserve"> 3.tsp - Nearest Neighbour : 1443.327</v>
      </c>
      <c r="P95" s="1" t="str">
        <f t="shared" ca="1" si="43"/>
        <v xml:space="preserve"> 3.tsp - Nearest Neighbour </v>
      </c>
      <c r="Q95" s="1" t="str">
        <f t="shared" ca="1" si="44"/>
        <v>1443.327</v>
      </c>
      <c r="R95" s="2">
        <f t="shared" ca="1" si="40"/>
        <v>1443.327</v>
      </c>
    </row>
    <row r="96" spans="1:20" x14ac:dyDescent="0.3">
      <c r="A96" t="s">
        <v>305</v>
      </c>
      <c r="K96" t="s">
        <v>490</v>
      </c>
      <c r="L96">
        <f>L83+1</f>
        <v>68</v>
      </c>
      <c r="M96" t="str">
        <f>_xlfn.CONCAT("$",K96,"$",L96)</f>
        <v>$A$68</v>
      </c>
      <c r="N96" t="str">
        <f t="shared" ca="1" si="41"/>
        <v>Data/Random/200RandomPoints - 4.tsp - Nearest Neighbour : 1382.173</v>
      </c>
      <c r="O96" s="1" t="str">
        <f t="shared" ca="1" si="42"/>
        <v xml:space="preserve"> 4.tsp - Nearest Neighbour : 1382.173</v>
      </c>
      <c r="P96" s="1" t="str">
        <f t="shared" ca="1" si="43"/>
        <v xml:space="preserve"> 4.tsp - Nearest Neighbour </v>
      </c>
      <c r="Q96" s="1" t="str">
        <f t="shared" ca="1" si="44"/>
        <v>1382.173</v>
      </c>
      <c r="R96" s="2">
        <f t="shared" ca="1" si="40"/>
        <v>1382.173</v>
      </c>
    </row>
    <row r="97" spans="1:20" x14ac:dyDescent="0.3">
      <c r="A97" t="s">
        <v>306</v>
      </c>
      <c r="K97" t="s">
        <v>490</v>
      </c>
      <c r="L97">
        <f>L84+1</f>
        <v>83</v>
      </c>
      <c r="M97" t="str">
        <f>_xlfn.CONCAT("$",K97,"$",L97)</f>
        <v>$A$83</v>
      </c>
      <c r="N97" t="str">
        <f t="shared" ca="1" si="41"/>
        <v>Data/Random/200RandomPoints - 5.tsp - Nearest Neighbour : 1509.852</v>
      </c>
      <c r="O97" s="1" t="str">
        <f t="shared" ca="1" si="42"/>
        <v xml:space="preserve"> 5.tsp - Nearest Neighbour : 1509.852</v>
      </c>
      <c r="P97" s="1" t="str">
        <f t="shared" ca="1" si="43"/>
        <v xml:space="preserve"> 5.tsp - Nearest Neighbour </v>
      </c>
      <c r="Q97" s="1" t="str">
        <f t="shared" ca="1" si="44"/>
        <v>1509.852</v>
      </c>
      <c r="R97" s="2">
        <f t="shared" ca="1" si="40"/>
        <v>1509.8520000000001</v>
      </c>
    </row>
    <row r="98" spans="1:20" x14ac:dyDescent="0.3">
      <c r="A98" t="s">
        <v>307</v>
      </c>
      <c r="K98" t="s">
        <v>490</v>
      </c>
      <c r="L98">
        <f t="shared" ref="L98:L101" si="45">L85+1</f>
        <v>98</v>
      </c>
      <c r="M98" t="str">
        <f t="shared" ref="M98:M101" si="46">_xlfn.CONCAT("$",K98,"$",L98)</f>
        <v>$A$98</v>
      </c>
      <c r="N98" t="str">
        <f t="shared" ca="1" si="41"/>
        <v>Data/Random/200RandomPoints - 6.tsp - Nearest Neighbour : 1455.591</v>
      </c>
      <c r="O98" s="1" t="str">
        <f t="shared" ca="1" si="42"/>
        <v xml:space="preserve"> 6.tsp - Nearest Neighbour : 1455.591</v>
      </c>
      <c r="P98" s="1" t="str">
        <f t="shared" ca="1" si="43"/>
        <v xml:space="preserve"> 6.tsp - Nearest Neighbour </v>
      </c>
      <c r="Q98" s="1" t="str">
        <f t="shared" ca="1" si="44"/>
        <v>1455.591</v>
      </c>
      <c r="R98" s="2">
        <f t="shared" ca="1" si="40"/>
        <v>1455.5909999999999</v>
      </c>
    </row>
    <row r="99" spans="1:20" x14ac:dyDescent="0.3">
      <c r="A99" t="s">
        <v>308</v>
      </c>
      <c r="K99" t="s">
        <v>490</v>
      </c>
      <c r="L99">
        <f t="shared" si="45"/>
        <v>113</v>
      </c>
      <c r="M99" t="str">
        <f t="shared" si="46"/>
        <v>$A$113</v>
      </c>
      <c r="N99" t="str">
        <f t="shared" ca="1" si="41"/>
        <v>Data/Random/200RandomPoints - 7.tsp - Nearest Neighbour : 1500.376</v>
      </c>
      <c r="O99" s="1" t="str">
        <f t="shared" ca="1" si="42"/>
        <v xml:space="preserve"> 7.tsp - Nearest Neighbour : 1500.376</v>
      </c>
      <c r="P99" s="1" t="str">
        <f t="shared" ca="1" si="43"/>
        <v xml:space="preserve"> 7.tsp - Nearest Neighbour </v>
      </c>
      <c r="Q99" s="1" t="str">
        <f t="shared" ca="1" si="44"/>
        <v>1500.376</v>
      </c>
      <c r="R99" s="2">
        <f t="shared" ca="1" si="40"/>
        <v>1500.376</v>
      </c>
    </row>
    <row r="100" spans="1:20" x14ac:dyDescent="0.3">
      <c r="A100" t="s">
        <v>309</v>
      </c>
      <c r="K100" t="s">
        <v>490</v>
      </c>
      <c r="L100">
        <f t="shared" si="45"/>
        <v>128</v>
      </c>
      <c r="M100" t="str">
        <f t="shared" si="46"/>
        <v>$A$128</v>
      </c>
      <c r="N100" t="str">
        <f t="shared" ca="1" si="41"/>
        <v>Data/Random/200RandomPoints - 8.tsp - Nearest Neighbour : 1509.150</v>
      </c>
      <c r="O100" s="1" t="str">
        <f t="shared" ca="1" si="42"/>
        <v xml:space="preserve"> 8.tsp - Nearest Neighbour : 1509.150</v>
      </c>
      <c r="P100" s="1" t="str">
        <f t="shared" ca="1" si="43"/>
        <v xml:space="preserve"> 8.tsp - Nearest Neighbour </v>
      </c>
      <c r="Q100" s="1" t="str">
        <f t="shared" ca="1" si="44"/>
        <v>1509.150</v>
      </c>
      <c r="R100" s="2">
        <f t="shared" ca="1" si="40"/>
        <v>1509.15</v>
      </c>
    </row>
    <row r="101" spans="1:20" x14ac:dyDescent="0.3">
      <c r="A101" t="s">
        <v>310</v>
      </c>
      <c r="K101" t="s">
        <v>490</v>
      </c>
      <c r="L101">
        <f t="shared" si="45"/>
        <v>143</v>
      </c>
      <c r="M101" t="str">
        <f t="shared" si="46"/>
        <v>$A$143</v>
      </c>
      <c r="N101" t="str">
        <f t="shared" ca="1" si="41"/>
        <v>Data/Random/200RandomPoints - 9.tsp - Nearest Neighbour : 1349.739</v>
      </c>
      <c r="O101" s="1" t="str">
        <f t="shared" ca="1" si="42"/>
        <v xml:space="preserve"> 9.tsp - Nearest Neighbour : 1349.739</v>
      </c>
      <c r="P101" s="1" t="str">
        <f t="shared" ca="1" si="43"/>
        <v xml:space="preserve"> 9.tsp - Nearest Neighbour </v>
      </c>
      <c r="Q101" s="1" t="str">
        <f t="shared" ca="1" si="44"/>
        <v>1349.739</v>
      </c>
      <c r="R101" s="2">
        <f t="shared" ca="1" si="40"/>
        <v>1349.739</v>
      </c>
    </row>
    <row r="102" spans="1:20" x14ac:dyDescent="0.3">
      <c r="A102" t="s">
        <v>311</v>
      </c>
    </row>
    <row r="103" spans="1:20" x14ac:dyDescent="0.3">
      <c r="A103" t="s">
        <v>312</v>
      </c>
    </row>
    <row r="104" spans="1:20" x14ac:dyDescent="0.3">
      <c r="A104" t="s">
        <v>313</v>
      </c>
      <c r="T104" s="1"/>
    </row>
    <row r="105" spans="1:20" x14ac:dyDescent="0.3">
      <c r="A105" t="s">
        <v>314</v>
      </c>
      <c r="K105" t="s">
        <v>490</v>
      </c>
      <c r="L105">
        <f>L92+1</f>
        <v>9</v>
      </c>
      <c r="M105" t="str">
        <f>_xlfn.CONCAT("$",K105,"$",L105)</f>
        <v>$A$9</v>
      </c>
      <c r="N105" t="str">
        <f ca="1">INDIRECT(M105)</f>
        <v>Data/Random/200RandomPoints - 0.tsp - Nearest Neighbour : Time - 0.024 S</v>
      </c>
      <c r="O105" s="1" t="str">
        <f ca="1">RIGHT(N105,LEN(N105)-FIND("-",N105))</f>
        <v xml:space="preserve"> 0.tsp - Nearest Neighbour : Time - 0.024 S</v>
      </c>
      <c r="P105" s="1" t="str">
        <f ca="1">RIGHT(O105,LEN(O105)-FIND(":",O105))</f>
        <v xml:space="preserve"> Time - 0.024 S</v>
      </c>
      <c r="Q105" s="1" t="str">
        <f ca="1">RIGHT(P105,LEN(P105)-FIND("-",P105))</f>
        <v xml:space="preserve"> 0.024 S</v>
      </c>
      <c r="R105" s="1" t="str">
        <f ca="1">LEFT(Q105,FIND("S",Q105)-1)</f>
        <v xml:space="preserve"> 0.024 </v>
      </c>
      <c r="S105" s="1">
        <f ca="1">VALUE(R105)</f>
        <v>2.4E-2</v>
      </c>
      <c r="T105" s="1"/>
    </row>
    <row r="106" spans="1:20" x14ac:dyDescent="0.3">
      <c r="A106" t="s">
        <v>315</v>
      </c>
      <c r="K106" t="s">
        <v>490</v>
      </c>
      <c r="L106">
        <f>L93+1</f>
        <v>24</v>
      </c>
      <c r="M106" t="str">
        <f>_xlfn.CONCAT("$",K106,"$",L106)</f>
        <v>$A$24</v>
      </c>
      <c r="N106" t="str">
        <f t="shared" ref="N106:N114" ca="1" si="47">INDIRECT(M106)</f>
        <v>Data/Random/200RandomPoints - 1.tsp - Nearest Neighbour : Time - 0.048 S</v>
      </c>
      <c r="O106" s="1" t="str">
        <f t="shared" ref="O106:O114" ca="1" si="48">RIGHT(N106,LEN(N106)-FIND("-",N106))</f>
        <v xml:space="preserve"> 1.tsp - Nearest Neighbour : Time - 0.048 S</v>
      </c>
      <c r="P106" s="1" t="str">
        <f t="shared" ref="P106:P114" ca="1" si="49">RIGHT(O106,LEN(O106)-FIND(":",O106))</f>
        <v xml:space="preserve"> Time - 0.048 S</v>
      </c>
      <c r="Q106" s="1" t="str">
        <f t="shared" ref="Q106:Q114" ca="1" si="50">RIGHT(P106,LEN(P106)-FIND("-",P106))</f>
        <v xml:space="preserve"> 0.048 S</v>
      </c>
      <c r="R106" s="1" t="str">
        <f t="shared" ref="R106:R114" ca="1" si="51">LEFT(Q106,FIND("S",Q106)-1)</f>
        <v xml:space="preserve"> 0.048 </v>
      </c>
      <c r="S106" s="1">
        <f t="shared" ref="S106:S114" ca="1" si="52">VALUE(R106)</f>
        <v>4.8000000000000001E-2</v>
      </c>
      <c r="T106" s="1"/>
    </row>
    <row r="107" spans="1:20" x14ac:dyDescent="0.3">
      <c r="A107" t="s">
        <v>223</v>
      </c>
      <c r="K107" t="s">
        <v>490</v>
      </c>
      <c r="L107">
        <f>L94+1</f>
        <v>39</v>
      </c>
      <c r="M107" t="str">
        <f>_xlfn.CONCAT("$",K107,"$",L107)</f>
        <v>$A$39</v>
      </c>
      <c r="N107" t="str">
        <f t="shared" ca="1" si="47"/>
        <v>Data/Random/200RandomPoints - 2.tsp - Nearest Neighbour : Time - 0.058 S</v>
      </c>
      <c r="O107" s="1" t="str">
        <f t="shared" ca="1" si="48"/>
        <v xml:space="preserve"> 2.tsp - Nearest Neighbour : Time - 0.058 S</v>
      </c>
      <c r="P107" s="1" t="str">
        <f t="shared" ca="1" si="49"/>
        <v xml:space="preserve"> Time - 0.058 S</v>
      </c>
      <c r="Q107" s="1" t="str">
        <f t="shared" ca="1" si="50"/>
        <v xml:space="preserve"> 0.058 S</v>
      </c>
      <c r="R107" s="1" t="str">
        <f t="shared" ca="1" si="51"/>
        <v xml:space="preserve"> 0.058 </v>
      </c>
      <c r="S107" s="1">
        <f t="shared" ca="1" si="52"/>
        <v>5.8000000000000003E-2</v>
      </c>
      <c r="T107" s="1"/>
    </row>
    <row r="108" spans="1:20" x14ac:dyDescent="0.3">
      <c r="A108" t="s">
        <v>224</v>
      </c>
      <c r="K108" t="s">
        <v>490</v>
      </c>
      <c r="L108">
        <f>L95+1</f>
        <v>54</v>
      </c>
      <c r="M108" t="str">
        <f>_xlfn.CONCAT("$",K108,"$",L108)</f>
        <v>$A$54</v>
      </c>
      <c r="N108" t="str">
        <f t="shared" ca="1" si="47"/>
        <v>Data/Random/200RandomPoints - 3.tsp - Nearest Neighbour : Time - 0.094 S</v>
      </c>
      <c r="O108" s="1" t="str">
        <f t="shared" ca="1" si="48"/>
        <v xml:space="preserve"> 3.tsp - Nearest Neighbour : Time - 0.094 S</v>
      </c>
      <c r="P108" s="1" t="str">
        <f t="shared" ca="1" si="49"/>
        <v xml:space="preserve"> Time - 0.094 S</v>
      </c>
      <c r="Q108" s="1" t="str">
        <f t="shared" ca="1" si="50"/>
        <v xml:space="preserve"> 0.094 S</v>
      </c>
      <c r="R108" s="1" t="str">
        <f t="shared" ca="1" si="51"/>
        <v xml:space="preserve"> 0.094 </v>
      </c>
      <c r="S108" s="1">
        <f t="shared" ca="1" si="52"/>
        <v>9.4E-2</v>
      </c>
      <c r="T108" s="1"/>
    </row>
    <row r="109" spans="1:20" x14ac:dyDescent="0.3">
      <c r="A109" t="s">
        <v>316</v>
      </c>
      <c r="K109" t="s">
        <v>490</v>
      </c>
      <c r="L109">
        <f>L96+1</f>
        <v>69</v>
      </c>
      <c r="M109" t="str">
        <f>_xlfn.CONCAT("$",K109,"$",L109)</f>
        <v>$A$69</v>
      </c>
      <c r="N109" t="str">
        <f t="shared" ca="1" si="47"/>
        <v>Data/Random/200RandomPoints - 4.tsp - Nearest Neighbour : Time - 0.131 S</v>
      </c>
      <c r="O109" s="1" t="str">
        <f t="shared" ca="1" si="48"/>
        <v xml:space="preserve"> 4.tsp - Nearest Neighbour : Time - 0.131 S</v>
      </c>
      <c r="P109" s="1" t="str">
        <f t="shared" ca="1" si="49"/>
        <v xml:space="preserve"> Time - 0.131 S</v>
      </c>
      <c r="Q109" s="1" t="str">
        <f t="shared" ca="1" si="50"/>
        <v xml:space="preserve"> 0.131 S</v>
      </c>
      <c r="R109" s="1" t="str">
        <f t="shared" ca="1" si="51"/>
        <v xml:space="preserve"> 0.131 </v>
      </c>
      <c r="S109" s="1">
        <f t="shared" ca="1" si="52"/>
        <v>0.13100000000000001</v>
      </c>
      <c r="T109" s="1"/>
    </row>
    <row r="110" spans="1:20" x14ac:dyDescent="0.3">
      <c r="A110" t="s">
        <v>317</v>
      </c>
      <c r="K110" t="s">
        <v>490</v>
      </c>
      <c r="L110">
        <f>L97+1</f>
        <v>84</v>
      </c>
      <c r="M110" t="str">
        <f>_xlfn.CONCAT("$",K110,"$",L110)</f>
        <v>$A$84</v>
      </c>
      <c r="N110" t="str">
        <f t="shared" ca="1" si="47"/>
        <v>Data/Random/200RandomPoints - 5.tsp - Nearest Neighbour : Time - 0.133 S</v>
      </c>
      <c r="O110" s="1" t="str">
        <f t="shared" ca="1" si="48"/>
        <v xml:space="preserve"> 5.tsp - Nearest Neighbour : Time - 0.133 S</v>
      </c>
      <c r="P110" s="1" t="str">
        <f t="shared" ca="1" si="49"/>
        <v xml:space="preserve"> Time - 0.133 S</v>
      </c>
      <c r="Q110" s="1" t="str">
        <f t="shared" ca="1" si="50"/>
        <v xml:space="preserve"> 0.133 S</v>
      </c>
      <c r="R110" s="1" t="str">
        <f t="shared" ca="1" si="51"/>
        <v xml:space="preserve"> 0.133 </v>
      </c>
      <c r="S110" s="1">
        <f t="shared" ca="1" si="52"/>
        <v>0.13300000000000001</v>
      </c>
    </row>
    <row r="111" spans="1:20" x14ac:dyDescent="0.3">
      <c r="A111" t="s">
        <v>318</v>
      </c>
      <c r="K111" t="s">
        <v>490</v>
      </c>
      <c r="L111">
        <f t="shared" ref="L111:L114" si="53">L98+1</f>
        <v>99</v>
      </c>
      <c r="M111" t="str">
        <f t="shared" ref="M111:M114" si="54">_xlfn.CONCAT("$",K111,"$",L111)</f>
        <v>$A$99</v>
      </c>
      <c r="N111" t="str">
        <f t="shared" ca="1" si="47"/>
        <v>Data/Random/200RandomPoints - 6.tsp - Nearest Neighbour : Time - 0.146 S</v>
      </c>
      <c r="O111" s="1" t="str">
        <f t="shared" ca="1" si="48"/>
        <v xml:space="preserve"> 6.tsp - Nearest Neighbour : Time - 0.146 S</v>
      </c>
      <c r="P111" s="1" t="str">
        <f t="shared" ca="1" si="49"/>
        <v xml:space="preserve"> Time - 0.146 S</v>
      </c>
      <c r="Q111" s="1" t="str">
        <f t="shared" ca="1" si="50"/>
        <v xml:space="preserve"> 0.146 S</v>
      </c>
      <c r="R111" s="1" t="str">
        <f t="shared" ca="1" si="51"/>
        <v xml:space="preserve"> 0.146 </v>
      </c>
      <c r="S111" s="1">
        <f t="shared" ca="1" si="52"/>
        <v>0.14599999999999999</v>
      </c>
    </row>
    <row r="112" spans="1:20" x14ac:dyDescent="0.3">
      <c r="A112" t="s">
        <v>319</v>
      </c>
      <c r="K112" t="s">
        <v>490</v>
      </c>
      <c r="L112">
        <f t="shared" si="53"/>
        <v>114</v>
      </c>
      <c r="M112" t="str">
        <f t="shared" si="54"/>
        <v>$A$114</v>
      </c>
      <c r="N112" t="str">
        <f t="shared" ca="1" si="47"/>
        <v>Data/Random/200RandomPoints - 7.tsp - Nearest Neighbour : Time - 0.154 S</v>
      </c>
      <c r="O112" s="1" t="str">
        <f t="shared" ca="1" si="48"/>
        <v xml:space="preserve"> 7.tsp - Nearest Neighbour : Time - 0.154 S</v>
      </c>
      <c r="P112" s="1" t="str">
        <f t="shared" ca="1" si="49"/>
        <v xml:space="preserve"> Time - 0.154 S</v>
      </c>
      <c r="Q112" s="1" t="str">
        <f t="shared" ca="1" si="50"/>
        <v xml:space="preserve"> 0.154 S</v>
      </c>
      <c r="R112" s="1" t="str">
        <f t="shared" ca="1" si="51"/>
        <v xml:space="preserve"> 0.154 </v>
      </c>
      <c r="S112" s="1">
        <f t="shared" ca="1" si="52"/>
        <v>0.154</v>
      </c>
    </row>
    <row r="113" spans="1:19" x14ac:dyDescent="0.3">
      <c r="A113" t="s">
        <v>320</v>
      </c>
      <c r="K113" t="s">
        <v>490</v>
      </c>
      <c r="L113">
        <f t="shared" si="53"/>
        <v>129</v>
      </c>
      <c r="M113" t="str">
        <f t="shared" si="54"/>
        <v>$A$129</v>
      </c>
      <c r="N113" t="str">
        <f t="shared" ca="1" si="47"/>
        <v>Data/Random/200RandomPoints - 8.tsp - Nearest Neighbour : Time - 0.240 S</v>
      </c>
      <c r="O113" s="1" t="str">
        <f t="shared" ca="1" si="48"/>
        <v xml:space="preserve"> 8.tsp - Nearest Neighbour : Time - 0.240 S</v>
      </c>
      <c r="P113" s="1" t="str">
        <f t="shared" ca="1" si="49"/>
        <v xml:space="preserve"> Time - 0.240 S</v>
      </c>
      <c r="Q113" s="1" t="str">
        <f t="shared" ca="1" si="50"/>
        <v xml:space="preserve"> 0.240 S</v>
      </c>
      <c r="R113" s="1" t="str">
        <f t="shared" ca="1" si="51"/>
        <v xml:space="preserve"> 0.240 </v>
      </c>
      <c r="S113" s="1">
        <f t="shared" ca="1" si="52"/>
        <v>0.24</v>
      </c>
    </row>
    <row r="114" spans="1:19" x14ac:dyDescent="0.3">
      <c r="A114" t="s">
        <v>321</v>
      </c>
      <c r="K114" t="s">
        <v>490</v>
      </c>
      <c r="L114">
        <f t="shared" si="53"/>
        <v>144</v>
      </c>
      <c r="M114" t="str">
        <f t="shared" si="54"/>
        <v>$A$144</v>
      </c>
      <c r="N114" t="str">
        <f t="shared" ca="1" si="47"/>
        <v>Data/Random/200RandomPoints - 9.tsp - Nearest Neighbour : Time - 0.218 S</v>
      </c>
      <c r="O114" s="1" t="str">
        <f t="shared" ca="1" si="48"/>
        <v xml:space="preserve"> 9.tsp - Nearest Neighbour : Time - 0.218 S</v>
      </c>
      <c r="P114" s="1" t="str">
        <f t="shared" ca="1" si="49"/>
        <v xml:space="preserve"> Time - 0.218 S</v>
      </c>
      <c r="Q114" s="1" t="str">
        <f t="shared" ca="1" si="50"/>
        <v xml:space="preserve"> 0.218 S</v>
      </c>
      <c r="R114" s="1" t="str">
        <f t="shared" ca="1" si="51"/>
        <v xml:space="preserve"> 0.218 </v>
      </c>
      <c r="S114" s="1">
        <f t="shared" ca="1" si="52"/>
        <v>0.218</v>
      </c>
    </row>
    <row r="115" spans="1:19" x14ac:dyDescent="0.3">
      <c r="A115" t="s">
        <v>322</v>
      </c>
    </row>
    <row r="116" spans="1:19" x14ac:dyDescent="0.3">
      <c r="A116" t="s">
        <v>323</v>
      </c>
    </row>
    <row r="117" spans="1:19" x14ac:dyDescent="0.3">
      <c r="A117" t="s">
        <v>324</v>
      </c>
    </row>
    <row r="118" spans="1:19" x14ac:dyDescent="0.3">
      <c r="A118" t="s">
        <v>325</v>
      </c>
      <c r="K118" t="s">
        <v>490</v>
      </c>
      <c r="L118">
        <f>L105+1</f>
        <v>10</v>
      </c>
      <c r="M118" t="str">
        <f>_xlfn.CONCAT("$",K118,"$",L118)</f>
        <v>$A$10</v>
      </c>
      <c r="N118" t="str">
        <f ca="1">INDIRECT(M118)</f>
        <v>Data/Random/200RandomPoints - 0.tsp - Nearest Child First : 1233.951</v>
      </c>
      <c r="O118" s="1" t="str">
        <f ca="1">RIGHT(N118,LEN(N118)-FIND("-",N118))</f>
        <v xml:space="preserve"> 0.tsp - Nearest Child First : 1233.951</v>
      </c>
      <c r="P118" s="1" t="str">
        <f ca="1">LEFT(O118,FIND(":",O118)-1)</f>
        <v xml:space="preserve"> 0.tsp - Nearest Child First </v>
      </c>
      <c r="Q118" s="1" t="str">
        <f ca="1">RIGHT(N118,LEN(N118)-FIND(":",N118)-1)</f>
        <v>1233.951</v>
      </c>
      <c r="R118" s="2">
        <f t="shared" ref="R118:R127" ca="1" si="55">VALUE(Q118)</f>
        <v>1233.951</v>
      </c>
    </row>
    <row r="119" spans="1:19" x14ac:dyDescent="0.3">
      <c r="A119" t="s">
        <v>326</v>
      </c>
      <c r="K119" t="s">
        <v>490</v>
      </c>
      <c r="L119">
        <f>L106+1</f>
        <v>25</v>
      </c>
      <c r="M119" t="str">
        <f>_xlfn.CONCAT("$",K119,"$",L119)</f>
        <v>$A$25</v>
      </c>
      <c r="N119" t="str">
        <f t="shared" ref="N119:N127" ca="1" si="56">INDIRECT(M119)</f>
        <v>Data/Random/200RandomPoints - 1.tsp - Nearest Child First : 1324.793</v>
      </c>
      <c r="O119" s="1" t="str">
        <f t="shared" ref="O119:O127" ca="1" si="57">RIGHT(N119,LEN(N119)-FIND("-",N119))</f>
        <v xml:space="preserve"> 1.tsp - Nearest Child First : 1324.793</v>
      </c>
      <c r="P119" s="1" t="str">
        <f t="shared" ref="P119:P127" ca="1" si="58">LEFT(O119,FIND(":",O119)-1)</f>
        <v xml:space="preserve"> 1.tsp - Nearest Child First </v>
      </c>
      <c r="Q119" s="1" t="str">
        <f t="shared" ref="Q119:Q127" ca="1" si="59">RIGHT(O119,LEN(O119)-FIND(":",O119)-1)</f>
        <v>1324.793</v>
      </c>
      <c r="R119" s="2">
        <f t="shared" ca="1" si="55"/>
        <v>1324.7929999999999</v>
      </c>
    </row>
    <row r="120" spans="1:19" x14ac:dyDescent="0.3">
      <c r="A120" t="s">
        <v>327</v>
      </c>
      <c r="K120" t="s">
        <v>490</v>
      </c>
      <c r="L120">
        <f>L107+1</f>
        <v>40</v>
      </c>
      <c r="M120" t="str">
        <f>_xlfn.CONCAT("$",K120,"$",L120)</f>
        <v>$A$40</v>
      </c>
      <c r="N120" t="str">
        <f t="shared" ca="1" si="56"/>
        <v>Data/Random/200RandomPoints - 2.tsp - Nearest Child First : 1235.130</v>
      </c>
      <c r="O120" s="1" t="str">
        <f t="shared" ca="1" si="57"/>
        <v xml:space="preserve"> 2.tsp - Nearest Child First : 1235.130</v>
      </c>
      <c r="P120" s="1" t="str">
        <f t="shared" ca="1" si="58"/>
        <v xml:space="preserve"> 2.tsp - Nearest Child First </v>
      </c>
      <c r="Q120" s="1" t="str">
        <f t="shared" ca="1" si="59"/>
        <v>1235.130</v>
      </c>
      <c r="R120" s="2">
        <f t="shared" ca="1" si="55"/>
        <v>1235.1300000000001</v>
      </c>
    </row>
    <row r="121" spans="1:19" x14ac:dyDescent="0.3">
      <c r="A121" t="s">
        <v>328</v>
      </c>
      <c r="K121" t="s">
        <v>490</v>
      </c>
      <c r="L121">
        <f>L108+1</f>
        <v>55</v>
      </c>
      <c r="M121" t="str">
        <f>_xlfn.CONCAT("$",K121,"$",L121)</f>
        <v>$A$55</v>
      </c>
      <c r="N121" t="str">
        <f t="shared" ca="1" si="56"/>
        <v>Data/Random/200RandomPoints - 3.tsp - Nearest Child First : 1238.879</v>
      </c>
      <c r="O121" s="1" t="str">
        <f t="shared" ca="1" si="57"/>
        <v xml:space="preserve"> 3.tsp - Nearest Child First : 1238.879</v>
      </c>
      <c r="P121" s="1" t="str">
        <f t="shared" ca="1" si="58"/>
        <v xml:space="preserve"> 3.tsp - Nearest Child First </v>
      </c>
      <c r="Q121" s="1" t="str">
        <f t="shared" ca="1" si="59"/>
        <v>1238.879</v>
      </c>
      <c r="R121" s="2">
        <f t="shared" ca="1" si="55"/>
        <v>1238.8789999999999</v>
      </c>
    </row>
    <row r="122" spans="1:19" x14ac:dyDescent="0.3">
      <c r="A122" t="s">
        <v>223</v>
      </c>
      <c r="K122" t="s">
        <v>490</v>
      </c>
      <c r="L122">
        <f>L109+1</f>
        <v>70</v>
      </c>
      <c r="M122" t="str">
        <f>_xlfn.CONCAT("$",K122,"$",L122)</f>
        <v>$A$70</v>
      </c>
      <c r="N122" t="str">
        <f t="shared" ca="1" si="56"/>
        <v>Data/Random/200RandomPoints - 4.tsp - Nearest Child First : 1288.050</v>
      </c>
      <c r="O122" s="1" t="str">
        <f t="shared" ca="1" si="57"/>
        <v xml:space="preserve"> 4.tsp - Nearest Child First : 1288.050</v>
      </c>
      <c r="P122" s="1" t="str">
        <f t="shared" ca="1" si="58"/>
        <v xml:space="preserve"> 4.tsp - Nearest Child First </v>
      </c>
      <c r="Q122" s="1" t="str">
        <f t="shared" ca="1" si="59"/>
        <v>1288.050</v>
      </c>
      <c r="R122" s="2">
        <f t="shared" ca="1" si="55"/>
        <v>1288.05</v>
      </c>
    </row>
    <row r="123" spans="1:19" x14ac:dyDescent="0.3">
      <c r="A123" t="s">
        <v>224</v>
      </c>
      <c r="K123" t="s">
        <v>490</v>
      </c>
      <c r="L123">
        <f>L110+1</f>
        <v>85</v>
      </c>
      <c r="M123" t="str">
        <f>_xlfn.CONCAT("$",K123,"$",L123)</f>
        <v>$A$85</v>
      </c>
      <c r="N123" t="str">
        <f t="shared" ca="1" si="56"/>
        <v>Data/Random/200RandomPoints - 5.tsp - Nearest Child First : 1349.038</v>
      </c>
      <c r="O123" s="1" t="str">
        <f t="shared" ca="1" si="57"/>
        <v xml:space="preserve"> 5.tsp - Nearest Child First : 1349.038</v>
      </c>
      <c r="P123" s="1" t="str">
        <f t="shared" ca="1" si="58"/>
        <v xml:space="preserve"> 5.tsp - Nearest Child First </v>
      </c>
      <c r="Q123" s="1" t="str">
        <f t="shared" ca="1" si="59"/>
        <v>1349.038</v>
      </c>
      <c r="R123" s="2">
        <f t="shared" ca="1" si="55"/>
        <v>1349.038</v>
      </c>
    </row>
    <row r="124" spans="1:19" x14ac:dyDescent="0.3">
      <c r="A124" t="s">
        <v>329</v>
      </c>
      <c r="K124" t="s">
        <v>490</v>
      </c>
      <c r="L124">
        <f t="shared" ref="L124:L127" si="60">L111+1</f>
        <v>100</v>
      </c>
      <c r="M124" t="str">
        <f t="shared" ref="M124:M127" si="61">_xlfn.CONCAT("$",K124,"$",L124)</f>
        <v>$A$100</v>
      </c>
      <c r="N124" t="str">
        <f t="shared" ca="1" si="56"/>
        <v>Data/Random/200RandomPoints - 6.tsp - Nearest Child First : 1316.912</v>
      </c>
      <c r="O124" s="1" t="str">
        <f t="shared" ca="1" si="57"/>
        <v xml:space="preserve"> 6.tsp - Nearest Child First : 1316.912</v>
      </c>
      <c r="P124" s="1" t="str">
        <f t="shared" ca="1" si="58"/>
        <v xml:space="preserve"> 6.tsp - Nearest Child First </v>
      </c>
      <c r="Q124" s="1" t="str">
        <f t="shared" ca="1" si="59"/>
        <v>1316.912</v>
      </c>
      <c r="R124" s="2">
        <f t="shared" ca="1" si="55"/>
        <v>1316.912</v>
      </c>
    </row>
    <row r="125" spans="1:19" x14ac:dyDescent="0.3">
      <c r="A125" t="s">
        <v>330</v>
      </c>
      <c r="K125" t="s">
        <v>490</v>
      </c>
      <c r="L125">
        <f t="shared" si="60"/>
        <v>115</v>
      </c>
      <c r="M125" t="str">
        <f t="shared" si="61"/>
        <v>$A$115</v>
      </c>
      <c r="N125" t="str">
        <f t="shared" ca="1" si="56"/>
        <v>Data/Random/200RandomPoints - 7.tsp - Nearest Child First : 1324.903</v>
      </c>
      <c r="O125" s="1" t="str">
        <f t="shared" ca="1" si="57"/>
        <v xml:space="preserve"> 7.tsp - Nearest Child First : 1324.903</v>
      </c>
      <c r="P125" s="1" t="str">
        <f t="shared" ca="1" si="58"/>
        <v xml:space="preserve"> 7.tsp - Nearest Child First </v>
      </c>
      <c r="Q125" s="1" t="str">
        <f t="shared" ca="1" si="59"/>
        <v>1324.903</v>
      </c>
      <c r="R125" s="2">
        <f t="shared" ca="1" si="55"/>
        <v>1324.903</v>
      </c>
    </row>
    <row r="126" spans="1:19" x14ac:dyDescent="0.3">
      <c r="A126" t="s">
        <v>331</v>
      </c>
      <c r="K126" t="s">
        <v>490</v>
      </c>
      <c r="L126">
        <f t="shared" si="60"/>
        <v>130</v>
      </c>
      <c r="M126" t="str">
        <f t="shared" si="61"/>
        <v>$A$130</v>
      </c>
      <c r="N126" t="str">
        <f t="shared" ca="1" si="56"/>
        <v>Data/Random/200RandomPoints - 8.tsp - Nearest Child First : 1366.893</v>
      </c>
      <c r="O126" s="1" t="str">
        <f t="shared" ca="1" si="57"/>
        <v xml:space="preserve"> 8.tsp - Nearest Child First : 1366.893</v>
      </c>
      <c r="P126" s="1" t="str">
        <f t="shared" ca="1" si="58"/>
        <v xml:space="preserve"> 8.tsp - Nearest Child First </v>
      </c>
      <c r="Q126" s="1" t="str">
        <f t="shared" ca="1" si="59"/>
        <v>1366.893</v>
      </c>
      <c r="R126" s="2">
        <f t="shared" ca="1" si="55"/>
        <v>1366.893</v>
      </c>
    </row>
    <row r="127" spans="1:19" x14ac:dyDescent="0.3">
      <c r="A127" t="s">
        <v>332</v>
      </c>
      <c r="K127" t="s">
        <v>490</v>
      </c>
      <c r="L127">
        <f t="shared" si="60"/>
        <v>145</v>
      </c>
      <c r="M127" t="str">
        <f t="shared" si="61"/>
        <v>$A$145</v>
      </c>
      <c r="N127" t="str">
        <f t="shared" ca="1" si="56"/>
        <v>Data/Random/200RandomPoints - 9.tsp - Nearest Child First : 1300.965</v>
      </c>
      <c r="O127" s="1" t="str">
        <f t="shared" ca="1" si="57"/>
        <v xml:space="preserve"> 9.tsp - Nearest Child First : 1300.965</v>
      </c>
      <c r="P127" s="1" t="str">
        <f t="shared" ca="1" si="58"/>
        <v xml:space="preserve"> 9.tsp - Nearest Child First </v>
      </c>
      <c r="Q127" s="1" t="str">
        <f t="shared" ca="1" si="59"/>
        <v>1300.965</v>
      </c>
      <c r="R127" s="2">
        <f t="shared" ca="1" si="55"/>
        <v>1300.9649999999999</v>
      </c>
    </row>
    <row r="128" spans="1:19" x14ac:dyDescent="0.3">
      <c r="A128" t="s">
        <v>333</v>
      </c>
    </row>
    <row r="129" spans="1:20" x14ac:dyDescent="0.3">
      <c r="A129" t="s">
        <v>334</v>
      </c>
    </row>
    <row r="130" spans="1:20" x14ac:dyDescent="0.3">
      <c r="A130" t="s">
        <v>335</v>
      </c>
      <c r="T130" s="1"/>
    </row>
    <row r="131" spans="1:20" x14ac:dyDescent="0.3">
      <c r="A131" t="s">
        <v>336</v>
      </c>
      <c r="K131" t="s">
        <v>490</v>
      </c>
      <c r="L131">
        <f>L118+1</f>
        <v>11</v>
      </c>
      <c r="M131" t="str">
        <f>_xlfn.CONCAT("$",K131,"$",L131)</f>
        <v>$A$11</v>
      </c>
      <c r="N131" t="str">
        <f ca="1">INDIRECT(M131)</f>
        <v>Data/Random/200RandomPoints - 0.tsp - Nearest Child First : Time - 0.022 S</v>
      </c>
      <c r="O131" s="1" t="str">
        <f ca="1">RIGHT(N131,LEN(N131)-FIND("-",N131))</f>
        <v xml:space="preserve"> 0.tsp - Nearest Child First : Time - 0.022 S</v>
      </c>
      <c r="P131" s="1" t="str">
        <f ca="1">RIGHT(O131,LEN(O131)-FIND(":",O131))</f>
        <v xml:space="preserve"> Time - 0.022 S</v>
      </c>
      <c r="Q131" s="1" t="str">
        <f ca="1">RIGHT(P131,LEN(P131)-FIND("-",P131))</f>
        <v xml:space="preserve"> 0.022 S</v>
      </c>
      <c r="R131" s="1" t="str">
        <f ca="1">LEFT(Q131,FIND("S",Q131)-1)</f>
        <v xml:space="preserve"> 0.022 </v>
      </c>
      <c r="S131" s="1">
        <f ca="1">VALUE(R131)</f>
        <v>2.1999999999999999E-2</v>
      </c>
      <c r="T131" s="1"/>
    </row>
    <row r="132" spans="1:20" x14ac:dyDescent="0.3">
      <c r="A132" t="s">
        <v>337</v>
      </c>
      <c r="K132" t="s">
        <v>490</v>
      </c>
      <c r="L132">
        <f>L119+1</f>
        <v>26</v>
      </c>
      <c r="M132" t="str">
        <f>_xlfn.CONCAT("$",K132,"$",L132)</f>
        <v>$A$26</v>
      </c>
      <c r="N132" t="str">
        <f t="shared" ref="N132:N140" ca="1" si="62">INDIRECT(M132)</f>
        <v>Data/Random/200RandomPoints - 1.tsp - Nearest Child First : Time - 0.051 S</v>
      </c>
      <c r="O132" s="1" t="str">
        <f t="shared" ref="O132:O140" ca="1" si="63">RIGHT(N132,LEN(N132)-FIND("-",N132))</f>
        <v xml:space="preserve"> 1.tsp - Nearest Child First : Time - 0.051 S</v>
      </c>
      <c r="P132" s="1" t="str">
        <f t="shared" ref="P132:P140" ca="1" si="64">RIGHT(O132,LEN(O132)-FIND(":",O132))</f>
        <v xml:space="preserve"> Time - 0.051 S</v>
      </c>
      <c r="Q132" s="1" t="str">
        <f t="shared" ref="Q132:Q140" ca="1" si="65">RIGHT(P132,LEN(P132)-FIND("-",P132))</f>
        <v xml:space="preserve"> 0.051 S</v>
      </c>
      <c r="R132" s="1" t="str">
        <f t="shared" ref="R132:R140" ca="1" si="66">LEFT(Q132,FIND("S",Q132)-1)</f>
        <v xml:space="preserve"> 0.051 </v>
      </c>
      <c r="S132" s="1">
        <f t="shared" ref="S132:S140" ca="1" si="67">VALUE(R132)</f>
        <v>5.0999999999999997E-2</v>
      </c>
      <c r="T132" s="1"/>
    </row>
    <row r="133" spans="1:20" x14ac:dyDescent="0.3">
      <c r="A133" t="s">
        <v>338</v>
      </c>
      <c r="K133" t="s">
        <v>490</v>
      </c>
      <c r="L133">
        <f>L120+1</f>
        <v>41</v>
      </c>
      <c r="M133" t="str">
        <f>_xlfn.CONCAT("$",K133,"$",L133)</f>
        <v>$A$41</v>
      </c>
      <c r="N133" t="str">
        <f t="shared" ca="1" si="62"/>
        <v>Data/Random/200RandomPoints - 2.tsp - Nearest Child First : Time - 0.064 S</v>
      </c>
      <c r="O133" s="1" t="str">
        <f t="shared" ca="1" si="63"/>
        <v xml:space="preserve"> 2.tsp - Nearest Child First : Time - 0.064 S</v>
      </c>
      <c r="P133" s="1" t="str">
        <f t="shared" ca="1" si="64"/>
        <v xml:space="preserve"> Time - 0.064 S</v>
      </c>
      <c r="Q133" s="1" t="str">
        <f t="shared" ca="1" si="65"/>
        <v xml:space="preserve"> 0.064 S</v>
      </c>
      <c r="R133" s="1" t="str">
        <f t="shared" ca="1" si="66"/>
        <v xml:space="preserve"> 0.064 </v>
      </c>
      <c r="S133" s="1">
        <f t="shared" ca="1" si="67"/>
        <v>6.4000000000000001E-2</v>
      </c>
      <c r="T133" s="1"/>
    </row>
    <row r="134" spans="1:20" x14ac:dyDescent="0.3">
      <c r="A134" t="s">
        <v>339</v>
      </c>
      <c r="K134" t="s">
        <v>490</v>
      </c>
      <c r="L134">
        <f>L121+1</f>
        <v>56</v>
      </c>
      <c r="M134" t="str">
        <f>_xlfn.CONCAT("$",K134,"$",L134)</f>
        <v>$A$56</v>
      </c>
      <c r="N134" t="str">
        <f t="shared" ca="1" si="62"/>
        <v>Data/Random/200RandomPoints - 3.tsp - Nearest Child First : Time - 0.101 S</v>
      </c>
      <c r="O134" s="1" t="str">
        <f t="shared" ca="1" si="63"/>
        <v xml:space="preserve"> 3.tsp - Nearest Child First : Time - 0.101 S</v>
      </c>
      <c r="P134" s="1" t="str">
        <f t="shared" ca="1" si="64"/>
        <v xml:space="preserve"> Time - 0.101 S</v>
      </c>
      <c r="Q134" s="1" t="str">
        <f t="shared" ca="1" si="65"/>
        <v xml:space="preserve"> 0.101 S</v>
      </c>
      <c r="R134" s="1" t="str">
        <f t="shared" ca="1" si="66"/>
        <v xml:space="preserve"> 0.101 </v>
      </c>
      <c r="S134" s="1">
        <f t="shared" ca="1" si="67"/>
        <v>0.10100000000000001</v>
      </c>
      <c r="T134" s="1"/>
    </row>
    <row r="135" spans="1:20" x14ac:dyDescent="0.3">
      <c r="A135" t="s">
        <v>340</v>
      </c>
      <c r="K135" t="s">
        <v>490</v>
      </c>
      <c r="L135">
        <f>L122+1</f>
        <v>71</v>
      </c>
      <c r="M135" t="str">
        <f>_xlfn.CONCAT("$",K135,"$",L135)</f>
        <v>$A$71</v>
      </c>
      <c r="N135" t="str">
        <f t="shared" ca="1" si="62"/>
        <v>Data/Random/200RandomPoints - 4.tsp - Nearest Child First : Time - 0.121 S</v>
      </c>
      <c r="O135" s="1" t="str">
        <f t="shared" ca="1" si="63"/>
        <v xml:space="preserve"> 4.tsp - Nearest Child First : Time - 0.121 S</v>
      </c>
      <c r="P135" s="1" t="str">
        <f t="shared" ca="1" si="64"/>
        <v xml:space="preserve"> Time - 0.121 S</v>
      </c>
      <c r="Q135" s="1" t="str">
        <f t="shared" ca="1" si="65"/>
        <v xml:space="preserve"> 0.121 S</v>
      </c>
      <c r="R135" s="1" t="str">
        <f t="shared" ca="1" si="66"/>
        <v xml:space="preserve"> 0.121 </v>
      </c>
      <c r="S135" s="1">
        <f t="shared" ca="1" si="67"/>
        <v>0.121</v>
      </c>
      <c r="T135" s="1"/>
    </row>
    <row r="136" spans="1:20" x14ac:dyDescent="0.3">
      <c r="A136" t="s">
        <v>341</v>
      </c>
      <c r="K136" t="s">
        <v>490</v>
      </c>
      <c r="L136">
        <f>L123+1</f>
        <v>86</v>
      </c>
      <c r="M136" t="str">
        <f>_xlfn.CONCAT("$",K136,"$",L136)</f>
        <v>$A$86</v>
      </c>
      <c r="N136" t="str">
        <f t="shared" ca="1" si="62"/>
        <v>Data/Random/200RandomPoints - 5.tsp - Nearest Child First : Time - 0.130 S</v>
      </c>
      <c r="O136" s="1" t="str">
        <f t="shared" ca="1" si="63"/>
        <v xml:space="preserve"> 5.tsp - Nearest Child First : Time - 0.130 S</v>
      </c>
      <c r="P136" s="1" t="str">
        <f t="shared" ca="1" si="64"/>
        <v xml:space="preserve"> Time - 0.130 S</v>
      </c>
      <c r="Q136" s="1" t="str">
        <f t="shared" ca="1" si="65"/>
        <v xml:space="preserve"> 0.130 S</v>
      </c>
      <c r="R136" s="1" t="str">
        <f t="shared" ca="1" si="66"/>
        <v xml:space="preserve"> 0.130 </v>
      </c>
      <c r="S136" s="1">
        <f t="shared" ca="1" si="67"/>
        <v>0.13</v>
      </c>
    </row>
    <row r="137" spans="1:20" x14ac:dyDescent="0.3">
      <c r="A137" t="s">
        <v>223</v>
      </c>
      <c r="K137" t="s">
        <v>490</v>
      </c>
      <c r="L137">
        <f>L124+1</f>
        <v>101</v>
      </c>
      <c r="M137" t="str">
        <f>_xlfn.CONCAT("$",K137,"$",L137)</f>
        <v>$A$101</v>
      </c>
      <c r="N137" t="str">
        <f t="shared" ca="1" si="62"/>
        <v>Data/Random/200RandomPoints - 6.tsp - Nearest Child First : Time - 0.164 S</v>
      </c>
      <c r="O137" s="1" t="str">
        <f t="shared" ca="1" si="63"/>
        <v xml:space="preserve"> 6.tsp - Nearest Child First : Time - 0.164 S</v>
      </c>
      <c r="P137" s="1" t="str">
        <f t="shared" ca="1" si="64"/>
        <v xml:space="preserve"> Time - 0.164 S</v>
      </c>
      <c r="Q137" s="1" t="str">
        <f t="shared" ca="1" si="65"/>
        <v xml:space="preserve"> 0.164 S</v>
      </c>
      <c r="R137" s="1" t="str">
        <f t="shared" ca="1" si="66"/>
        <v xml:space="preserve"> 0.164 </v>
      </c>
      <c r="S137" s="1">
        <f t="shared" ca="1" si="67"/>
        <v>0.16400000000000001</v>
      </c>
    </row>
    <row r="138" spans="1:20" x14ac:dyDescent="0.3">
      <c r="A138" t="s">
        <v>224</v>
      </c>
      <c r="K138" t="s">
        <v>490</v>
      </c>
      <c r="L138">
        <f>L125+1</f>
        <v>116</v>
      </c>
      <c r="M138" t="str">
        <f>_xlfn.CONCAT("$",K138,"$",L138)</f>
        <v>$A$116</v>
      </c>
      <c r="N138" t="str">
        <f t="shared" ca="1" si="62"/>
        <v>Data/Random/200RandomPoints - 7.tsp - Nearest Child First : Time - 0.182 S</v>
      </c>
      <c r="O138" s="1" t="str">
        <f t="shared" ca="1" si="63"/>
        <v xml:space="preserve"> 7.tsp - Nearest Child First : Time - 0.182 S</v>
      </c>
      <c r="P138" s="1" t="str">
        <f t="shared" ca="1" si="64"/>
        <v xml:space="preserve"> Time - 0.182 S</v>
      </c>
      <c r="Q138" s="1" t="str">
        <f t="shared" ca="1" si="65"/>
        <v xml:space="preserve"> 0.182 S</v>
      </c>
      <c r="R138" s="1" t="str">
        <f t="shared" ca="1" si="66"/>
        <v xml:space="preserve"> 0.182 </v>
      </c>
      <c r="S138" s="1">
        <f t="shared" ca="1" si="67"/>
        <v>0.182</v>
      </c>
    </row>
    <row r="139" spans="1:20" x14ac:dyDescent="0.3">
      <c r="A139" t="s">
        <v>342</v>
      </c>
      <c r="K139" t="s">
        <v>490</v>
      </c>
      <c r="L139">
        <f>L126+1</f>
        <v>131</v>
      </c>
      <c r="M139" t="str">
        <f>_xlfn.CONCAT("$",K139,"$",L139)</f>
        <v>$A$131</v>
      </c>
      <c r="N139" t="str">
        <f t="shared" ca="1" si="62"/>
        <v>Data/Random/200RandomPoints - 8.tsp - Nearest Child First : Time - 0.223 S</v>
      </c>
      <c r="O139" s="1" t="str">
        <f t="shared" ca="1" si="63"/>
        <v xml:space="preserve"> 8.tsp - Nearest Child First : Time - 0.223 S</v>
      </c>
      <c r="P139" s="1" t="str">
        <f t="shared" ca="1" si="64"/>
        <v xml:space="preserve"> Time - 0.223 S</v>
      </c>
      <c r="Q139" s="1" t="str">
        <f t="shared" ca="1" si="65"/>
        <v xml:space="preserve"> 0.223 S</v>
      </c>
      <c r="R139" s="1" t="str">
        <f t="shared" ca="1" si="66"/>
        <v xml:space="preserve"> 0.223 </v>
      </c>
      <c r="S139" s="1">
        <f t="shared" ca="1" si="67"/>
        <v>0.223</v>
      </c>
    </row>
    <row r="140" spans="1:20" x14ac:dyDescent="0.3">
      <c r="A140" t="s">
        <v>343</v>
      </c>
      <c r="K140" t="s">
        <v>490</v>
      </c>
      <c r="L140">
        <f>L127+1</f>
        <v>146</v>
      </c>
      <c r="M140" t="str">
        <f>_xlfn.CONCAT("$",K140,"$",L140)</f>
        <v>$A$146</v>
      </c>
      <c r="N140" t="str">
        <f t="shared" ca="1" si="62"/>
        <v>Data/Random/200RandomPoints - 9.tsp - Nearest Child First : Time - 0.222 S</v>
      </c>
      <c r="O140" s="1" t="str">
        <f t="shared" ca="1" si="63"/>
        <v xml:space="preserve"> 9.tsp - Nearest Child First : Time - 0.222 S</v>
      </c>
      <c r="P140" s="1" t="str">
        <f t="shared" ca="1" si="64"/>
        <v xml:space="preserve"> Time - 0.222 S</v>
      </c>
      <c r="Q140" s="1" t="str">
        <f t="shared" ca="1" si="65"/>
        <v xml:space="preserve"> 0.222 S</v>
      </c>
      <c r="R140" s="1" t="str">
        <f t="shared" ca="1" si="66"/>
        <v xml:space="preserve"> 0.222 </v>
      </c>
      <c r="S140" s="1">
        <f t="shared" ca="1" si="67"/>
        <v>0.222</v>
      </c>
    </row>
    <row r="141" spans="1:20" x14ac:dyDescent="0.3">
      <c r="A141" t="s">
        <v>344</v>
      </c>
    </row>
    <row r="142" spans="1:20" x14ac:dyDescent="0.3">
      <c r="A142" t="s">
        <v>345</v>
      </c>
    </row>
    <row r="143" spans="1:20" x14ac:dyDescent="0.3">
      <c r="A143" t="s">
        <v>346</v>
      </c>
    </row>
    <row r="144" spans="1:20" x14ac:dyDescent="0.3">
      <c r="A144" t="s">
        <v>347</v>
      </c>
      <c r="K144" t="s">
        <v>490</v>
      </c>
      <c r="L144">
        <f>L131+1</f>
        <v>12</v>
      </c>
      <c r="M144" t="str">
        <f>_xlfn.CONCAT("$",K144,"$",L144)</f>
        <v>$A$12</v>
      </c>
      <c r="N144" t="str">
        <f ca="1">INDIRECT(M144)</f>
        <v>Data/Random/200RandomPoints - 0.tsp - Nearest Neighbour at Leaf : 1145.427</v>
      </c>
      <c r="O144" s="1" t="str">
        <f ca="1">RIGHT(N144,LEN(N144)-FIND("-",N144))</f>
        <v xml:space="preserve"> 0.tsp - Nearest Neighbour at Leaf : 1145.427</v>
      </c>
      <c r="P144" s="1" t="str">
        <f ca="1">LEFT(O144,FIND(":",O144)-1)</f>
        <v xml:space="preserve"> 0.tsp - Nearest Neighbour at Leaf </v>
      </c>
      <c r="Q144" s="1" t="str">
        <f ca="1">RIGHT(N144,LEN(N144)-FIND(":",N144)-1)</f>
        <v>1145.427</v>
      </c>
      <c r="R144" s="2">
        <f t="shared" ref="R144:R153" ca="1" si="68">VALUE(Q144)</f>
        <v>1145.4269999999999</v>
      </c>
    </row>
    <row r="145" spans="1:20" x14ac:dyDescent="0.3">
      <c r="A145" t="s">
        <v>348</v>
      </c>
      <c r="K145" t="s">
        <v>490</v>
      </c>
      <c r="L145">
        <f>L132+1</f>
        <v>27</v>
      </c>
      <c r="M145" t="str">
        <f>_xlfn.CONCAT("$",K145,"$",L145)</f>
        <v>$A$27</v>
      </c>
      <c r="N145" t="str">
        <f t="shared" ref="N145:N153" ca="1" si="69">INDIRECT(M145)</f>
        <v>Data/Random/200RandomPoints - 1.tsp - Nearest Neighbour at Leaf : 1288.071</v>
      </c>
      <c r="O145" s="1" t="str">
        <f t="shared" ref="O145:O153" ca="1" si="70">RIGHT(N145,LEN(N145)-FIND("-",N145))</f>
        <v xml:space="preserve"> 1.tsp - Nearest Neighbour at Leaf : 1288.071</v>
      </c>
      <c r="P145" s="1" t="str">
        <f t="shared" ref="P145:P153" ca="1" si="71">LEFT(O145,FIND(":",O145)-1)</f>
        <v xml:space="preserve"> 1.tsp - Nearest Neighbour at Leaf </v>
      </c>
      <c r="Q145" s="1" t="str">
        <f t="shared" ref="Q145:Q153" ca="1" si="72">RIGHT(O145,LEN(O145)-FIND(":",O145)-1)</f>
        <v>1288.071</v>
      </c>
      <c r="R145" s="2">
        <f t="shared" ca="1" si="68"/>
        <v>1288.0709999999999</v>
      </c>
    </row>
    <row r="146" spans="1:20" x14ac:dyDescent="0.3">
      <c r="A146" t="s">
        <v>349</v>
      </c>
      <c r="K146" t="s">
        <v>490</v>
      </c>
      <c r="L146">
        <f>L133+1</f>
        <v>42</v>
      </c>
      <c r="M146" t="str">
        <f>_xlfn.CONCAT("$",K146,"$",L146)</f>
        <v>$A$42</v>
      </c>
      <c r="N146" t="str">
        <f t="shared" ca="1" si="69"/>
        <v>Data/Random/200RandomPoints - 2.tsp - Nearest Neighbour at Leaf : 1283.170</v>
      </c>
      <c r="O146" s="1" t="str">
        <f t="shared" ca="1" si="70"/>
        <v xml:space="preserve"> 2.tsp - Nearest Neighbour at Leaf : 1283.170</v>
      </c>
      <c r="P146" s="1" t="str">
        <f t="shared" ca="1" si="71"/>
        <v xml:space="preserve"> 2.tsp - Nearest Neighbour at Leaf </v>
      </c>
      <c r="Q146" s="1" t="str">
        <f t="shared" ca="1" si="72"/>
        <v>1283.170</v>
      </c>
      <c r="R146" s="2">
        <f t="shared" ca="1" si="68"/>
        <v>1283.17</v>
      </c>
    </row>
    <row r="147" spans="1:20" x14ac:dyDescent="0.3">
      <c r="A147" t="s">
        <v>350</v>
      </c>
      <c r="K147" t="s">
        <v>490</v>
      </c>
      <c r="L147">
        <f>L134+1</f>
        <v>57</v>
      </c>
      <c r="M147" t="str">
        <f>_xlfn.CONCAT("$",K147,"$",L147)</f>
        <v>$A$57</v>
      </c>
      <c r="N147" t="str">
        <f t="shared" ca="1" si="69"/>
        <v>Data/Random/200RandomPoints - 3.tsp - Nearest Neighbour at Leaf : 1210.502</v>
      </c>
      <c r="O147" s="1" t="str">
        <f t="shared" ca="1" si="70"/>
        <v xml:space="preserve"> 3.tsp - Nearest Neighbour at Leaf : 1210.502</v>
      </c>
      <c r="P147" s="1" t="str">
        <f t="shared" ca="1" si="71"/>
        <v xml:space="preserve"> 3.tsp - Nearest Neighbour at Leaf </v>
      </c>
      <c r="Q147" s="1" t="str">
        <f t="shared" ca="1" si="72"/>
        <v>1210.502</v>
      </c>
      <c r="R147" s="2">
        <f t="shared" ca="1" si="68"/>
        <v>1210.502</v>
      </c>
    </row>
    <row r="148" spans="1:20" x14ac:dyDescent="0.3">
      <c r="A148" t="s">
        <v>351</v>
      </c>
      <c r="K148" t="s">
        <v>490</v>
      </c>
      <c r="L148">
        <f>L135+1</f>
        <v>72</v>
      </c>
      <c r="M148" t="str">
        <f>_xlfn.CONCAT("$",K148,"$",L148)</f>
        <v>$A$72</v>
      </c>
      <c r="N148" t="str">
        <f t="shared" ca="1" si="69"/>
        <v>Data/Random/200RandomPoints - 4.tsp - Nearest Neighbour at Leaf : 1276.745</v>
      </c>
      <c r="O148" s="1" t="str">
        <f t="shared" ca="1" si="70"/>
        <v xml:space="preserve"> 4.tsp - Nearest Neighbour at Leaf : 1276.745</v>
      </c>
      <c r="P148" s="1" t="str">
        <f t="shared" ca="1" si="71"/>
        <v xml:space="preserve"> 4.tsp - Nearest Neighbour at Leaf </v>
      </c>
      <c r="Q148" s="1" t="str">
        <f t="shared" ca="1" si="72"/>
        <v>1276.745</v>
      </c>
      <c r="R148" s="2">
        <f t="shared" ca="1" si="68"/>
        <v>1276.7449999999999</v>
      </c>
    </row>
    <row r="149" spans="1:20" x14ac:dyDescent="0.3">
      <c r="A149" t="s">
        <v>352</v>
      </c>
      <c r="K149" t="s">
        <v>490</v>
      </c>
      <c r="L149">
        <f>L136+1</f>
        <v>87</v>
      </c>
      <c r="M149" t="str">
        <f>_xlfn.CONCAT("$",K149,"$",L149)</f>
        <v>$A$87</v>
      </c>
      <c r="N149" t="str">
        <f t="shared" ca="1" si="69"/>
        <v>Data/Random/200RandomPoints - 5.tsp - Nearest Neighbour at Leaf : 1332.064</v>
      </c>
      <c r="O149" s="1" t="str">
        <f t="shared" ca="1" si="70"/>
        <v xml:space="preserve"> 5.tsp - Nearest Neighbour at Leaf : 1332.064</v>
      </c>
      <c r="P149" s="1" t="str">
        <f t="shared" ca="1" si="71"/>
        <v xml:space="preserve"> 5.tsp - Nearest Neighbour at Leaf </v>
      </c>
      <c r="Q149" s="1" t="str">
        <f t="shared" ca="1" si="72"/>
        <v>1332.064</v>
      </c>
      <c r="R149" s="2">
        <f t="shared" ca="1" si="68"/>
        <v>1332.0640000000001</v>
      </c>
    </row>
    <row r="150" spans="1:20" x14ac:dyDescent="0.3">
      <c r="A150" t="s">
        <v>353</v>
      </c>
      <c r="K150" t="s">
        <v>490</v>
      </c>
      <c r="L150">
        <f t="shared" ref="L150:L153" si="73">L137+1</f>
        <v>102</v>
      </c>
      <c r="M150" t="str">
        <f t="shared" ref="M150:M153" si="74">_xlfn.CONCAT("$",K150,"$",L150)</f>
        <v>$A$102</v>
      </c>
      <c r="N150" t="str">
        <f t="shared" ca="1" si="69"/>
        <v>Data/Random/200RandomPoints - 6.tsp - Nearest Neighbour at Leaf : 1351.363</v>
      </c>
      <c r="O150" s="1" t="str">
        <f t="shared" ca="1" si="70"/>
        <v xml:space="preserve"> 6.tsp - Nearest Neighbour at Leaf : 1351.363</v>
      </c>
      <c r="P150" s="1" t="str">
        <f t="shared" ca="1" si="71"/>
        <v xml:space="preserve"> 6.tsp - Nearest Neighbour at Leaf </v>
      </c>
      <c r="Q150" s="1" t="str">
        <f t="shared" ca="1" si="72"/>
        <v>1351.363</v>
      </c>
      <c r="R150" s="2">
        <f t="shared" ca="1" si="68"/>
        <v>1351.3630000000001</v>
      </c>
    </row>
    <row r="151" spans="1:20" x14ac:dyDescent="0.3">
      <c r="K151" t="s">
        <v>490</v>
      </c>
      <c r="L151">
        <f t="shared" si="73"/>
        <v>117</v>
      </c>
      <c r="M151" t="str">
        <f t="shared" si="74"/>
        <v>$A$117</v>
      </c>
      <c r="N151" t="str">
        <f t="shared" ca="1" si="69"/>
        <v>Data/Random/200RandomPoints - 7.tsp - Nearest Neighbour at Leaf : 1342.294</v>
      </c>
      <c r="O151" s="1" t="str">
        <f t="shared" ca="1" si="70"/>
        <v xml:space="preserve"> 7.tsp - Nearest Neighbour at Leaf : 1342.294</v>
      </c>
      <c r="P151" s="1" t="str">
        <f t="shared" ca="1" si="71"/>
        <v xml:space="preserve"> 7.tsp - Nearest Neighbour at Leaf </v>
      </c>
      <c r="Q151" s="1" t="str">
        <f t="shared" ca="1" si="72"/>
        <v>1342.294</v>
      </c>
      <c r="R151" s="2">
        <f t="shared" ca="1" si="68"/>
        <v>1342.2940000000001</v>
      </c>
    </row>
    <row r="152" spans="1:20" x14ac:dyDescent="0.3">
      <c r="K152" t="s">
        <v>490</v>
      </c>
      <c r="L152">
        <f t="shared" si="73"/>
        <v>132</v>
      </c>
      <c r="M152" t="str">
        <f t="shared" si="74"/>
        <v>$A$132</v>
      </c>
      <c r="N152" t="str">
        <f t="shared" ca="1" si="69"/>
        <v>Data/Random/200RandomPoints - 8.tsp - Nearest Neighbour at Leaf : 1366.243</v>
      </c>
      <c r="O152" s="1" t="str">
        <f t="shared" ca="1" si="70"/>
        <v xml:space="preserve"> 8.tsp - Nearest Neighbour at Leaf : 1366.243</v>
      </c>
      <c r="P152" s="1" t="str">
        <f t="shared" ca="1" si="71"/>
        <v xml:space="preserve"> 8.tsp - Nearest Neighbour at Leaf </v>
      </c>
      <c r="Q152" s="1" t="str">
        <f t="shared" ca="1" si="72"/>
        <v>1366.243</v>
      </c>
      <c r="R152" s="2">
        <f t="shared" ca="1" si="68"/>
        <v>1366.2429999999999</v>
      </c>
    </row>
    <row r="153" spans="1:20" x14ac:dyDescent="0.3">
      <c r="K153" t="s">
        <v>490</v>
      </c>
      <c r="L153">
        <f t="shared" si="73"/>
        <v>147</v>
      </c>
      <c r="M153" t="str">
        <f t="shared" si="74"/>
        <v>$A$147</v>
      </c>
      <c r="N153" t="str">
        <f t="shared" ca="1" si="69"/>
        <v>Data/Random/200RandomPoints - 9.tsp - Nearest Neighbour at Leaf : 1314.109</v>
      </c>
      <c r="O153" s="1" t="str">
        <f t="shared" ca="1" si="70"/>
        <v xml:space="preserve"> 9.tsp - Nearest Neighbour at Leaf : 1314.109</v>
      </c>
      <c r="P153" s="1" t="str">
        <f t="shared" ca="1" si="71"/>
        <v xml:space="preserve"> 9.tsp - Nearest Neighbour at Leaf </v>
      </c>
      <c r="Q153" s="1" t="str">
        <f t="shared" ca="1" si="72"/>
        <v>1314.109</v>
      </c>
      <c r="R153" s="2">
        <f t="shared" ca="1" si="68"/>
        <v>1314.1089999999999</v>
      </c>
    </row>
    <row r="156" spans="1:20" x14ac:dyDescent="0.3">
      <c r="T156" s="1"/>
    </row>
    <row r="157" spans="1:20" x14ac:dyDescent="0.3">
      <c r="K157" t="s">
        <v>490</v>
      </c>
      <c r="L157">
        <f>L144+1</f>
        <v>13</v>
      </c>
      <c r="M157" t="str">
        <f>_xlfn.CONCAT("$",K157,"$",L157)</f>
        <v>$A$13</v>
      </c>
      <c r="N157" t="str">
        <f ca="1">INDIRECT(M157)</f>
        <v>Data/Random/200RandomPoints - 0.tsp - Nearest Neighbour at Leaf : Time - 0.022 S</v>
      </c>
      <c r="O157" s="1" t="str">
        <f ca="1">RIGHT(N157,LEN(N157)-FIND("-",N157))</f>
        <v xml:space="preserve"> 0.tsp - Nearest Neighbour at Leaf : Time - 0.022 S</v>
      </c>
      <c r="P157" s="1" t="str">
        <f ca="1">RIGHT(O157,LEN(O157)-FIND(":",O157))</f>
        <v xml:space="preserve"> Time - 0.022 S</v>
      </c>
      <c r="Q157" s="1" t="str">
        <f ca="1">RIGHT(P157,LEN(P157)-FIND("-",P157))</f>
        <v xml:space="preserve"> 0.022 S</v>
      </c>
      <c r="R157" s="1" t="str">
        <f ca="1">LEFT(Q157,FIND("S",Q157)-1)</f>
        <v xml:space="preserve"> 0.022 </v>
      </c>
      <c r="S157" s="1">
        <f ca="1">VALUE(R157)</f>
        <v>2.1999999999999999E-2</v>
      </c>
      <c r="T157" s="1"/>
    </row>
    <row r="158" spans="1:20" x14ac:dyDescent="0.3">
      <c r="K158" t="s">
        <v>490</v>
      </c>
      <c r="L158">
        <f>L145+1</f>
        <v>28</v>
      </c>
      <c r="M158" t="str">
        <f>_xlfn.CONCAT("$",K158,"$",L158)</f>
        <v>$A$28</v>
      </c>
      <c r="N158" t="str">
        <f t="shared" ref="N158:N166" ca="1" si="75">INDIRECT(M158)</f>
        <v>Data/Random/200RandomPoints - 1.tsp - Nearest Neighbour at Leaf : Time - 0.049 S</v>
      </c>
      <c r="O158" s="1" t="str">
        <f t="shared" ref="O158:O166" ca="1" si="76">RIGHT(N158,LEN(N158)-FIND("-",N158))</f>
        <v xml:space="preserve"> 1.tsp - Nearest Neighbour at Leaf : Time - 0.049 S</v>
      </c>
      <c r="P158" s="1" t="str">
        <f t="shared" ref="P158:P166" ca="1" si="77">RIGHT(O158,LEN(O158)-FIND(":",O158))</f>
        <v xml:space="preserve"> Time - 0.049 S</v>
      </c>
      <c r="Q158" s="1" t="str">
        <f t="shared" ref="Q158:Q166" ca="1" si="78">RIGHT(P158,LEN(P158)-FIND("-",P158))</f>
        <v xml:space="preserve"> 0.049 S</v>
      </c>
      <c r="R158" s="1" t="str">
        <f t="shared" ref="R158:R166" ca="1" si="79">LEFT(Q158,FIND("S",Q158)-1)</f>
        <v xml:space="preserve"> 0.049 </v>
      </c>
      <c r="S158" s="1">
        <f t="shared" ref="S158:S166" ca="1" si="80">VALUE(R158)</f>
        <v>4.9000000000000002E-2</v>
      </c>
      <c r="T158" s="1"/>
    </row>
    <row r="159" spans="1:20" x14ac:dyDescent="0.3">
      <c r="K159" t="s">
        <v>490</v>
      </c>
      <c r="L159">
        <f>L146+1</f>
        <v>43</v>
      </c>
      <c r="M159" t="str">
        <f>_xlfn.CONCAT("$",K159,"$",L159)</f>
        <v>$A$43</v>
      </c>
      <c r="N159" t="str">
        <f t="shared" ca="1" si="75"/>
        <v>Data/Random/200RandomPoints - 2.tsp - Nearest Neighbour at Leaf : Time - 0.061 S</v>
      </c>
      <c r="O159" s="1" t="str">
        <f t="shared" ca="1" si="76"/>
        <v xml:space="preserve"> 2.tsp - Nearest Neighbour at Leaf : Time - 0.061 S</v>
      </c>
      <c r="P159" s="1" t="str">
        <f t="shared" ca="1" si="77"/>
        <v xml:space="preserve"> Time - 0.061 S</v>
      </c>
      <c r="Q159" s="1" t="str">
        <f t="shared" ca="1" si="78"/>
        <v xml:space="preserve"> 0.061 S</v>
      </c>
      <c r="R159" s="1" t="str">
        <f t="shared" ca="1" si="79"/>
        <v xml:space="preserve"> 0.061 </v>
      </c>
      <c r="S159" s="1">
        <f t="shared" ca="1" si="80"/>
        <v>6.0999999999999999E-2</v>
      </c>
      <c r="T159" s="1"/>
    </row>
    <row r="160" spans="1:20" x14ac:dyDescent="0.3">
      <c r="K160" t="s">
        <v>490</v>
      </c>
      <c r="L160">
        <f>L147+1</f>
        <v>58</v>
      </c>
      <c r="M160" t="str">
        <f>_xlfn.CONCAT("$",K160,"$",L160)</f>
        <v>$A$58</v>
      </c>
      <c r="N160" t="str">
        <f t="shared" ca="1" si="75"/>
        <v>Data/Random/200RandomPoints - 3.tsp - Nearest Neighbour at Leaf : Time - 0.091 S</v>
      </c>
      <c r="O160" s="1" t="str">
        <f t="shared" ca="1" si="76"/>
        <v xml:space="preserve"> 3.tsp - Nearest Neighbour at Leaf : Time - 0.091 S</v>
      </c>
      <c r="P160" s="1" t="str">
        <f t="shared" ca="1" si="77"/>
        <v xml:space="preserve"> Time - 0.091 S</v>
      </c>
      <c r="Q160" s="1" t="str">
        <f t="shared" ca="1" si="78"/>
        <v xml:space="preserve"> 0.091 S</v>
      </c>
      <c r="R160" s="1" t="str">
        <f t="shared" ca="1" si="79"/>
        <v xml:space="preserve"> 0.091 </v>
      </c>
      <c r="S160" s="1">
        <f t="shared" ca="1" si="80"/>
        <v>9.0999999999999998E-2</v>
      </c>
      <c r="T160" s="1"/>
    </row>
    <row r="161" spans="11:20" x14ac:dyDescent="0.3">
      <c r="K161" t="s">
        <v>490</v>
      </c>
      <c r="L161">
        <f>L148+1</f>
        <v>73</v>
      </c>
      <c r="M161" t="str">
        <f>_xlfn.CONCAT("$",K161,"$",L161)</f>
        <v>$A$73</v>
      </c>
      <c r="N161" t="str">
        <f t="shared" ca="1" si="75"/>
        <v>Data/Random/200RandomPoints - 4.tsp - Nearest Neighbour at Leaf : Time - 0.121 S</v>
      </c>
      <c r="O161" s="1" t="str">
        <f t="shared" ca="1" si="76"/>
        <v xml:space="preserve"> 4.tsp - Nearest Neighbour at Leaf : Time - 0.121 S</v>
      </c>
      <c r="P161" s="1" t="str">
        <f t="shared" ca="1" si="77"/>
        <v xml:space="preserve"> Time - 0.121 S</v>
      </c>
      <c r="Q161" s="1" t="str">
        <f t="shared" ca="1" si="78"/>
        <v xml:space="preserve"> 0.121 S</v>
      </c>
      <c r="R161" s="1" t="str">
        <f t="shared" ca="1" si="79"/>
        <v xml:space="preserve"> 0.121 </v>
      </c>
      <c r="S161" s="1">
        <f t="shared" ca="1" si="80"/>
        <v>0.121</v>
      </c>
      <c r="T161" s="1"/>
    </row>
    <row r="162" spans="11:20" x14ac:dyDescent="0.3">
      <c r="K162" t="s">
        <v>490</v>
      </c>
      <c r="L162">
        <f>L149+1</f>
        <v>88</v>
      </c>
      <c r="M162" t="str">
        <f>_xlfn.CONCAT("$",K162,"$",L162)</f>
        <v>$A$88</v>
      </c>
      <c r="N162" t="str">
        <f t="shared" ca="1" si="75"/>
        <v>Data/Random/200RandomPoints - 5.tsp - Nearest Neighbour at Leaf : Time - 0.140 S</v>
      </c>
      <c r="O162" s="1" t="str">
        <f t="shared" ca="1" si="76"/>
        <v xml:space="preserve"> 5.tsp - Nearest Neighbour at Leaf : Time - 0.140 S</v>
      </c>
      <c r="P162" s="1" t="str">
        <f t="shared" ca="1" si="77"/>
        <v xml:space="preserve"> Time - 0.140 S</v>
      </c>
      <c r="Q162" s="1" t="str">
        <f t="shared" ca="1" si="78"/>
        <v xml:space="preserve"> 0.140 S</v>
      </c>
      <c r="R162" s="1" t="str">
        <f t="shared" ca="1" si="79"/>
        <v xml:space="preserve"> 0.140 </v>
      </c>
      <c r="S162" s="1">
        <f t="shared" ca="1" si="80"/>
        <v>0.14000000000000001</v>
      </c>
    </row>
    <row r="163" spans="11:20" x14ac:dyDescent="0.3">
      <c r="K163" t="s">
        <v>490</v>
      </c>
      <c r="L163">
        <f t="shared" ref="L163:L166" si="81">L150+1</f>
        <v>103</v>
      </c>
      <c r="M163" t="str">
        <f t="shared" ref="M163:M166" si="82">_xlfn.CONCAT("$",K163,"$",L163)</f>
        <v>$A$103</v>
      </c>
      <c r="N163" t="str">
        <f t="shared" ca="1" si="75"/>
        <v>Data/Random/200RandomPoints - 6.tsp - Nearest Neighbour at Leaf : Time - 0.158 S</v>
      </c>
      <c r="O163" s="1" t="str">
        <f t="shared" ca="1" si="76"/>
        <v xml:space="preserve"> 6.tsp - Nearest Neighbour at Leaf : Time - 0.158 S</v>
      </c>
      <c r="P163" s="1" t="str">
        <f t="shared" ca="1" si="77"/>
        <v xml:space="preserve"> Time - 0.158 S</v>
      </c>
      <c r="Q163" s="1" t="str">
        <f t="shared" ca="1" si="78"/>
        <v xml:space="preserve"> 0.158 S</v>
      </c>
      <c r="R163" s="1" t="str">
        <f t="shared" ca="1" si="79"/>
        <v xml:space="preserve"> 0.158 </v>
      </c>
      <c r="S163" s="1">
        <f t="shared" ca="1" si="80"/>
        <v>0.158</v>
      </c>
    </row>
    <row r="164" spans="11:20" x14ac:dyDescent="0.3">
      <c r="K164" t="s">
        <v>490</v>
      </c>
      <c r="L164">
        <f t="shared" si="81"/>
        <v>118</v>
      </c>
      <c r="M164" t="str">
        <f t="shared" si="82"/>
        <v>$A$118</v>
      </c>
      <c r="N164" t="str">
        <f t="shared" ca="1" si="75"/>
        <v>Data/Random/200RandomPoints - 7.tsp - Nearest Neighbour at Leaf : Time - 0.180 S</v>
      </c>
      <c r="O164" s="1" t="str">
        <f t="shared" ca="1" si="76"/>
        <v xml:space="preserve"> 7.tsp - Nearest Neighbour at Leaf : Time - 0.180 S</v>
      </c>
      <c r="P164" s="1" t="str">
        <f t="shared" ca="1" si="77"/>
        <v xml:space="preserve"> Time - 0.180 S</v>
      </c>
      <c r="Q164" s="1" t="str">
        <f t="shared" ca="1" si="78"/>
        <v xml:space="preserve"> 0.180 S</v>
      </c>
      <c r="R164" s="1" t="str">
        <f t="shared" ca="1" si="79"/>
        <v xml:space="preserve"> 0.180 </v>
      </c>
      <c r="S164" s="1">
        <f t="shared" ca="1" si="80"/>
        <v>0.18</v>
      </c>
    </row>
    <row r="165" spans="11:20" x14ac:dyDescent="0.3">
      <c r="K165" t="s">
        <v>490</v>
      </c>
      <c r="L165">
        <f t="shared" si="81"/>
        <v>133</v>
      </c>
      <c r="M165" t="str">
        <f t="shared" si="82"/>
        <v>$A$133</v>
      </c>
      <c r="N165" t="str">
        <f t="shared" ca="1" si="75"/>
        <v>Data/Random/200RandomPoints - 8.tsp - Nearest Neighbour at Leaf : Time - 0.205 S</v>
      </c>
      <c r="O165" s="1" t="str">
        <f t="shared" ca="1" si="76"/>
        <v xml:space="preserve"> 8.tsp - Nearest Neighbour at Leaf : Time - 0.205 S</v>
      </c>
      <c r="P165" s="1" t="str">
        <f t="shared" ca="1" si="77"/>
        <v xml:space="preserve"> Time - 0.205 S</v>
      </c>
      <c r="Q165" s="1" t="str">
        <f t="shared" ca="1" si="78"/>
        <v xml:space="preserve"> 0.205 S</v>
      </c>
      <c r="R165" s="1" t="str">
        <f t="shared" ca="1" si="79"/>
        <v xml:space="preserve"> 0.205 </v>
      </c>
      <c r="S165" s="1">
        <f t="shared" ca="1" si="80"/>
        <v>0.20499999999999999</v>
      </c>
    </row>
    <row r="166" spans="11:20" x14ac:dyDescent="0.3">
      <c r="K166" t="s">
        <v>490</v>
      </c>
      <c r="L166">
        <f t="shared" si="81"/>
        <v>148</v>
      </c>
      <c r="M166" t="str">
        <f t="shared" si="82"/>
        <v>$A$148</v>
      </c>
      <c r="N166" t="str">
        <f t="shared" ca="1" si="75"/>
        <v>Data/Random/200RandomPoints - 9.tsp - Nearest Neighbour at Leaf : Time - 0.230 S</v>
      </c>
      <c r="O166" s="1" t="str">
        <f t="shared" ca="1" si="76"/>
        <v xml:space="preserve"> 9.tsp - Nearest Neighbour at Leaf : Time - 0.230 S</v>
      </c>
      <c r="P166" s="1" t="str">
        <f t="shared" ca="1" si="77"/>
        <v xml:space="preserve"> Time - 0.230 S</v>
      </c>
      <c r="Q166" s="1" t="str">
        <f t="shared" ca="1" si="78"/>
        <v xml:space="preserve"> 0.230 S</v>
      </c>
      <c r="R166" s="1" t="str">
        <f t="shared" ca="1" si="79"/>
        <v xml:space="preserve"> 0.230 </v>
      </c>
      <c r="S166" s="1">
        <f t="shared" ca="1" si="80"/>
        <v>0.23</v>
      </c>
    </row>
    <row r="170" spans="11:20" x14ac:dyDescent="0.3">
      <c r="K170" t="s">
        <v>490</v>
      </c>
      <c r="L170">
        <f>L157+1</f>
        <v>14</v>
      </c>
      <c r="M170" t="str">
        <f>_xlfn.CONCAT("$",K170,"$",L170)</f>
        <v>$A$14</v>
      </c>
      <c r="N170" t="str">
        <f ca="1">INDIRECT(M170)</f>
        <v>Data/Random/200RandomPoints - 0.tsp - 2-OPT over NN at Leaf : 995.695</v>
      </c>
      <c r="O170" s="1" t="str">
        <f ca="1">RIGHT(N170,LEN(N170)-FIND("-",N170))</f>
        <v xml:space="preserve"> 0.tsp - 2-OPT over NN at Leaf : 995.695</v>
      </c>
      <c r="P170" s="1" t="str">
        <f ca="1">LEFT(O170,FIND(":",O170)-1)</f>
        <v xml:space="preserve"> 0.tsp - 2-OPT over NN at Leaf </v>
      </c>
      <c r="Q170" s="1" t="str">
        <f ca="1">RIGHT(N170,LEN(N170)-FIND(":",N170)-1)</f>
        <v>995.695</v>
      </c>
      <c r="R170" s="2">
        <f t="shared" ref="R170:R179" ca="1" si="83">VALUE(Q170)</f>
        <v>995.69500000000005</v>
      </c>
    </row>
    <row r="171" spans="11:20" x14ac:dyDescent="0.3">
      <c r="K171" t="s">
        <v>490</v>
      </c>
      <c r="L171">
        <f>L158+1</f>
        <v>29</v>
      </c>
      <c r="M171" t="str">
        <f>_xlfn.CONCAT("$",K171,"$",L171)</f>
        <v>$A$29</v>
      </c>
      <c r="N171" t="str">
        <f t="shared" ref="N171:N179" ca="1" si="84">INDIRECT(M171)</f>
        <v>Data/Random/200RandomPoints - 1.tsp - 2-OPT over NN at Leaf : 1042.450</v>
      </c>
      <c r="O171" s="1" t="str">
        <f t="shared" ref="O171:O179" ca="1" si="85">RIGHT(N171,LEN(N171)-FIND("-",N171))</f>
        <v xml:space="preserve"> 1.tsp - 2-OPT over NN at Leaf : 1042.450</v>
      </c>
      <c r="P171" s="1" t="str">
        <f t="shared" ref="P171:P179" ca="1" si="86">LEFT(O171,FIND(":",O171)-1)</f>
        <v xml:space="preserve"> 1.tsp - 2-OPT over NN at Leaf </v>
      </c>
      <c r="Q171" s="1" t="str">
        <f t="shared" ref="Q171:Q179" ca="1" si="87">RIGHT(O171,LEN(O171)-FIND(":",O171)-1)</f>
        <v>1042.450</v>
      </c>
      <c r="R171" s="2">
        <f t="shared" ca="1" si="83"/>
        <v>1042.45</v>
      </c>
    </row>
    <row r="172" spans="11:20" x14ac:dyDescent="0.3">
      <c r="K172" t="s">
        <v>490</v>
      </c>
      <c r="L172">
        <f>L159+1</f>
        <v>44</v>
      </c>
      <c r="M172" t="str">
        <f>_xlfn.CONCAT("$",K172,"$",L172)</f>
        <v>$A$44</v>
      </c>
      <c r="N172" t="str">
        <f t="shared" ca="1" si="84"/>
        <v>Data/Random/200RandomPoints - 2.tsp - 2-OPT over NN at Leaf : 991.679</v>
      </c>
      <c r="O172" s="1" t="str">
        <f t="shared" ca="1" si="85"/>
        <v xml:space="preserve"> 2.tsp - 2-OPT over NN at Leaf : 991.679</v>
      </c>
      <c r="P172" s="1" t="str">
        <f t="shared" ca="1" si="86"/>
        <v xml:space="preserve"> 2.tsp - 2-OPT over NN at Leaf </v>
      </c>
      <c r="Q172" s="1" t="str">
        <f t="shared" ca="1" si="87"/>
        <v>991.679</v>
      </c>
      <c r="R172" s="2">
        <f t="shared" ca="1" si="83"/>
        <v>991.67899999999997</v>
      </c>
    </row>
    <row r="173" spans="11:20" x14ac:dyDescent="0.3">
      <c r="K173" t="s">
        <v>490</v>
      </c>
      <c r="L173">
        <f>L160+1</f>
        <v>59</v>
      </c>
      <c r="M173" t="str">
        <f>_xlfn.CONCAT("$",K173,"$",L173)</f>
        <v>$A$59</v>
      </c>
      <c r="N173" t="str">
        <f t="shared" ca="1" si="84"/>
        <v>Data/Random/200RandomPoints - 3.tsp - 2-OPT over NN at Leaf : 1018.159</v>
      </c>
      <c r="O173" s="1" t="str">
        <f t="shared" ca="1" si="85"/>
        <v xml:space="preserve"> 3.tsp - 2-OPT over NN at Leaf : 1018.159</v>
      </c>
      <c r="P173" s="1" t="str">
        <f t="shared" ca="1" si="86"/>
        <v xml:space="preserve"> 3.tsp - 2-OPT over NN at Leaf </v>
      </c>
      <c r="Q173" s="1" t="str">
        <f t="shared" ca="1" si="87"/>
        <v>1018.159</v>
      </c>
      <c r="R173" s="2">
        <f t="shared" ca="1" si="83"/>
        <v>1018.159</v>
      </c>
    </row>
    <row r="174" spans="11:20" x14ac:dyDescent="0.3">
      <c r="K174" t="s">
        <v>490</v>
      </c>
      <c r="L174">
        <f>L161+1</f>
        <v>74</v>
      </c>
      <c r="M174" t="str">
        <f>_xlfn.CONCAT("$",K174,"$",L174)</f>
        <v>$A$74</v>
      </c>
      <c r="N174" t="str">
        <f t="shared" ca="1" si="84"/>
        <v>Data/Random/200RandomPoints - 4.tsp - 2-OPT over NN at Leaf : 1038.658</v>
      </c>
      <c r="O174" s="1" t="str">
        <f t="shared" ca="1" si="85"/>
        <v xml:space="preserve"> 4.tsp - 2-OPT over NN at Leaf : 1038.658</v>
      </c>
      <c r="P174" s="1" t="str">
        <f t="shared" ca="1" si="86"/>
        <v xml:space="preserve"> 4.tsp - 2-OPT over NN at Leaf </v>
      </c>
      <c r="Q174" s="1" t="str">
        <f t="shared" ca="1" si="87"/>
        <v>1038.658</v>
      </c>
      <c r="R174" s="2">
        <f t="shared" ca="1" si="83"/>
        <v>1038.6579999999999</v>
      </c>
    </row>
    <row r="175" spans="11:20" x14ac:dyDescent="0.3">
      <c r="K175" t="s">
        <v>490</v>
      </c>
      <c r="L175">
        <f>L162+1</f>
        <v>89</v>
      </c>
      <c r="M175" t="str">
        <f>_xlfn.CONCAT("$",K175,"$",L175)</f>
        <v>$A$89</v>
      </c>
      <c r="N175" t="str">
        <f t="shared" ca="1" si="84"/>
        <v>Data/Random/200RandomPoints - 5.tsp - 2-OPT over NN at Leaf : 1042.323</v>
      </c>
      <c r="O175" s="1" t="str">
        <f t="shared" ca="1" si="85"/>
        <v xml:space="preserve"> 5.tsp - 2-OPT over NN at Leaf : 1042.323</v>
      </c>
      <c r="P175" s="1" t="str">
        <f t="shared" ca="1" si="86"/>
        <v xml:space="preserve"> 5.tsp - 2-OPT over NN at Leaf </v>
      </c>
      <c r="Q175" s="1" t="str">
        <f t="shared" ca="1" si="87"/>
        <v>1042.323</v>
      </c>
      <c r="R175" s="2">
        <f t="shared" ca="1" si="83"/>
        <v>1042.3230000000001</v>
      </c>
    </row>
    <row r="176" spans="11:20" x14ac:dyDescent="0.3">
      <c r="K176" t="s">
        <v>490</v>
      </c>
      <c r="L176">
        <f t="shared" ref="L176:L179" si="88">L163+1</f>
        <v>104</v>
      </c>
      <c r="M176" t="str">
        <f t="shared" ref="M176:M179" si="89">_xlfn.CONCAT("$",K176,"$",L176)</f>
        <v>$A$104</v>
      </c>
      <c r="N176" t="str">
        <f t="shared" ca="1" si="84"/>
        <v>Data/Random/200RandomPoints - 6.tsp - 2-OPT over NN at Leaf : 1048.225</v>
      </c>
      <c r="O176" s="1" t="str">
        <f t="shared" ca="1" si="85"/>
        <v xml:space="preserve"> 6.tsp - 2-OPT over NN at Leaf : 1048.225</v>
      </c>
      <c r="P176" s="1" t="str">
        <f t="shared" ca="1" si="86"/>
        <v xml:space="preserve"> 6.tsp - 2-OPT over NN at Leaf </v>
      </c>
      <c r="Q176" s="1" t="str">
        <f t="shared" ca="1" si="87"/>
        <v>1048.225</v>
      </c>
      <c r="R176" s="2">
        <f t="shared" ca="1" si="83"/>
        <v>1048.2249999999999</v>
      </c>
    </row>
    <row r="177" spans="11:20" x14ac:dyDescent="0.3">
      <c r="K177" t="s">
        <v>490</v>
      </c>
      <c r="L177">
        <f t="shared" si="88"/>
        <v>119</v>
      </c>
      <c r="M177" t="str">
        <f t="shared" si="89"/>
        <v>$A$119</v>
      </c>
      <c r="N177" t="str">
        <f t="shared" ca="1" si="84"/>
        <v>Data/Random/200RandomPoints - 7.tsp - 2-OPT over NN at Leaf : 1123.216</v>
      </c>
      <c r="O177" s="1" t="str">
        <f t="shared" ca="1" si="85"/>
        <v xml:space="preserve"> 7.tsp - 2-OPT over NN at Leaf : 1123.216</v>
      </c>
      <c r="P177" s="1" t="str">
        <f t="shared" ca="1" si="86"/>
        <v xml:space="preserve"> 7.tsp - 2-OPT over NN at Leaf </v>
      </c>
      <c r="Q177" s="1" t="str">
        <f t="shared" ca="1" si="87"/>
        <v>1123.216</v>
      </c>
      <c r="R177" s="2">
        <f t="shared" ca="1" si="83"/>
        <v>1123.2159999999999</v>
      </c>
    </row>
    <row r="178" spans="11:20" x14ac:dyDescent="0.3">
      <c r="K178" t="s">
        <v>490</v>
      </c>
      <c r="L178">
        <f t="shared" si="88"/>
        <v>134</v>
      </c>
      <c r="M178" t="str">
        <f t="shared" si="89"/>
        <v>$A$134</v>
      </c>
      <c r="N178" t="str">
        <f t="shared" ca="1" si="84"/>
        <v>Data/Random/200RandomPoints - 8.tsp - 2-OPT over NN at Leaf : 1065.093</v>
      </c>
      <c r="O178" s="1" t="str">
        <f t="shared" ca="1" si="85"/>
        <v xml:space="preserve"> 8.tsp - 2-OPT over NN at Leaf : 1065.093</v>
      </c>
      <c r="P178" s="1" t="str">
        <f t="shared" ca="1" si="86"/>
        <v xml:space="preserve"> 8.tsp - 2-OPT over NN at Leaf </v>
      </c>
      <c r="Q178" s="1" t="str">
        <f t="shared" ca="1" si="87"/>
        <v>1065.093</v>
      </c>
      <c r="R178" s="2">
        <f t="shared" ca="1" si="83"/>
        <v>1065.0930000000001</v>
      </c>
    </row>
    <row r="179" spans="11:20" x14ac:dyDescent="0.3">
      <c r="K179" t="s">
        <v>490</v>
      </c>
      <c r="L179">
        <f t="shared" si="88"/>
        <v>149</v>
      </c>
      <c r="M179" t="str">
        <f t="shared" si="89"/>
        <v>$A$149</v>
      </c>
      <c r="N179" t="str">
        <f t="shared" ca="1" si="84"/>
        <v>Data/Random/200RandomPoints - 9.tsp - 2-OPT over NN at Leaf : 1012.616</v>
      </c>
      <c r="O179" s="1" t="str">
        <f t="shared" ca="1" si="85"/>
        <v xml:space="preserve"> 9.tsp - 2-OPT over NN at Leaf : 1012.616</v>
      </c>
      <c r="P179" s="1" t="str">
        <f t="shared" ca="1" si="86"/>
        <v xml:space="preserve"> 9.tsp - 2-OPT over NN at Leaf </v>
      </c>
      <c r="Q179" s="1" t="str">
        <f t="shared" ca="1" si="87"/>
        <v>1012.616</v>
      </c>
      <c r="R179" s="2">
        <f t="shared" ca="1" si="83"/>
        <v>1012.616</v>
      </c>
    </row>
    <row r="182" spans="11:20" x14ac:dyDescent="0.3">
      <c r="T182" s="1"/>
    </row>
    <row r="183" spans="11:20" x14ac:dyDescent="0.3">
      <c r="K183" t="s">
        <v>490</v>
      </c>
      <c r="L183">
        <f>L170+1</f>
        <v>15</v>
      </c>
      <c r="M183" t="str">
        <f>_xlfn.CONCAT("$",K183,"$",L183)</f>
        <v>$A$15</v>
      </c>
      <c r="N183" t="str">
        <f ca="1">INDIRECT(M183)</f>
        <v>Data/Random/200RandomPoints - 0.tsp - 2-OPT over NN at Leaf : Time - 42.436 S</v>
      </c>
      <c r="O183" s="1" t="str">
        <f ca="1">RIGHT(N183,LEN(N183)-FIND("-",N183))</f>
        <v xml:space="preserve"> 0.tsp - 2-OPT over NN at Leaf : Time - 42.436 S</v>
      </c>
      <c r="P183" s="1" t="str">
        <f ca="1">RIGHT(O183,LEN(O183)-FIND(":",O183))</f>
        <v xml:space="preserve"> Time - 42.436 S</v>
      </c>
      <c r="Q183" s="1" t="str">
        <f ca="1">RIGHT(P183,LEN(P183)-FIND("-",P183))</f>
        <v xml:space="preserve"> 42.436 S</v>
      </c>
      <c r="R183" s="1" t="str">
        <f ca="1">LEFT(Q183,FIND("S",Q183)-1)</f>
        <v xml:space="preserve"> 42.436 </v>
      </c>
      <c r="S183" s="1">
        <f ca="1">VALUE(R183)</f>
        <v>42.436</v>
      </c>
      <c r="T183" s="1"/>
    </row>
    <row r="184" spans="11:20" x14ac:dyDescent="0.3">
      <c r="K184" t="s">
        <v>490</v>
      </c>
      <c r="L184">
        <f>L171+1</f>
        <v>30</v>
      </c>
      <c r="M184" t="str">
        <f>_xlfn.CONCAT("$",K184,"$",L184)</f>
        <v>$A$30</v>
      </c>
      <c r="N184" t="str">
        <f t="shared" ref="N184:N192" ca="1" si="90">INDIRECT(M184)</f>
        <v>Data/Random/200RandomPoints - 1.tsp - 2-OPT over NN at Leaf : Time - 43.684 S</v>
      </c>
      <c r="O184" s="1" t="str">
        <f t="shared" ref="O184:O192" ca="1" si="91">RIGHT(N184,LEN(N184)-FIND("-",N184))</f>
        <v xml:space="preserve"> 1.tsp - 2-OPT over NN at Leaf : Time - 43.684 S</v>
      </c>
      <c r="P184" s="1" t="str">
        <f t="shared" ref="P184:P192" ca="1" si="92">RIGHT(O184,LEN(O184)-FIND(":",O184))</f>
        <v xml:space="preserve"> Time - 43.684 S</v>
      </c>
      <c r="Q184" s="1" t="str">
        <f t="shared" ref="Q184:Q192" ca="1" si="93">RIGHT(P184,LEN(P184)-FIND("-",P184))</f>
        <v xml:space="preserve"> 43.684 S</v>
      </c>
      <c r="R184" s="1" t="str">
        <f t="shared" ref="R184:R192" ca="1" si="94">LEFT(Q184,FIND("S",Q184)-1)</f>
        <v xml:space="preserve"> 43.684 </v>
      </c>
      <c r="S184" s="1">
        <f t="shared" ref="S184:S192" ca="1" si="95">VALUE(R184)</f>
        <v>43.683999999999997</v>
      </c>
      <c r="T184" s="1"/>
    </row>
    <row r="185" spans="11:20" x14ac:dyDescent="0.3">
      <c r="K185" t="s">
        <v>490</v>
      </c>
      <c r="L185">
        <f>L172+1</f>
        <v>45</v>
      </c>
      <c r="M185" t="str">
        <f>_xlfn.CONCAT("$",K185,"$",L185)</f>
        <v>$A$45</v>
      </c>
      <c r="N185" t="str">
        <f t="shared" ca="1" si="90"/>
        <v>Data/Random/200RandomPoints - 2.tsp - 2-OPT over NN at Leaf : Time - 61.211 S</v>
      </c>
      <c r="O185" s="1" t="str">
        <f t="shared" ca="1" si="91"/>
        <v xml:space="preserve"> 2.tsp - 2-OPT over NN at Leaf : Time - 61.211 S</v>
      </c>
      <c r="P185" s="1" t="str">
        <f t="shared" ca="1" si="92"/>
        <v xml:space="preserve"> Time - 61.211 S</v>
      </c>
      <c r="Q185" s="1" t="str">
        <f t="shared" ca="1" si="93"/>
        <v xml:space="preserve"> 61.211 S</v>
      </c>
      <c r="R185" s="1" t="str">
        <f t="shared" ca="1" si="94"/>
        <v xml:space="preserve"> 61.211 </v>
      </c>
      <c r="S185" s="1">
        <f t="shared" ca="1" si="95"/>
        <v>61.210999999999999</v>
      </c>
      <c r="T185" s="1"/>
    </row>
    <row r="186" spans="11:20" x14ac:dyDescent="0.3">
      <c r="K186" t="s">
        <v>490</v>
      </c>
      <c r="L186">
        <f>L173+1</f>
        <v>60</v>
      </c>
      <c r="M186" t="str">
        <f>_xlfn.CONCAT("$",K186,"$",L186)</f>
        <v>$A$60</v>
      </c>
      <c r="N186" t="str">
        <f t="shared" ca="1" si="90"/>
        <v>Data/Random/200RandomPoints - 3.tsp - 2-OPT over NN at Leaf : Time - 35.710 S</v>
      </c>
      <c r="O186" s="1" t="str">
        <f t="shared" ca="1" si="91"/>
        <v xml:space="preserve"> 3.tsp - 2-OPT over NN at Leaf : Time - 35.710 S</v>
      </c>
      <c r="P186" s="1" t="str">
        <f t="shared" ca="1" si="92"/>
        <v xml:space="preserve"> Time - 35.710 S</v>
      </c>
      <c r="Q186" s="1" t="str">
        <f t="shared" ca="1" si="93"/>
        <v xml:space="preserve"> 35.710 S</v>
      </c>
      <c r="R186" s="1" t="str">
        <f t="shared" ca="1" si="94"/>
        <v xml:space="preserve"> 35.710 </v>
      </c>
      <c r="S186" s="1">
        <f t="shared" ca="1" si="95"/>
        <v>35.71</v>
      </c>
      <c r="T186" s="1"/>
    </row>
    <row r="187" spans="11:20" x14ac:dyDescent="0.3">
      <c r="K187" t="s">
        <v>490</v>
      </c>
      <c r="L187">
        <f>L174+1</f>
        <v>75</v>
      </c>
      <c r="M187" t="str">
        <f>_xlfn.CONCAT("$",K187,"$",L187)</f>
        <v>$A$75</v>
      </c>
      <c r="N187" t="str">
        <f t="shared" ca="1" si="90"/>
        <v>Data/Random/200RandomPoints - 4.tsp - 2-OPT over NN at Leaf : Time - 44.380 S</v>
      </c>
      <c r="O187" s="1" t="str">
        <f t="shared" ca="1" si="91"/>
        <v xml:space="preserve"> 4.tsp - 2-OPT over NN at Leaf : Time - 44.380 S</v>
      </c>
      <c r="P187" s="1" t="str">
        <f t="shared" ca="1" si="92"/>
        <v xml:space="preserve"> Time - 44.380 S</v>
      </c>
      <c r="Q187" s="1" t="str">
        <f t="shared" ca="1" si="93"/>
        <v xml:space="preserve"> 44.380 S</v>
      </c>
      <c r="R187" s="1" t="str">
        <f t="shared" ca="1" si="94"/>
        <v xml:space="preserve"> 44.380 </v>
      </c>
      <c r="S187" s="1">
        <f t="shared" ca="1" si="95"/>
        <v>44.38</v>
      </c>
      <c r="T187" s="1"/>
    </row>
    <row r="188" spans="11:20" x14ac:dyDescent="0.3">
      <c r="K188" t="s">
        <v>490</v>
      </c>
      <c r="L188">
        <f>L175+1</f>
        <v>90</v>
      </c>
      <c r="M188" t="str">
        <f>_xlfn.CONCAT("$",K188,"$",L188)</f>
        <v>$A$90</v>
      </c>
      <c r="N188" t="str">
        <f t="shared" ca="1" si="90"/>
        <v>Data/Random/200RandomPoints - 5.tsp - 2-OPT over NN at Leaf : Time - 44.507 S</v>
      </c>
      <c r="O188" s="1" t="str">
        <f t="shared" ca="1" si="91"/>
        <v xml:space="preserve"> 5.tsp - 2-OPT over NN at Leaf : Time - 44.507 S</v>
      </c>
      <c r="P188" s="1" t="str">
        <f t="shared" ca="1" si="92"/>
        <v xml:space="preserve"> Time - 44.507 S</v>
      </c>
      <c r="Q188" s="1" t="str">
        <f t="shared" ca="1" si="93"/>
        <v xml:space="preserve"> 44.507 S</v>
      </c>
      <c r="R188" s="1" t="str">
        <f t="shared" ca="1" si="94"/>
        <v xml:space="preserve"> 44.507 </v>
      </c>
      <c r="S188" s="1">
        <f t="shared" ca="1" si="95"/>
        <v>44.506999999999998</v>
      </c>
    </row>
    <row r="189" spans="11:20" x14ac:dyDescent="0.3">
      <c r="K189" t="s">
        <v>490</v>
      </c>
      <c r="L189">
        <f t="shared" ref="L189:L192" si="96">L176+1</f>
        <v>105</v>
      </c>
      <c r="M189" t="str">
        <f t="shared" ref="M189:M192" si="97">_xlfn.CONCAT("$",K189,"$",L189)</f>
        <v>$A$105</v>
      </c>
      <c r="N189" t="str">
        <f t="shared" ca="1" si="90"/>
        <v>Data/Random/200RandomPoints - 6.tsp - 2-OPT over NN at Leaf : Time - 35.440 S</v>
      </c>
      <c r="O189" s="1" t="str">
        <f t="shared" ca="1" si="91"/>
        <v xml:space="preserve"> 6.tsp - 2-OPT over NN at Leaf : Time - 35.440 S</v>
      </c>
      <c r="P189" s="1" t="str">
        <f t="shared" ca="1" si="92"/>
        <v xml:space="preserve"> Time - 35.440 S</v>
      </c>
      <c r="Q189" s="1" t="str">
        <f t="shared" ca="1" si="93"/>
        <v xml:space="preserve"> 35.440 S</v>
      </c>
      <c r="R189" s="1" t="str">
        <f t="shared" ca="1" si="94"/>
        <v xml:space="preserve"> 35.440 </v>
      </c>
      <c r="S189" s="1">
        <f t="shared" ca="1" si="95"/>
        <v>35.44</v>
      </c>
    </row>
    <row r="190" spans="11:20" x14ac:dyDescent="0.3">
      <c r="K190" t="s">
        <v>490</v>
      </c>
      <c r="L190">
        <f t="shared" si="96"/>
        <v>120</v>
      </c>
      <c r="M190" t="str">
        <f t="shared" si="97"/>
        <v>$A$120</v>
      </c>
      <c r="N190" t="str">
        <f t="shared" ca="1" si="90"/>
        <v>Data/Random/200RandomPoints - 7.tsp - 2-OPT over NN at Leaf : Time - 35.839 S</v>
      </c>
      <c r="O190" s="1" t="str">
        <f t="shared" ca="1" si="91"/>
        <v xml:space="preserve"> 7.tsp - 2-OPT over NN at Leaf : Time - 35.839 S</v>
      </c>
      <c r="P190" s="1" t="str">
        <f t="shared" ca="1" si="92"/>
        <v xml:space="preserve"> Time - 35.839 S</v>
      </c>
      <c r="Q190" s="1" t="str">
        <f t="shared" ca="1" si="93"/>
        <v xml:space="preserve"> 35.839 S</v>
      </c>
      <c r="R190" s="1" t="str">
        <f t="shared" ca="1" si="94"/>
        <v xml:space="preserve"> 35.839 </v>
      </c>
      <c r="S190" s="1">
        <f t="shared" ca="1" si="95"/>
        <v>35.838999999999999</v>
      </c>
    </row>
    <row r="191" spans="11:20" x14ac:dyDescent="0.3">
      <c r="K191" t="s">
        <v>490</v>
      </c>
      <c r="L191">
        <f t="shared" si="96"/>
        <v>135</v>
      </c>
      <c r="M191" t="str">
        <f t="shared" si="97"/>
        <v>$A$135</v>
      </c>
      <c r="N191" t="str">
        <f t="shared" ca="1" si="90"/>
        <v>Data/Random/200RandomPoints - 8.tsp - 2-OPT over NN at Leaf : Time - 55.809 S</v>
      </c>
      <c r="O191" s="1" t="str">
        <f t="shared" ca="1" si="91"/>
        <v xml:space="preserve"> 8.tsp - 2-OPT over NN at Leaf : Time - 55.809 S</v>
      </c>
      <c r="P191" s="1" t="str">
        <f t="shared" ca="1" si="92"/>
        <v xml:space="preserve"> Time - 55.809 S</v>
      </c>
      <c r="Q191" s="1" t="str">
        <f t="shared" ca="1" si="93"/>
        <v xml:space="preserve"> 55.809 S</v>
      </c>
      <c r="R191" s="1" t="str">
        <f t="shared" ca="1" si="94"/>
        <v xml:space="preserve"> 55.809 </v>
      </c>
      <c r="S191" s="1">
        <f t="shared" ca="1" si="95"/>
        <v>55.808999999999997</v>
      </c>
    </row>
    <row r="192" spans="11:20" x14ac:dyDescent="0.3">
      <c r="K192" t="s">
        <v>490</v>
      </c>
      <c r="L192">
        <f t="shared" si="96"/>
        <v>150</v>
      </c>
      <c r="M192" t="str">
        <f t="shared" si="97"/>
        <v>$A$150</v>
      </c>
      <c r="N192" t="str">
        <f t="shared" ca="1" si="90"/>
        <v>Data/Random/200RandomPoints - 9.tsp - 2-OPT over NN at Leaf : Time - 37.405 S</v>
      </c>
      <c r="O192" s="1" t="str">
        <f t="shared" ca="1" si="91"/>
        <v xml:space="preserve"> 9.tsp - 2-OPT over NN at Leaf : Time - 37.405 S</v>
      </c>
      <c r="P192" s="1" t="str">
        <f t="shared" ca="1" si="92"/>
        <v xml:space="preserve"> Time - 37.405 S</v>
      </c>
      <c r="Q192" s="1" t="str">
        <f t="shared" ca="1" si="93"/>
        <v xml:space="preserve"> 37.405 S</v>
      </c>
      <c r="R192" s="1" t="str">
        <f t="shared" ca="1" si="94"/>
        <v xml:space="preserve"> 37.405 </v>
      </c>
      <c r="S192" s="1">
        <f t="shared" ca="1" si="95"/>
        <v>37.405000000000001</v>
      </c>
    </row>
  </sheetData>
  <mergeCells count="2">
    <mergeCell ref="AO13:AO17"/>
    <mergeCell ref="W16:W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D1D7-DA3F-4B5D-9F05-F167A120C3E5}">
  <dimension ref="A1:BA308"/>
  <sheetViews>
    <sheetView topLeftCell="V1" workbookViewId="0">
      <selection activeCell="Y13" sqref="Y13:AI20"/>
    </sheetView>
  </sheetViews>
  <sheetFormatPr defaultRowHeight="14.4" x14ac:dyDescent="0.3"/>
  <cols>
    <col min="14" max="14" width="71.109375" bestFit="1" customWidth="1"/>
    <col min="15" max="15" width="24.6640625" style="1" bestFit="1" customWidth="1"/>
    <col min="16" max="16" width="12.88671875" style="2" bestFit="1" customWidth="1"/>
    <col min="24" max="24" width="15.5546875" bestFit="1" customWidth="1"/>
  </cols>
  <sheetData>
    <row r="1" spans="1:53" x14ac:dyDescent="0.3">
      <c r="A1" t="s">
        <v>358</v>
      </c>
      <c r="K1" t="s">
        <v>490</v>
      </c>
      <c r="L1">
        <v>1</v>
      </c>
      <c r="M1" t="str">
        <f>_xlfn.CONCAT("$",K1,"$",L1)</f>
        <v>$A$1</v>
      </c>
      <c r="N1" t="str">
        <f ca="1">INDIRECT(M1)</f>
        <v>File Name : Data/Random/300RandomPoints - 0.tsp</v>
      </c>
      <c r="O1" s="1" t="str">
        <f ca="1">RIGHT(N1,LEN(N1)-FIND("/",N1)-7)</f>
        <v>300RandomPoints - 0.tsp</v>
      </c>
      <c r="Y1" t="s">
        <v>502</v>
      </c>
      <c r="Z1" t="s">
        <v>503</v>
      </c>
      <c r="AA1" t="s">
        <v>504</v>
      </c>
      <c r="AB1" t="s">
        <v>505</v>
      </c>
      <c r="AC1" t="s">
        <v>506</v>
      </c>
      <c r="AD1" t="s">
        <v>507</v>
      </c>
      <c r="AE1" t="s">
        <v>595</v>
      </c>
      <c r="AF1" t="s">
        <v>508</v>
      </c>
      <c r="AG1" t="s">
        <v>509</v>
      </c>
      <c r="AH1" t="s">
        <v>510</v>
      </c>
      <c r="AQ1" t="s">
        <v>502</v>
      </c>
      <c r="AR1" t="s">
        <v>503</v>
      </c>
      <c r="AS1" t="s">
        <v>504</v>
      </c>
      <c r="AT1" t="s">
        <v>505</v>
      </c>
      <c r="AU1" t="s">
        <v>506</v>
      </c>
      <c r="AV1" t="s">
        <v>507</v>
      </c>
      <c r="AW1" t="s">
        <v>595</v>
      </c>
      <c r="AX1" t="s">
        <v>508</v>
      </c>
      <c r="AY1" t="s">
        <v>509</v>
      </c>
      <c r="AZ1" t="s">
        <v>510</v>
      </c>
    </row>
    <row r="2" spans="1:53" x14ac:dyDescent="0.3">
      <c r="A2" t="s">
        <v>359</v>
      </c>
      <c r="K2" t="s">
        <v>490</v>
      </c>
      <c r="L2">
        <v>16</v>
      </c>
      <c r="M2" t="str">
        <f t="shared" ref="M2:M10" si="0">_xlfn.CONCAT("$",K2,"$",L2)</f>
        <v>$A$16</v>
      </c>
      <c r="N2" t="str">
        <f t="shared" ref="N2:N10" ca="1" si="1">INDIRECT(M2)</f>
        <v>File Name : Data/Random/300RandomPoints - 1.tsp</v>
      </c>
      <c r="O2" s="1" t="str">
        <f t="shared" ref="O2:O10" ca="1" si="2">RIGHT(N2,LEN(N2)-FIND("/",N2)-7)</f>
        <v>300RandomPoints - 1.tsp</v>
      </c>
      <c r="Y2" s="1" t="s">
        <v>596</v>
      </c>
      <c r="Z2" s="1" t="s">
        <v>514</v>
      </c>
      <c r="AA2" s="1" t="s">
        <v>515</v>
      </c>
      <c r="AB2" s="1" t="s">
        <v>516</v>
      </c>
      <c r="AC2" s="1" t="s">
        <v>517</v>
      </c>
      <c r="AD2" s="1" t="s">
        <v>518</v>
      </c>
      <c r="AE2" s="1" t="s">
        <v>519</v>
      </c>
      <c r="AF2" s="1" t="s">
        <v>598</v>
      </c>
      <c r="AG2" s="1" t="s">
        <v>520</v>
      </c>
      <c r="AH2" s="1" t="s">
        <v>521</v>
      </c>
      <c r="AQ2" t="s">
        <v>651</v>
      </c>
      <c r="AR2" t="s">
        <v>656</v>
      </c>
      <c r="AS2" t="s">
        <v>661</v>
      </c>
      <c r="AT2" t="s">
        <v>662</v>
      </c>
      <c r="AU2" t="s">
        <v>663</v>
      </c>
      <c r="AV2" t="s">
        <v>664</v>
      </c>
      <c r="AW2" t="s">
        <v>561</v>
      </c>
      <c r="AX2" t="s">
        <v>577</v>
      </c>
      <c r="AY2" t="s">
        <v>578</v>
      </c>
      <c r="AZ2" t="s">
        <v>579</v>
      </c>
    </row>
    <row r="3" spans="1:53" x14ac:dyDescent="0.3">
      <c r="A3" t="s">
        <v>360</v>
      </c>
      <c r="K3" t="s">
        <v>490</v>
      </c>
      <c r="L3">
        <v>31</v>
      </c>
      <c r="M3" t="str">
        <f t="shared" si="0"/>
        <v>$A$31</v>
      </c>
      <c r="N3" t="str">
        <f t="shared" ca="1" si="1"/>
        <v>File Name : Data/Random/300RandomPoints - 2.tsp</v>
      </c>
      <c r="O3" s="1" t="str">
        <f t="shared" ca="1" si="2"/>
        <v>300RandomPoints - 2.tsp</v>
      </c>
      <c r="Y3" t="s">
        <v>522</v>
      </c>
      <c r="Z3" t="s">
        <v>599</v>
      </c>
      <c r="AA3" t="s">
        <v>523</v>
      </c>
      <c r="AB3" t="s">
        <v>524</v>
      </c>
      <c r="AC3" t="s">
        <v>525</v>
      </c>
      <c r="AD3" t="s">
        <v>526</v>
      </c>
      <c r="AE3" t="s">
        <v>527</v>
      </c>
      <c r="AF3" t="s">
        <v>528</v>
      </c>
      <c r="AG3" t="s">
        <v>600</v>
      </c>
      <c r="AH3" t="s">
        <v>601</v>
      </c>
      <c r="AQ3" t="s">
        <v>652</v>
      </c>
      <c r="AR3" t="s">
        <v>657</v>
      </c>
      <c r="AS3" t="s">
        <v>665</v>
      </c>
      <c r="AT3" t="s">
        <v>666</v>
      </c>
      <c r="AU3" t="s">
        <v>667</v>
      </c>
      <c r="AV3" t="s">
        <v>668</v>
      </c>
      <c r="AW3" t="s">
        <v>669</v>
      </c>
      <c r="AX3" t="s">
        <v>670</v>
      </c>
      <c r="AY3" t="s">
        <v>671</v>
      </c>
      <c r="AZ3" t="s">
        <v>672</v>
      </c>
    </row>
    <row r="4" spans="1:53" x14ac:dyDescent="0.3">
      <c r="A4" t="s">
        <v>361</v>
      </c>
      <c r="K4" t="s">
        <v>490</v>
      </c>
      <c r="L4">
        <v>46</v>
      </c>
      <c r="M4" t="str">
        <f t="shared" si="0"/>
        <v>$A$46</v>
      </c>
      <c r="N4" t="str">
        <f t="shared" ca="1" si="1"/>
        <v>File Name : Data/Random/300RandomPoints - 3.tsp</v>
      </c>
      <c r="O4" s="1" t="str">
        <f t="shared" ca="1" si="2"/>
        <v>300RandomPoints - 3.tsp</v>
      </c>
      <c r="V4" s="1"/>
      <c r="W4" s="1"/>
      <c r="X4" s="1"/>
      <c r="Y4" t="s">
        <v>597</v>
      </c>
      <c r="Z4" t="s">
        <v>602</v>
      </c>
      <c r="AA4" t="s">
        <v>603</v>
      </c>
      <c r="AB4" t="s">
        <v>604</v>
      </c>
      <c r="AC4" t="s">
        <v>605</v>
      </c>
      <c r="AD4" t="s">
        <v>606</v>
      </c>
      <c r="AE4" t="s">
        <v>607</v>
      </c>
      <c r="AF4" t="s">
        <v>608</v>
      </c>
      <c r="AG4" t="s">
        <v>609</v>
      </c>
      <c r="AH4" t="s">
        <v>610</v>
      </c>
      <c r="AQ4" t="s">
        <v>653</v>
      </c>
      <c r="AR4" t="s">
        <v>658</v>
      </c>
      <c r="AS4" t="s">
        <v>673</v>
      </c>
      <c r="AT4" t="s">
        <v>674</v>
      </c>
      <c r="AU4" t="s">
        <v>675</v>
      </c>
      <c r="AV4" t="s">
        <v>676</v>
      </c>
      <c r="AW4" t="s">
        <v>677</v>
      </c>
      <c r="AX4" t="s">
        <v>678</v>
      </c>
      <c r="AY4" t="s">
        <v>679</v>
      </c>
      <c r="AZ4" t="s">
        <v>680</v>
      </c>
    </row>
    <row r="5" spans="1:53" x14ac:dyDescent="0.3">
      <c r="A5" t="s">
        <v>362</v>
      </c>
      <c r="K5" t="s">
        <v>490</v>
      </c>
      <c r="L5">
        <v>61</v>
      </c>
      <c r="M5" t="str">
        <f t="shared" si="0"/>
        <v>$A$61</v>
      </c>
      <c r="N5" t="str">
        <f t="shared" ca="1" si="1"/>
        <v>File Name : Data/Random/300RandomPoints - 4.tsp</v>
      </c>
      <c r="O5" s="1" t="str">
        <f t="shared" ca="1" si="2"/>
        <v>300RandomPoints - 4.tsp</v>
      </c>
      <c r="Y5" t="s">
        <v>544</v>
      </c>
      <c r="Z5" t="s">
        <v>545</v>
      </c>
      <c r="AA5" t="s">
        <v>546</v>
      </c>
      <c r="AB5" t="s">
        <v>547</v>
      </c>
      <c r="AC5" t="s">
        <v>641</v>
      </c>
      <c r="AD5" t="s">
        <v>642</v>
      </c>
      <c r="AE5" t="s">
        <v>643</v>
      </c>
      <c r="AF5" t="s">
        <v>644</v>
      </c>
      <c r="AG5" t="s">
        <v>645</v>
      </c>
      <c r="AH5" t="s">
        <v>646</v>
      </c>
      <c r="AQ5" t="s">
        <v>654</v>
      </c>
      <c r="AR5" t="s">
        <v>659</v>
      </c>
      <c r="AS5" t="s">
        <v>681</v>
      </c>
      <c r="AT5" t="s">
        <v>682</v>
      </c>
      <c r="AU5" t="s">
        <v>683</v>
      </c>
      <c r="AV5" t="s">
        <v>684</v>
      </c>
      <c r="AW5" t="s">
        <v>685</v>
      </c>
      <c r="AX5" t="s">
        <v>686</v>
      </c>
      <c r="AY5" t="s">
        <v>687</v>
      </c>
      <c r="AZ5" t="s">
        <v>688</v>
      </c>
    </row>
    <row r="6" spans="1:53" x14ac:dyDescent="0.3">
      <c r="A6" t="s">
        <v>363</v>
      </c>
      <c r="K6" t="s">
        <v>490</v>
      </c>
      <c r="L6">
        <v>76</v>
      </c>
      <c r="M6" t="str">
        <f t="shared" si="0"/>
        <v>$A$76</v>
      </c>
      <c r="N6" t="str">
        <f t="shared" ca="1" si="1"/>
        <v>File Name : Data/Random/300RandomPoints - 5.tsp</v>
      </c>
      <c r="O6" s="1" t="str">
        <f t="shared" ca="1" si="2"/>
        <v>300RandomPoints - 5.tsp</v>
      </c>
      <c r="Y6" s="1" t="s">
        <v>582</v>
      </c>
      <c r="Z6" s="1" t="s">
        <v>583</v>
      </c>
      <c r="AA6" s="1" t="s">
        <v>584</v>
      </c>
      <c r="AB6" s="1" t="s">
        <v>585</v>
      </c>
      <c r="AC6" s="1" t="s">
        <v>586</v>
      </c>
      <c r="AD6" s="1" t="s">
        <v>587</v>
      </c>
      <c r="AE6" s="1" t="s">
        <v>647</v>
      </c>
      <c r="AF6" s="1" t="s">
        <v>648</v>
      </c>
      <c r="AG6" s="1" t="s">
        <v>649</v>
      </c>
      <c r="AH6" s="1" t="s">
        <v>650</v>
      </c>
      <c r="AQ6" t="s">
        <v>655</v>
      </c>
      <c r="AR6" t="s">
        <v>660</v>
      </c>
      <c r="AS6" t="s">
        <v>689</v>
      </c>
      <c r="AT6" t="s">
        <v>690</v>
      </c>
      <c r="AU6" t="s">
        <v>691</v>
      </c>
      <c r="AV6" t="s">
        <v>692</v>
      </c>
      <c r="AW6" t="s">
        <v>693</v>
      </c>
      <c r="AX6" t="s">
        <v>694</v>
      </c>
      <c r="AY6" t="s">
        <v>695</v>
      </c>
      <c r="AZ6" t="s">
        <v>696</v>
      </c>
    </row>
    <row r="7" spans="1:53" x14ac:dyDescent="0.3">
      <c r="A7" t="s">
        <v>364</v>
      </c>
      <c r="K7" t="s">
        <v>490</v>
      </c>
      <c r="L7">
        <v>91</v>
      </c>
      <c r="M7" t="str">
        <f t="shared" si="0"/>
        <v>$A$91</v>
      </c>
      <c r="N7" t="str">
        <f t="shared" ca="1" si="1"/>
        <v>File Name : Data/Random/300RandomPoints - 6.tsp</v>
      </c>
      <c r="O7" s="1" t="str">
        <f t="shared" ca="1" si="2"/>
        <v>300RandomPoints - 6.tsp</v>
      </c>
      <c r="Y7" t="s">
        <v>611</v>
      </c>
      <c r="Z7" t="s">
        <v>624</v>
      </c>
      <c r="AA7" t="s">
        <v>625</v>
      </c>
      <c r="AB7" t="s">
        <v>626</v>
      </c>
      <c r="AC7" t="s">
        <v>627</v>
      </c>
      <c r="AD7" t="s">
        <v>628</v>
      </c>
      <c r="AE7" t="s">
        <v>629</v>
      </c>
      <c r="AF7" t="s">
        <v>630</v>
      </c>
      <c r="AG7" t="s">
        <v>631</v>
      </c>
      <c r="AH7" t="s">
        <v>632</v>
      </c>
    </row>
    <row r="8" spans="1:53" x14ac:dyDescent="0.3">
      <c r="A8" t="s">
        <v>365</v>
      </c>
      <c r="K8" t="s">
        <v>490</v>
      </c>
      <c r="L8">
        <v>106</v>
      </c>
      <c r="M8" t="str">
        <f t="shared" si="0"/>
        <v>$A$106</v>
      </c>
      <c r="N8" t="str">
        <f t="shared" ca="1" si="1"/>
        <v>File Name : Data/Random/300RandomPoints - 7.tsp</v>
      </c>
      <c r="O8" s="1" t="str">
        <f t="shared" ca="1" si="2"/>
        <v>300RandomPoints - 7.tsp</v>
      </c>
      <c r="Y8" s="1" t="s">
        <v>612</v>
      </c>
      <c r="Z8" s="1" t="s">
        <v>623</v>
      </c>
      <c r="AA8" s="1" t="s">
        <v>633</v>
      </c>
      <c r="AB8" s="1" t="s">
        <v>634</v>
      </c>
      <c r="AC8" s="1" t="s">
        <v>635</v>
      </c>
      <c r="AD8" s="1" t="s">
        <v>636</v>
      </c>
      <c r="AE8" s="1" t="s">
        <v>637</v>
      </c>
      <c r="AF8" s="1" t="s">
        <v>638</v>
      </c>
      <c r="AG8" s="1" t="s">
        <v>639</v>
      </c>
      <c r="AH8" s="1" t="s">
        <v>640</v>
      </c>
    </row>
    <row r="9" spans="1:53" x14ac:dyDescent="0.3">
      <c r="A9" t="s">
        <v>366</v>
      </c>
      <c r="K9" t="s">
        <v>490</v>
      </c>
      <c r="L9">
        <v>121</v>
      </c>
      <c r="M9" t="str">
        <f t="shared" si="0"/>
        <v>$A$121</v>
      </c>
      <c r="N9" t="str">
        <f t="shared" ca="1" si="1"/>
        <v>File Name : Data/Random/300RandomPoints - 8.tsp</v>
      </c>
      <c r="O9" s="1" t="str">
        <f t="shared" ca="1" si="2"/>
        <v>300RandomPoints - 8.tsp</v>
      </c>
      <c r="Y9" t="s">
        <v>613</v>
      </c>
      <c r="Z9" t="s">
        <v>614</v>
      </c>
      <c r="AA9" t="s">
        <v>615</v>
      </c>
      <c r="AB9" t="s">
        <v>616</v>
      </c>
      <c r="AC9" t="s">
        <v>617</v>
      </c>
      <c r="AD9" t="s">
        <v>618</v>
      </c>
      <c r="AE9" t="s">
        <v>619</v>
      </c>
      <c r="AF9" t="s">
        <v>620</v>
      </c>
      <c r="AG9" t="s">
        <v>621</v>
      </c>
      <c r="AH9" t="s">
        <v>622</v>
      </c>
    </row>
    <row r="10" spans="1:53" x14ac:dyDescent="0.3">
      <c r="A10" t="s">
        <v>367</v>
      </c>
      <c r="K10" t="s">
        <v>490</v>
      </c>
      <c r="L10">
        <v>136</v>
      </c>
      <c r="M10" t="str">
        <f t="shared" si="0"/>
        <v>$A$136</v>
      </c>
      <c r="N10" t="str">
        <f t="shared" ca="1" si="1"/>
        <v>File Name : Data/Random/300RandomPoints - 9.tsp</v>
      </c>
      <c r="O10" s="1" t="str">
        <f t="shared" ca="1" si="2"/>
        <v>300RandomPoints - 9.tsp</v>
      </c>
    </row>
    <row r="11" spans="1:53" x14ac:dyDescent="0.3">
      <c r="A11" t="s">
        <v>368</v>
      </c>
    </row>
    <row r="12" spans="1:53" x14ac:dyDescent="0.3">
      <c r="A12" t="s">
        <v>369</v>
      </c>
      <c r="X12" t="s">
        <v>491</v>
      </c>
      <c r="Y12" t="str">
        <f ca="1">INDIRECT(Y1)</f>
        <v>300RandomPoints - 0.tsp</v>
      </c>
      <c r="Z12" t="str">
        <f t="shared" ref="Z12:AH12" ca="1" si="3">INDIRECT(Z1)</f>
        <v>300RandomPoints - 1.tsp</v>
      </c>
      <c r="AA12" t="str">
        <f t="shared" ca="1" si="3"/>
        <v>300RandomPoints - 2.tsp</v>
      </c>
      <c r="AB12" t="str">
        <f t="shared" ca="1" si="3"/>
        <v>300RandomPoints - 3.tsp</v>
      </c>
      <c r="AC12" t="str">
        <f t="shared" ca="1" si="3"/>
        <v>300RandomPoints - 4.tsp</v>
      </c>
      <c r="AD12" t="str">
        <f t="shared" ca="1" si="3"/>
        <v>300RandomPoints - 5.tsp</v>
      </c>
      <c r="AE12" t="str">
        <f t="shared" ca="1" si="3"/>
        <v>300RandomPoints - 6.tsp</v>
      </c>
      <c r="AF12" t="str">
        <f t="shared" ca="1" si="3"/>
        <v>300RandomPoints - 7.tsp</v>
      </c>
      <c r="AG12" t="str">
        <f t="shared" ca="1" si="3"/>
        <v>300RandomPoints - 8.tsp</v>
      </c>
      <c r="AH12" t="str">
        <f t="shared" ca="1" si="3"/>
        <v>300RandomPoints - 9.tsp</v>
      </c>
      <c r="AI12" t="s">
        <v>697</v>
      </c>
      <c r="AP12" t="s">
        <v>491</v>
      </c>
      <c r="AQ12" t="str">
        <f t="shared" ref="AQ12:AZ17" ca="1" si="4">INDIRECT(AQ1)</f>
        <v>300RandomPoints - 0.tsp</v>
      </c>
      <c r="AR12" t="str">
        <f t="shared" ca="1" si="4"/>
        <v>300RandomPoints - 1.tsp</v>
      </c>
      <c r="AS12" t="str">
        <f t="shared" ca="1" si="4"/>
        <v>300RandomPoints - 2.tsp</v>
      </c>
      <c r="AT12" t="str">
        <f t="shared" ca="1" si="4"/>
        <v>300RandomPoints - 3.tsp</v>
      </c>
      <c r="AU12" t="str">
        <f t="shared" ca="1" si="4"/>
        <v>300RandomPoints - 4.tsp</v>
      </c>
      <c r="AV12" t="str">
        <f t="shared" ca="1" si="4"/>
        <v>300RandomPoints - 5.tsp</v>
      </c>
      <c r="AW12" t="str">
        <f t="shared" ca="1" si="4"/>
        <v>300RandomPoints - 6.tsp</v>
      </c>
      <c r="AX12" t="str">
        <f t="shared" ca="1" si="4"/>
        <v>300RandomPoints - 7.tsp</v>
      </c>
      <c r="AY12" t="str">
        <f t="shared" ca="1" si="4"/>
        <v>300RandomPoints - 8.tsp</v>
      </c>
      <c r="AZ12" t="str">
        <f t="shared" ca="1" si="4"/>
        <v>300RandomPoints - 9.tsp</v>
      </c>
      <c r="BA12" t="s">
        <v>697</v>
      </c>
    </row>
    <row r="13" spans="1:53" ht="14.4" customHeight="1" x14ac:dyDescent="0.3">
      <c r="A13" t="s">
        <v>370</v>
      </c>
      <c r="X13" t="s">
        <v>501</v>
      </c>
      <c r="Y13">
        <f ca="1">VALUE(INDIRECT(Y2))</f>
        <v>300</v>
      </c>
      <c r="Z13">
        <f t="shared" ref="Z13:AH20" ca="1" si="5">VALUE(INDIRECT(Z2))</f>
        <v>300</v>
      </c>
      <c r="AA13">
        <f t="shared" ca="1" si="5"/>
        <v>300</v>
      </c>
      <c r="AB13">
        <f t="shared" ca="1" si="5"/>
        <v>300</v>
      </c>
      <c r="AC13">
        <f t="shared" ca="1" si="5"/>
        <v>300</v>
      </c>
      <c r="AD13">
        <f t="shared" ca="1" si="5"/>
        <v>300</v>
      </c>
      <c r="AE13">
        <f t="shared" ca="1" si="5"/>
        <v>300</v>
      </c>
      <c r="AF13">
        <f t="shared" ca="1" si="5"/>
        <v>300</v>
      </c>
      <c r="AG13">
        <f t="shared" ca="1" si="5"/>
        <v>300</v>
      </c>
      <c r="AH13">
        <f t="shared" ca="1" si="5"/>
        <v>300</v>
      </c>
      <c r="AI13">
        <f ca="1">AVERAGE(Y13:AH13)</f>
        <v>300</v>
      </c>
      <c r="AO13" s="3" t="s">
        <v>557</v>
      </c>
      <c r="AP13" s="1" t="s">
        <v>498</v>
      </c>
      <c r="AQ13">
        <f t="shared" ca="1" si="4"/>
        <v>2.3E-2</v>
      </c>
      <c r="AR13">
        <f t="shared" ca="1" si="4"/>
        <v>3.6999999999999998E-2</v>
      </c>
      <c r="AS13">
        <f t="shared" ca="1" si="4"/>
        <v>5.2999999999999999E-2</v>
      </c>
      <c r="AT13">
        <f t="shared" ca="1" si="4"/>
        <v>9.0999999999999998E-2</v>
      </c>
      <c r="AU13">
        <f t="shared" ca="1" si="4"/>
        <v>9.6000000000000002E-2</v>
      </c>
      <c r="AV13">
        <f t="shared" ca="1" si="4"/>
        <v>0.129</v>
      </c>
      <c r="AW13">
        <f t="shared" ca="1" si="4"/>
        <v>0.151</v>
      </c>
      <c r="AX13">
        <f t="shared" ca="1" si="4"/>
        <v>0.17399999999999999</v>
      </c>
      <c r="AY13">
        <f t="shared" ca="1" si="4"/>
        <v>0.20699999999999999</v>
      </c>
      <c r="AZ13">
        <f t="shared" ca="1" si="4"/>
        <v>0.29899999999999999</v>
      </c>
      <c r="BA13">
        <f ca="1">AVERAGE(AQ13:AZ13)</f>
        <v>0.126</v>
      </c>
    </row>
    <row r="14" spans="1:53" x14ac:dyDescent="0.3">
      <c r="A14" t="s">
        <v>371</v>
      </c>
      <c r="K14" t="s">
        <v>490</v>
      </c>
      <c r="L14">
        <f>L1+1</f>
        <v>2</v>
      </c>
      <c r="M14" t="str">
        <f>_xlfn.CONCAT("$",K14,"$",L14)</f>
        <v>$A$2</v>
      </c>
      <c r="N14" t="str">
        <f ca="1">INDIRECT(M14)</f>
        <v>Number of Nodes:  300</v>
      </c>
      <c r="O14" s="1" t="str">
        <f ca="1">RIGHT(N14,LEN(N14)-FIND(":",N14)-1)</f>
        <v xml:space="preserve"> 300</v>
      </c>
      <c r="P14" s="2">
        <f ca="1">VALUE(O14)</f>
        <v>300</v>
      </c>
      <c r="X14" t="s">
        <v>500</v>
      </c>
      <c r="Y14">
        <f ca="1">VALUE(INDIRECT(Y3))</f>
        <v>90000</v>
      </c>
      <c r="Z14">
        <f t="shared" ca="1" si="5"/>
        <v>90000</v>
      </c>
      <c r="AA14">
        <f t="shared" ca="1" si="5"/>
        <v>90000</v>
      </c>
      <c r="AB14">
        <f t="shared" ca="1" si="5"/>
        <v>90000</v>
      </c>
      <c r="AC14">
        <f t="shared" ca="1" si="5"/>
        <v>90000</v>
      </c>
      <c r="AD14">
        <f t="shared" ca="1" si="5"/>
        <v>90000</v>
      </c>
      <c r="AE14">
        <f t="shared" ca="1" si="5"/>
        <v>90000</v>
      </c>
      <c r="AF14">
        <f t="shared" ca="1" si="5"/>
        <v>90000</v>
      </c>
      <c r="AG14">
        <f t="shared" ca="1" si="5"/>
        <v>90000</v>
      </c>
      <c r="AH14">
        <f t="shared" ca="1" si="5"/>
        <v>90000</v>
      </c>
      <c r="AI14">
        <f ca="1">AVERAGE(Y14:AH14)</f>
        <v>90000</v>
      </c>
      <c r="AO14" s="3"/>
      <c r="AP14" t="s">
        <v>535</v>
      </c>
      <c r="AQ14">
        <f t="shared" ca="1" si="4"/>
        <v>2.5999999999999999E-2</v>
      </c>
      <c r="AR14">
        <f t="shared" ca="1" si="4"/>
        <v>4.1000000000000002E-2</v>
      </c>
      <c r="AS14">
        <f t="shared" ca="1" si="4"/>
        <v>6.9000000000000006E-2</v>
      </c>
      <c r="AT14">
        <f t="shared" ca="1" si="4"/>
        <v>0.10199999999999999</v>
      </c>
      <c r="AU14">
        <f t="shared" ca="1" si="4"/>
        <v>0.129</v>
      </c>
      <c r="AV14">
        <f t="shared" ca="1" si="4"/>
        <v>0.12</v>
      </c>
      <c r="AW14">
        <f t="shared" ca="1" si="4"/>
        <v>0.17</v>
      </c>
      <c r="AX14">
        <f t="shared" ca="1" si="4"/>
        <v>0.18</v>
      </c>
      <c r="AY14">
        <f t="shared" ca="1" si="4"/>
        <v>0.19700000000000001</v>
      </c>
      <c r="AZ14">
        <f t="shared" ca="1" si="4"/>
        <v>0.30299999999999999</v>
      </c>
      <c r="BA14">
        <f t="shared" ref="BA14:BA17" ca="1" si="6">AVERAGE(AQ14:AZ14)</f>
        <v>0.13369999999999999</v>
      </c>
    </row>
    <row r="15" spans="1:53" x14ac:dyDescent="0.3">
      <c r="A15" t="s">
        <v>372</v>
      </c>
      <c r="K15" t="s">
        <v>490</v>
      </c>
      <c r="L15">
        <f>L2+1</f>
        <v>17</v>
      </c>
      <c r="M15" t="str">
        <f>_xlfn.CONCAT("$",K15,"$",L15)</f>
        <v>$A$17</v>
      </c>
      <c r="N15" t="str">
        <f t="shared" ref="N15:N23" ca="1" si="7">INDIRECT(M15)</f>
        <v>Number of Nodes:  300</v>
      </c>
      <c r="O15" s="1" t="str">
        <f t="shared" ref="O15:O23" ca="1" si="8">RIGHT(N15,LEN(N15)-FIND(":",N15)-1)</f>
        <v xml:space="preserve"> 300</v>
      </c>
      <c r="P15" s="2">
        <f t="shared" ref="P15:P62" ca="1" si="9">VALUE(O15)</f>
        <v>300</v>
      </c>
      <c r="X15" t="s">
        <v>499</v>
      </c>
      <c r="Y15">
        <f ca="1">VALUE(INDIRECT(Y4))</f>
        <v>1032.5040999748101</v>
      </c>
      <c r="Z15">
        <f ca="1">VALUE(INDIRECT(Z4))</f>
        <v>1038.63128855377</v>
      </c>
      <c r="AA15">
        <f t="shared" ca="1" si="5"/>
        <v>1077.2400512209499</v>
      </c>
      <c r="AB15">
        <f t="shared" ca="1" si="5"/>
        <v>1050.4192325702199</v>
      </c>
      <c r="AC15">
        <f t="shared" ca="1" si="5"/>
        <v>1011.4333581713699</v>
      </c>
      <c r="AD15">
        <f t="shared" ca="1" si="5"/>
        <v>1042.61673976523</v>
      </c>
      <c r="AE15">
        <f t="shared" ca="1" si="5"/>
        <v>1040.95906472052</v>
      </c>
      <c r="AF15">
        <f t="shared" ca="1" si="5"/>
        <v>1025.67265683858</v>
      </c>
      <c r="AG15">
        <f t="shared" ca="1" si="5"/>
        <v>1012.54461387886</v>
      </c>
      <c r="AH15">
        <f t="shared" ca="1" si="5"/>
        <v>1018.72616390492</v>
      </c>
      <c r="AI15">
        <f t="shared" ref="AI15:AI20" ca="1" si="10">AVERAGE(Y15:AH15)</f>
        <v>1035.0747269599228</v>
      </c>
      <c r="AO15" s="3"/>
      <c r="AP15" t="s">
        <v>588</v>
      </c>
      <c r="AQ15">
        <f t="shared" ca="1" si="4"/>
        <v>2.5000000000000001E-2</v>
      </c>
      <c r="AR15">
        <f t="shared" ca="1" si="4"/>
        <v>3.5999999999999997E-2</v>
      </c>
      <c r="AS15">
        <f t="shared" ca="1" si="4"/>
        <v>6.3E-2</v>
      </c>
      <c r="AT15">
        <f t="shared" ca="1" si="4"/>
        <v>0.1</v>
      </c>
      <c r="AU15">
        <f t="shared" ca="1" si="4"/>
        <v>0.13</v>
      </c>
      <c r="AV15">
        <f t="shared" ca="1" si="4"/>
        <v>0.14299999999999999</v>
      </c>
      <c r="AW15">
        <f t="shared" ca="1" si="4"/>
        <v>0.14099999999999999</v>
      </c>
      <c r="AX15">
        <f t="shared" ca="1" si="4"/>
        <v>0.19700000000000001</v>
      </c>
      <c r="AY15">
        <f t="shared" ca="1" si="4"/>
        <v>0.223</v>
      </c>
      <c r="AZ15">
        <f t="shared" ca="1" si="4"/>
        <v>0.28199999999999997</v>
      </c>
      <c r="BA15">
        <f t="shared" ca="1" si="6"/>
        <v>0.13400000000000001</v>
      </c>
    </row>
    <row r="16" spans="1:53" ht="14.4" customHeight="1" x14ac:dyDescent="0.3">
      <c r="A16" t="s">
        <v>373</v>
      </c>
      <c r="K16" t="s">
        <v>490</v>
      </c>
      <c r="L16">
        <f>L3+1</f>
        <v>32</v>
      </c>
      <c r="M16" t="str">
        <f>_xlfn.CONCAT("$",K16,"$",L16)</f>
        <v>$A$32</v>
      </c>
      <c r="N16" t="str">
        <f t="shared" ca="1" si="7"/>
        <v>Number of Nodes:  300</v>
      </c>
      <c r="O16" s="1" t="str">
        <f t="shared" ca="1" si="8"/>
        <v xml:space="preserve"> 300</v>
      </c>
      <c r="P16" s="2">
        <f t="shared" ca="1" si="9"/>
        <v>300</v>
      </c>
      <c r="W16" s="3" t="s">
        <v>556</v>
      </c>
      <c r="X16" s="1" t="s">
        <v>498</v>
      </c>
      <c r="Y16">
        <f t="shared" ref="Y16:Z20" ca="1" si="11">VALUE(INDIRECT(Y5))</f>
        <v>1596.558</v>
      </c>
      <c r="Z16">
        <f t="shared" ca="1" si="11"/>
        <v>1656.002</v>
      </c>
      <c r="AA16">
        <f t="shared" ca="1" si="5"/>
        <v>1703.4590000000001</v>
      </c>
      <c r="AB16">
        <f t="shared" ca="1" si="5"/>
        <v>1720.452</v>
      </c>
      <c r="AC16">
        <f t="shared" ca="1" si="5"/>
        <v>1568.0719999999999</v>
      </c>
      <c r="AD16">
        <f t="shared" ca="1" si="5"/>
        <v>1726.2</v>
      </c>
      <c r="AE16">
        <f t="shared" ca="1" si="5"/>
        <v>1631.8789999999999</v>
      </c>
      <c r="AF16">
        <f t="shared" ca="1" si="5"/>
        <v>1658.2670000000001</v>
      </c>
      <c r="AG16">
        <f t="shared" ca="1" si="5"/>
        <v>1637.8140000000001</v>
      </c>
      <c r="AH16">
        <f t="shared" ca="1" si="5"/>
        <v>1676.548</v>
      </c>
      <c r="AI16">
        <f t="shared" ca="1" si="10"/>
        <v>1657.5251000000001</v>
      </c>
      <c r="AO16" s="3"/>
      <c r="AP16" t="s">
        <v>554</v>
      </c>
      <c r="AQ16">
        <f t="shared" ca="1" si="4"/>
        <v>2.7E-2</v>
      </c>
      <c r="AR16">
        <f t="shared" ca="1" si="4"/>
        <v>4.1000000000000002E-2</v>
      </c>
      <c r="AS16">
        <f t="shared" ca="1" si="4"/>
        <v>5.6000000000000001E-2</v>
      </c>
      <c r="AT16">
        <f t="shared" ca="1" si="4"/>
        <v>9.7000000000000003E-2</v>
      </c>
      <c r="AU16">
        <f t="shared" ca="1" si="4"/>
        <v>0.114</v>
      </c>
      <c r="AV16">
        <f t="shared" ca="1" si="4"/>
        <v>0.126</v>
      </c>
      <c r="AW16">
        <f t="shared" ca="1" si="4"/>
        <v>0.16900000000000001</v>
      </c>
      <c r="AX16">
        <f t="shared" ca="1" si="4"/>
        <v>0.16600000000000001</v>
      </c>
      <c r="AY16">
        <f t="shared" ca="1" si="4"/>
        <v>0.215</v>
      </c>
      <c r="AZ16">
        <f t="shared" ca="1" si="4"/>
        <v>0.30499999999999999</v>
      </c>
      <c r="BA16">
        <f t="shared" ca="1" si="6"/>
        <v>0.13159999999999999</v>
      </c>
    </row>
    <row r="17" spans="1:53" x14ac:dyDescent="0.3">
      <c r="A17" t="s">
        <v>359</v>
      </c>
      <c r="K17" t="s">
        <v>490</v>
      </c>
      <c r="L17">
        <f>L4+1</f>
        <v>47</v>
      </c>
      <c r="M17" t="str">
        <f>_xlfn.CONCAT("$",K17,"$",L17)</f>
        <v>$A$47</v>
      </c>
      <c r="N17" t="str">
        <f t="shared" ca="1" si="7"/>
        <v>Number of Nodes:  300</v>
      </c>
      <c r="O17" s="1" t="str">
        <f t="shared" ca="1" si="8"/>
        <v xml:space="preserve"> 300</v>
      </c>
      <c r="P17" s="2">
        <f t="shared" ca="1" si="9"/>
        <v>300</v>
      </c>
      <c r="W17" s="3"/>
      <c r="X17" t="s">
        <v>535</v>
      </c>
      <c r="Y17">
        <f t="shared" ca="1" si="11"/>
        <v>1689.567</v>
      </c>
      <c r="Z17">
        <f t="shared" ca="1" si="11"/>
        <v>1722.422</v>
      </c>
      <c r="AA17">
        <f t="shared" ca="1" si="5"/>
        <v>1774.9380000000001</v>
      </c>
      <c r="AB17">
        <f t="shared" ca="1" si="5"/>
        <v>1781.91</v>
      </c>
      <c r="AC17">
        <f t="shared" ca="1" si="5"/>
        <v>1606.8040000000001</v>
      </c>
      <c r="AD17">
        <f t="shared" ca="1" si="5"/>
        <v>1791.48</v>
      </c>
      <c r="AE17">
        <f t="shared" ca="1" si="5"/>
        <v>1693.2360000000001</v>
      </c>
      <c r="AF17">
        <f t="shared" ca="1" si="5"/>
        <v>1742.2739999999999</v>
      </c>
      <c r="AG17">
        <f t="shared" ca="1" si="5"/>
        <v>1698.9359999999999</v>
      </c>
      <c r="AH17">
        <f t="shared" ca="1" si="5"/>
        <v>1817.165</v>
      </c>
      <c r="AI17">
        <f t="shared" ca="1" si="10"/>
        <v>1731.8732</v>
      </c>
      <c r="AO17" s="3"/>
      <c r="AP17" t="s">
        <v>555</v>
      </c>
      <c r="AQ17">
        <f t="shared" ca="1" si="4"/>
        <v>119.944</v>
      </c>
      <c r="AR17">
        <f t="shared" ca="1" si="4"/>
        <v>148.482</v>
      </c>
      <c r="AS17">
        <f t="shared" ca="1" si="4"/>
        <v>218.191</v>
      </c>
      <c r="AT17">
        <f t="shared" ca="1" si="4"/>
        <v>159.124</v>
      </c>
      <c r="AU17">
        <f t="shared" ca="1" si="4"/>
        <v>177.935</v>
      </c>
      <c r="AV17">
        <f t="shared" ca="1" si="4"/>
        <v>150.82499999999999</v>
      </c>
      <c r="AW17">
        <f t="shared" ca="1" si="4"/>
        <v>153.71899999999999</v>
      </c>
      <c r="AX17">
        <f t="shared" ca="1" si="4"/>
        <v>166.863</v>
      </c>
      <c r="AY17">
        <f t="shared" ca="1" si="4"/>
        <v>151.541</v>
      </c>
      <c r="AZ17">
        <f t="shared" ca="1" si="4"/>
        <v>122.887</v>
      </c>
      <c r="BA17">
        <f t="shared" ca="1" si="6"/>
        <v>156.9511</v>
      </c>
    </row>
    <row r="18" spans="1:53" x14ac:dyDescent="0.3">
      <c r="A18" t="s">
        <v>360</v>
      </c>
      <c r="K18" t="s">
        <v>490</v>
      </c>
      <c r="L18">
        <f>L5+1</f>
        <v>62</v>
      </c>
      <c r="M18" t="str">
        <f>_xlfn.CONCAT("$",K18,"$",L18)</f>
        <v>$A$62</v>
      </c>
      <c r="N18" t="str">
        <f t="shared" ca="1" si="7"/>
        <v>Number of Nodes:  300</v>
      </c>
      <c r="O18" s="1" t="str">
        <f t="shared" ca="1" si="8"/>
        <v xml:space="preserve"> 300</v>
      </c>
      <c r="P18" s="2">
        <f t="shared" ca="1" si="9"/>
        <v>300</v>
      </c>
      <c r="W18" s="3"/>
      <c r="X18" t="s">
        <v>588</v>
      </c>
      <c r="Y18">
        <f t="shared" ca="1" si="11"/>
        <v>1528.421</v>
      </c>
      <c r="Z18">
        <f t="shared" ca="1" si="11"/>
        <v>1525.944</v>
      </c>
      <c r="AA18">
        <f t="shared" ca="1" si="5"/>
        <v>1633.3530000000001</v>
      </c>
      <c r="AB18">
        <f t="shared" ca="1" si="5"/>
        <v>1515.8989999999999</v>
      </c>
      <c r="AC18">
        <f t="shared" ca="1" si="5"/>
        <v>1587.7809999999999</v>
      </c>
      <c r="AD18">
        <f t="shared" ca="1" si="5"/>
        <v>1520.7570000000001</v>
      </c>
      <c r="AE18">
        <f t="shared" ca="1" si="5"/>
        <v>1507.0029999999999</v>
      </c>
      <c r="AF18">
        <f t="shared" ca="1" si="5"/>
        <v>1602.635</v>
      </c>
      <c r="AG18">
        <f t="shared" ca="1" si="5"/>
        <v>1542.9760000000001</v>
      </c>
      <c r="AH18">
        <f t="shared" ca="1" si="5"/>
        <v>1552.6479999999999</v>
      </c>
      <c r="AI18">
        <f t="shared" ca="1" si="10"/>
        <v>1551.7417</v>
      </c>
    </row>
    <row r="19" spans="1:53" x14ac:dyDescent="0.3">
      <c r="A19" t="s">
        <v>374</v>
      </c>
      <c r="K19" t="s">
        <v>490</v>
      </c>
      <c r="L19">
        <f>L6+1</f>
        <v>77</v>
      </c>
      <c r="M19" t="str">
        <f>_xlfn.CONCAT("$",K19,"$",L19)</f>
        <v>$A$77</v>
      </c>
      <c r="N19" t="str">
        <f t="shared" ca="1" si="7"/>
        <v>Number of Nodes:  300</v>
      </c>
      <c r="O19" s="1" t="str">
        <f t="shared" ca="1" si="8"/>
        <v xml:space="preserve"> 300</v>
      </c>
      <c r="P19" s="2">
        <f t="shared" ca="1" si="9"/>
        <v>300</v>
      </c>
      <c r="W19" s="3"/>
      <c r="X19" t="s">
        <v>554</v>
      </c>
      <c r="Y19">
        <f t="shared" ca="1" si="11"/>
        <v>1529.356</v>
      </c>
      <c r="Z19">
        <f t="shared" ca="1" si="11"/>
        <v>1552.278</v>
      </c>
      <c r="AA19">
        <f t="shared" ca="1" si="5"/>
        <v>1599.6210000000001</v>
      </c>
      <c r="AB19">
        <f t="shared" ca="1" si="5"/>
        <v>1601.5409999999999</v>
      </c>
      <c r="AC19">
        <f t="shared" ca="1" si="5"/>
        <v>1532.4739999999999</v>
      </c>
      <c r="AD19">
        <f t="shared" ca="1" si="5"/>
        <v>1539.192</v>
      </c>
      <c r="AE19">
        <f t="shared" ca="1" si="5"/>
        <v>1516.7070000000001</v>
      </c>
      <c r="AF19">
        <f t="shared" ca="1" si="5"/>
        <v>1559.4459999999999</v>
      </c>
      <c r="AG19">
        <f t="shared" ca="1" si="5"/>
        <v>1506.0550000000001</v>
      </c>
      <c r="AH19">
        <f t="shared" ca="1" si="5"/>
        <v>1555.893</v>
      </c>
      <c r="AI19">
        <f t="shared" ca="1" si="10"/>
        <v>1549.2563</v>
      </c>
    </row>
    <row r="20" spans="1:53" x14ac:dyDescent="0.3">
      <c r="A20" t="s">
        <v>375</v>
      </c>
      <c r="K20" t="s">
        <v>490</v>
      </c>
      <c r="L20">
        <f>L7+1</f>
        <v>92</v>
      </c>
      <c r="M20" t="str">
        <f t="shared" ref="M20:M23" si="12">_xlfn.CONCAT("$",K20,"$",L20)</f>
        <v>$A$92</v>
      </c>
      <c r="N20" t="str">
        <f t="shared" ca="1" si="7"/>
        <v>Number of Nodes:  300</v>
      </c>
      <c r="O20" s="1" t="str">
        <f t="shared" ca="1" si="8"/>
        <v xml:space="preserve"> 300</v>
      </c>
      <c r="P20" s="2">
        <f t="shared" ca="1" si="9"/>
        <v>300</v>
      </c>
      <c r="W20" s="3"/>
      <c r="X20" t="s">
        <v>555</v>
      </c>
      <c r="Y20">
        <f t="shared" ca="1" si="11"/>
        <v>1288.4369999999999</v>
      </c>
      <c r="Z20">
        <f t="shared" ca="1" si="11"/>
        <v>1313.1669999999999</v>
      </c>
      <c r="AA20">
        <f t="shared" ca="1" si="5"/>
        <v>1283.3910000000001</v>
      </c>
      <c r="AB20">
        <f t="shared" ca="1" si="5"/>
        <v>1300.904</v>
      </c>
      <c r="AC20">
        <f t="shared" ca="1" si="5"/>
        <v>1244.7529999999999</v>
      </c>
      <c r="AD20">
        <f t="shared" ca="1" si="5"/>
        <v>1268.0540000000001</v>
      </c>
      <c r="AE20">
        <f t="shared" ca="1" si="5"/>
        <v>1218.5029999999999</v>
      </c>
      <c r="AF20">
        <f t="shared" ca="1" si="5"/>
        <v>1252.278</v>
      </c>
      <c r="AG20">
        <f t="shared" ca="1" si="5"/>
        <v>1258.2760000000001</v>
      </c>
      <c r="AH20">
        <f t="shared" ca="1" si="5"/>
        <v>1259.23</v>
      </c>
      <c r="AI20">
        <f t="shared" ca="1" si="10"/>
        <v>1268.6992999999998</v>
      </c>
    </row>
    <row r="21" spans="1:53" x14ac:dyDescent="0.3">
      <c r="A21" t="s">
        <v>376</v>
      </c>
      <c r="K21" t="s">
        <v>490</v>
      </c>
      <c r="L21">
        <f>L8+1</f>
        <v>107</v>
      </c>
      <c r="M21" t="str">
        <f t="shared" si="12"/>
        <v>$A$107</v>
      </c>
      <c r="N21" t="str">
        <f t="shared" ca="1" si="7"/>
        <v>Number of Nodes:  300</v>
      </c>
      <c r="O21" s="1" t="str">
        <f t="shared" ca="1" si="8"/>
        <v xml:space="preserve"> 300</v>
      </c>
      <c r="P21" s="2">
        <f t="shared" ca="1" si="9"/>
        <v>300</v>
      </c>
    </row>
    <row r="22" spans="1:53" x14ac:dyDescent="0.3">
      <c r="A22" t="s">
        <v>377</v>
      </c>
      <c r="K22" t="s">
        <v>490</v>
      </c>
      <c r="L22">
        <f>L9+1</f>
        <v>122</v>
      </c>
      <c r="M22" t="str">
        <f t="shared" si="12"/>
        <v>$A$122</v>
      </c>
      <c r="N22" t="str">
        <f t="shared" ca="1" si="7"/>
        <v>Number of Nodes:  300</v>
      </c>
      <c r="O22" s="1" t="str">
        <f t="shared" ca="1" si="8"/>
        <v xml:space="preserve"> 300</v>
      </c>
      <c r="P22" s="2">
        <f t="shared" ca="1" si="9"/>
        <v>300</v>
      </c>
    </row>
    <row r="23" spans="1:53" x14ac:dyDescent="0.3">
      <c r="A23" t="s">
        <v>378</v>
      </c>
      <c r="K23" t="s">
        <v>490</v>
      </c>
      <c r="L23">
        <f>L10+1</f>
        <v>137</v>
      </c>
      <c r="M23" t="str">
        <f t="shared" si="12"/>
        <v>$A$137</v>
      </c>
      <c r="N23" t="str">
        <f t="shared" ca="1" si="7"/>
        <v>Number of Nodes:  300</v>
      </c>
      <c r="O23" s="1" t="str">
        <f t="shared" ca="1" si="8"/>
        <v xml:space="preserve"> 300</v>
      </c>
      <c r="P23" s="2">
        <f t="shared" ca="1" si="9"/>
        <v>300</v>
      </c>
    </row>
    <row r="24" spans="1:53" x14ac:dyDescent="0.3">
      <c r="A24" t="s">
        <v>379</v>
      </c>
    </row>
    <row r="25" spans="1:53" x14ac:dyDescent="0.3">
      <c r="A25" t="s">
        <v>380</v>
      </c>
    </row>
    <row r="26" spans="1:53" x14ac:dyDescent="0.3">
      <c r="A26" t="s">
        <v>381</v>
      </c>
    </row>
    <row r="27" spans="1:53" x14ac:dyDescent="0.3">
      <c r="A27" t="s">
        <v>382</v>
      </c>
      <c r="K27" t="s">
        <v>490</v>
      </c>
      <c r="L27">
        <f>L14+1</f>
        <v>3</v>
      </c>
      <c r="M27" t="str">
        <f>_xlfn.CONCAT("$",K27,"$",L27)</f>
        <v>$A$3</v>
      </c>
      <c r="N27" t="str">
        <f ca="1">INDIRECT(M27)</f>
        <v>Number of Edges:  90000</v>
      </c>
      <c r="O27" s="1" t="str">
        <f ca="1">RIGHT(N27,LEN(N27)-FIND(":",N27)-1)</f>
        <v xml:space="preserve"> 90000</v>
      </c>
      <c r="P27" s="2">
        <f t="shared" ca="1" si="9"/>
        <v>90000</v>
      </c>
    </row>
    <row r="28" spans="1:53" x14ac:dyDescent="0.3">
      <c r="A28" t="s">
        <v>383</v>
      </c>
      <c r="K28" t="s">
        <v>490</v>
      </c>
      <c r="L28">
        <f>L15+1</f>
        <v>18</v>
      </c>
      <c r="M28" t="str">
        <f>_xlfn.CONCAT("$",K28,"$",L28)</f>
        <v>$A$18</v>
      </c>
      <c r="N28" t="str">
        <f t="shared" ref="N28:N36" ca="1" si="13">INDIRECT(M28)</f>
        <v>Number of Edges:  90000</v>
      </c>
      <c r="O28" s="1" t="str">
        <f t="shared" ref="O28:O36" ca="1" si="14">RIGHT(N28,LEN(N28)-FIND(":",N28)-1)</f>
        <v xml:space="preserve"> 90000</v>
      </c>
      <c r="P28" s="2">
        <f t="shared" ca="1" si="9"/>
        <v>90000</v>
      </c>
    </row>
    <row r="29" spans="1:53" x14ac:dyDescent="0.3">
      <c r="A29" t="s">
        <v>384</v>
      </c>
      <c r="K29" t="s">
        <v>490</v>
      </c>
      <c r="L29">
        <f>L16+1</f>
        <v>33</v>
      </c>
      <c r="M29" t="str">
        <f>_xlfn.CONCAT("$",K29,"$",L29)</f>
        <v>$A$33</v>
      </c>
      <c r="N29" t="str">
        <f t="shared" ca="1" si="13"/>
        <v>Number of Edges:  90000</v>
      </c>
      <c r="O29" s="1" t="str">
        <f t="shared" ca="1" si="14"/>
        <v xml:space="preserve"> 90000</v>
      </c>
      <c r="P29" s="2">
        <f t="shared" ca="1" si="9"/>
        <v>90000</v>
      </c>
    </row>
    <row r="30" spans="1:53" x14ac:dyDescent="0.3">
      <c r="A30" t="s">
        <v>385</v>
      </c>
      <c r="K30" t="s">
        <v>490</v>
      </c>
      <c r="L30">
        <f>L17+1</f>
        <v>48</v>
      </c>
      <c r="M30" t="str">
        <f>_xlfn.CONCAT("$",K30,"$",L30)</f>
        <v>$A$48</v>
      </c>
      <c r="N30" t="str">
        <f t="shared" ca="1" si="13"/>
        <v>Number of Edges:  90000</v>
      </c>
      <c r="O30" s="1" t="str">
        <f t="shared" ca="1" si="14"/>
        <v xml:space="preserve"> 90000</v>
      </c>
      <c r="P30" s="2">
        <f t="shared" ca="1" si="9"/>
        <v>90000</v>
      </c>
    </row>
    <row r="31" spans="1:53" x14ac:dyDescent="0.3">
      <c r="A31" t="s">
        <v>386</v>
      </c>
      <c r="K31" t="s">
        <v>490</v>
      </c>
      <c r="L31">
        <f>L18+1</f>
        <v>63</v>
      </c>
      <c r="M31" t="str">
        <f>_xlfn.CONCAT("$",K31,"$",L31)</f>
        <v>$A$63</v>
      </c>
      <c r="N31" t="str">
        <f t="shared" ca="1" si="13"/>
        <v>Number of Edges:  90000</v>
      </c>
      <c r="O31" s="1" t="str">
        <f t="shared" ca="1" si="14"/>
        <v xml:space="preserve"> 90000</v>
      </c>
      <c r="P31" s="2">
        <f t="shared" ca="1" si="9"/>
        <v>90000</v>
      </c>
    </row>
    <row r="32" spans="1:53" x14ac:dyDescent="0.3">
      <c r="A32" t="s">
        <v>359</v>
      </c>
      <c r="K32" t="s">
        <v>490</v>
      </c>
      <c r="L32">
        <f>L19+1</f>
        <v>78</v>
      </c>
      <c r="M32" t="str">
        <f>_xlfn.CONCAT("$",K32,"$",L32)</f>
        <v>$A$78</v>
      </c>
      <c r="N32" t="str">
        <f t="shared" ca="1" si="13"/>
        <v>Number of Edges:  90000</v>
      </c>
      <c r="O32" s="1" t="str">
        <f t="shared" ca="1" si="14"/>
        <v xml:space="preserve"> 90000</v>
      </c>
      <c r="P32" s="2">
        <f t="shared" ca="1" si="9"/>
        <v>90000</v>
      </c>
    </row>
    <row r="33" spans="1:16" x14ac:dyDescent="0.3">
      <c r="A33" t="s">
        <v>360</v>
      </c>
      <c r="K33" t="s">
        <v>490</v>
      </c>
      <c r="L33">
        <f t="shared" ref="L33:L36" si="15">L20+1</f>
        <v>93</v>
      </c>
      <c r="M33" t="str">
        <f t="shared" ref="M33:M36" si="16">_xlfn.CONCAT("$",K33,"$",L33)</f>
        <v>$A$93</v>
      </c>
      <c r="N33" t="str">
        <f t="shared" ca="1" si="13"/>
        <v>Number of Edges:  90000</v>
      </c>
      <c r="O33" s="1" t="str">
        <f t="shared" ca="1" si="14"/>
        <v xml:space="preserve"> 90000</v>
      </c>
      <c r="P33" s="2">
        <f t="shared" ca="1" si="9"/>
        <v>90000</v>
      </c>
    </row>
    <row r="34" spans="1:16" x14ac:dyDescent="0.3">
      <c r="A34" t="s">
        <v>387</v>
      </c>
      <c r="K34" t="s">
        <v>490</v>
      </c>
      <c r="L34">
        <f t="shared" si="15"/>
        <v>108</v>
      </c>
      <c r="M34" t="str">
        <f t="shared" si="16"/>
        <v>$A$108</v>
      </c>
      <c r="N34" t="str">
        <f t="shared" ca="1" si="13"/>
        <v>Number of Edges:  90000</v>
      </c>
      <c r="O34" s="1" t="str">
        <f t="shared" ca="1" si="14"/>
        <v xml:space="preserve"> 90000</v>
      </c>
      <c r="P34" s="2">
        <f t="shared" ca="1" si="9"/>
        <v>90000</v>
      </c>
    </row>
    <row r="35" spans="1:16" x14ac:dyDescent="0.3">
      <c r="A35" t="s">
        <v>388</v>
      </c>
      <c r="K35" t="s">
        <v>490</v>
      </c>
      <c r="L35">
        <f t="shared" si="15"/>
        <v>123</v>
      </c>
      <c r="M35" t="str">
        <f t="shared" si="16"/>
        <v>$A$123</v>
      </c>
      <c r="N35" t="str">
        <f t="shared" ca="1" si="13"/>
        <v>Number of Edges:  90000</v>
      </c>
      <c r="O35" s="1" t="str">
        <f t="shared" ca="1" si="14"/>
        <v xml:space="preserve"> 90000</v>
      </c>
      <c r="P35" s="2">
        <f t="shared" ca="1" si="9"/>
        <v>90000</v>
      </c>
    </row>
    <row r="36" spans="1:16" x14ac:dyDescent="0.3">
      <c r="A36" t="s">
        <v>389</v>
      </c>
      <c r="K36" t="s">
        <v>490</v>
      </c>
      <c r="L36">
        <f t="shared" si="15"/>
        <v>138</v>
      </c>
      <c r="M36" t="str">
        <f t="shared" si="16"/>
        <v>$A$138</v>
      </c>
      <c r="N36" t="str">
        <f t="shared" ca="1" si="13"/>
        <v>Number of Edges:  90000</v>
      </c>
      <c r="O36" s="1" t="str">
        <f t="shared" ca="1" si="14"/>
        <v xml:space="preserve"> 90000</v>
      </c>
      <c r="P36" s="2">
        <f t="shared" ca="1" si="9"/>
        <v>90000</v>
      </c>
    </row>
    <row r="37" spans="1:16" x14ac:dyDescent="0.3">
      <c r="A37" t="s">
        <v>390</v>
      </c>
    </row>
    <row r="38" spans="1:16" x14ac:dyDescent="0.3">
      <c r="A38" t="s">
        <v>391</v>
      </c>
    </row>
    <row r="39" spans="1:16" x14ac:dyDescent="0.3">
      <c r="A39" t="s">
        <v>392</v>
      </c>
    </row>
    <row r="40" spans="1:16" x14ac:dyDescent="0.3">
      <c r="A40" t="s">
        <v>393</v>
      </c>
      <c r="K40" t="s">
        <v>490</v>
      </c>
      <c r="L40">
        <f>L27+1</f>
        <v>4</v>
      </c>
      <c r="M40" t="str">
        <f>_xlfn.CONCAT("$",K40,"$",L40)</f>
        <v>$A$4</v>
      </c>
      <c r="N40" t="str">
        <f ca="1">INDIRECT(M40)</f>
        <v>Distance between nodes (1,2):  51.07394737045494</v>
      </c>
      <c r="O40" s="1" t="str">
        <f ca="1">RIGHT(N40,LEN(N40)-FIND(":",N40)-1)</f>
        <v xml:space="preserve"> 51.07394737045494</v>
      </c>
      <c r="P40" s="2">
        <f t="shared" ca="1" si="9"/>
        <v>51.073947370454903</v>
      </c>
    </row>
    <row r="41" spans="1:16" x14ac:dyDescent="0.3">
      <c r="A41" t="s">
        <v>394</v>
      </c>
      <c r="K41" t="s">
        <v>490</v>
      </c>
      <c r="L41">
        <f>L28+1</f>
        <v>19</v>
      </c>
      <c r="M41" t="str">
        <f>_xlfn.CONCAT("$",K41,"$",L41)</f>
        <v>$A$19</v>
      </c>
      <c r="N41" t="str">
        <f t="shared" ref="N41:N49" ca="1" si="17">INDIRECT(M41)</f>
        <v>Distance between nodes (1,2):  9.281363046449593</v>
      </c>
      <c r="O41" s="1" t="str">
        <f t="shared" ref="O41:O49" ca="1" si="18">RIGHT(N41,LEN(N41)-FIND(":",N41)-1)</f>
        <v xml:space="preserve"> 9.281363046449593</v>
      </c>
      <c r="P41" s="2">
        <f t="shared" ca="1" si="9"/>
        <v>9.2813630464495898</v>
      </c>
    </row>
    <row r="42" spans="1:16" x14ac:dyDescent="0.3">
      <c r="A42" t="s">
        <v>395</v>
      </c>
      <c r="K42" t="s">
        <v>490</v>
      </c>
      <c r="L42">
        <f>L29+1</f>
        <v>34</v>
      </c>
      <c r="M42" t="str">
        <f>_xlfn.CONCAT("$",K42,"$",L42)</f>
        <v>$A$34</v>
      </c>
      <c r="N42" t="str">
        <f t="shared" ca="1" si="17"/>
        <v>Distance between nodes (1,2):  57.43028556432573</v>
      </c>
      <c r="O42" s="1" t="str">
        <f t="shared" ca="1" si="18"/>
        <v xml:space="preserve"> 57.43028556432573</v>
      </c>
      <c r="P42" s="2">
        <f t="shared" ca="1" si="9"/>
        <v>57.4302855643257</v>
      </c>
    </row>
    <row r="43" spans="1:16" x14ac:dyDescent="0.3">
      <c r="A43" t="s">
        <v>396</v>
      </c>
      <c r="K43" t="s">
        <v>490</v>
      </c>
      <c r="L43">
        <f>L30+1</f>
        <v>49</v>
      </c>
      <c r="M43" t="str">
        <f>_xlfn.CONCAT("$",K43,"$",L43)</f>
        <v>$A$49</v>
      </c>
      <c r="N43" t="str">
        <f t="shared" ca="1" si="17"/>
        <v>Distance between nodes (1,2):  55.75867017782975</v>
      </c>
      <c r="O43" s="1" t="str">
        <f t="shared" ca="1" si="18"/>
        <v xml:space="preserve"> 55.75867017782975</v>
      </c>
      <c r="P43" s="2">
        <f t="shared" ca="1" si="9"/>
        <v>55.7586701778297</v>
      </c>
    </row>
    <row r="44" spans="1:16" x14ac:dyDescent="0.3">
      <c r="A44" t="s">
        <v>397</v>
      </c>
      <c r="K44" t="s">
        <v>490</v>
      </c>
      <c r="L44">
        <f>L31+1</f>
        <v>64</v>
      </c>
      <c r="M44" t="str">
        <f>_xlfn.CONCAT("$",K44,"$",L44)</f>
        <v>$A$64</v>
      </c>
      <c r="N44" t="str">
        <f t="shared" ca="1" si="17"/>
        <v>Distance between nodes (1,2):  40.27743909436149</v>
      </c>
      <c r="O44" s="1" t="str">
        <f t="shared" ca="1" si="18"/>
        <v xml:space="preserve"> 40.27743909436149</v>
      </c>
      <c r="P44" s="2">
        <f t="shared" ca="1" si="9"/>
        <v>40.277439094361398</v>
      </c>
    </row>
    <row r="45" spans="1:16" x14ac:dyDescent="0.3">
      <c r="A45" t="s">
        <v>398</v>
      </c>
      <c r="K45" t="s">
        <v>490</v>
      </c>
      <c r="L45">
        <f>L32+1</f>
        <v>79</v>
      </c>
      <c r="M45" t="str">
        <f>_xlfn.CONCAT("$",K45,"$",L45)</f>
        <v>$A$79</v>
      </c>
      <c r="N45" t="str">
        <f t="shared" ca="1" si="17"/>
        <v>Distance between nodes (1,2):  48.03546710504646</v>
      </c>
      <c r="O45" s="1" t="str">
        <f t="shared" ca="1" si="18"/>
        <v xml:space="preserve"> 48.03546710504646</v>
      </c>
      <c r="P45" s="2">
        <f t="shared" ca="1" si="9"/>
        <v>48.035467105046401</v>
      </c>
    </row>
    <row r="46" spans="1:16" x14ac:dyDescent="0.3">
      <c r="A46" t="s">
        <v>399</v>
      </c>
      <c r="K46" t="s">
        <v>490</v>
      </c>
      <c r="L46">
        <f t="shared" ref="L46:L49" si="19">L33+1</f>
        <v>94</v>
      </c>
      <c r="M46" t="str">
        <f t="shared" ref="M46:M49" si="20">_xlfn.CONCAT("$",K46,"$",L46)</f>
        <v>$A$94</v>
      </c>
      <c r="N46" t="str">
        <f t="shared" ca="1" si="17"/>
        <v>Distance between nodes (1,2):  12.410640595875773</v>
      </c>
      <c r="O46" s="1" t="str">
        <f t="shared" ca="1" si="18"/>
        <v xml:space="preserve"> 12.410640595875773</v>
      </c>
      <c r="P46" s="2">
        <f t="shared" ca="1" si="9"/>
        <v>12.4106405958757</v>
      </c>
    </row>
    <row r="47" spans="1:16" x14ac:dyDescent="0.3">
      <c r="A47" t="s">
        <v>359</v>
      </c>
      <c r="K47" t="s">
        <v>490</v>
      </c>
      <c r="L47">
        <f t="shared" si="19"/>
        <v>109</v>
      </c>
      <c r="M47" t="str">
        <f t="shared" si="20"/>
        <v>$A$109</v>
      </c>
      <c r="N47" t="str">
        <f t="shared" ca="1" si="17"/>
        <v>Distance between nodes (1,2):  27.653195113765783</v>
      </c>
      <c r="O47" s="1" t="str">
        <f t="shared" ca="1" si="18"/>
        <v xml:space="preserve"> 27.653195113765783</v>
      </c>
      <c r="P47" s="2">
        <f t="shared" ca="1" si="9"/>
        <v>27.653195113765701</v>
      </c>
    </row>
    <row r="48" spans="1:16" x14ac:dyDescent="0.3">
      <c r="A48" t="s">
        <v>360</v>
      </c>
      <c r="K48" t="s">
        <v>490</v>
      </c>
      <c r="L48">
        <f t="shared" si="19"/>
        <v>124</v>
      </c>
      <c r="M48" t="str">
        <f t="shared" si="20"/>
        <v>$A$124</v>
      </c>
      <c r="N48" t="str">
        <f t="shared" ca="1" si="17"/>
        <v>Distance between nodes (1,2):  84.07230043242542</v>
      </c>
      <c r="O48" s="1" t="str">
        <f t="shared" ca="1" si="18"/>
        <v xml:space="preserve"> 84.07230043242542</v>
      </c>
      <c r="P48" s="2">
        <f t="shared" ca="1" si="9"/>
        <v>84.072300432425394</v>
      </c>
    </row>
    <row r="49" spans="1:16" x14ac:dyDescent="0.3">
      <c r="A49" t="s">
        <v>400</v>
      </c>
      <c r="K49" t="s">
        <v>490</v>
      </c>
      <c r="L49">
        <f t="shared" si="19"/>
        <v>139</v>
      </c>
      <c r="M49" t="str">
        <f t="shared" si="20"/>
        <v>$A$139</v>
      </c>
      <c r="N49" t="str">
        <f t="shared" ca="1" si="17"/>
        <v>Distance between nodes (1,2):  6.019169377912537</v>
      </c>
      <c r="O49" s="1" t="str">
        <f t="shared" ca="1" si="18"/>
        <v xml:space="preserve"> 6.019169377912537</v>
      </c>
      <c r="P49" s="2">
        <f t="shared" ca="1" si="9"/>
        <v>6.0191693779125304</v>
      </c>
    </row>
    <row r="50" spans="1:16" x14ac:dyDescent="0.3">
      <c r="A50" t="s">
        <v>401</v>
      </c>
    </row>
    <row r="51" spans="1:16" x14ac:dyDescent="0.3">
      <c r="A51" t="s">
        <v>402</v>
      </c>
    </row>
    <row r="52" spans="1:16" x14ac:dyDescent="0.3">
      <c r="A52" t="s">
        <v>403</v>
      </c>
    </row>
    <row r="53" spans="1:16" x14ac:dyDescent="0.3">
      <c r="A53" t="s">
        <v>404</v>
      </c>
      <c r="K53" t="s">
        <v>490</v>
      </c>
      <c r="L53">
        <f>L40+1</f>
        <v>5</v>
      </c>
      <c r="M53" t="str">
        <f>_xlfn.CONCAT("$",K53,"$",L53)</f>
        <v>$A$5</v>
      </c>
      <c r="N53" t="str">
        <f ca="1">INDIRECT(M53)</f>
        <v>MST cost :  1032.504099974819</v>
      </c>
      <c r="O53" s="1" t="str">
        <f ca="1">RIGHT(N53,LEN(N53)-FIND(":",N53)-1)</f>
        <v xml:space="preserve"> 1032.504099974819</v>
      </c>
      <c r="P53" s="2">
        <f ca="1">VALUE(O53)</f>
        <v>1032.5040999748101</v>
      </c>
    </row>
    <row r="54" spans="1:16" x14ac:dyDescent="0.3">
      <c r="A54" t="s">
        <v>405</v>
      </c>
      <c r="K54" t="s">
        <v>490</v>
      </c>
      <c r="L54">
        <f>L41+1</f>
        <v>20</v>
      </c>
      <c r="M54" t="str">
        <f>_xlfn.CONCAT("$",K54,"$",L54)</f>
        <v>$A$20</v>
      </c>
      <c r="N54" t="str">
        <f t="shared" ref="N54:N62" ca="1" si="21">INDIRECT(M54)</f>
        <v>MST cost :  1038.631288553776</v>
      </c>
      <c r="O54" s="1" t="str">
        <f t="shared" ref="O54:O62" ca="1" si="22">RIGHT(N54,LEN(N54)-FIND(":",N54)-1)</f>
        <v xml:space="preserve"> 1038.631288553776</v>
      </c>
      <c r="P54" s="2">
        <f t="shared" ca="1" si="9"/>
        <v>1038.63128855377</v>
      </c>
    </row>
    <row r="55" spans="1:16" x14ac:dyDescent="0.3">
      <c r="A55" t="s">
        <v>406</v>
      </c>
      <c r="K55" t="s">
        <v>490</v>
      </c>
      <c r="L55">
        <f>L42+1</f>
        <v>35</v>
      </c>
      <c r="M55" t="str">
        <f>_xlfn.CONCAT("$",K55,"$",L55)</f>
        <v>$A$35</v>
      </c>
      <c r="N55" t="str">
        <f t="shared" ca="1" si="21"/>
        <v>MST cost :  1077.2400512209517</v>
      </c>
      <c r="O55" s="1" t="str">
        <f t="shared" ca="1" si="22"/>
        <v xml:space="preserve"> 1077.2400512209517</v>
      </c>
      <c r="P55" s="2">
        <f t="shared" ca="1" si="9"/>
        <v>1077.2400512209499</v>
      </c>
    </row>
    <row r="56" spans="1:16" x14ac:dyDescent="0.3">
      <c r="A56" t="s">
        <v>407</v>
      </c>
      <c r="K56" t="s">
        <v>490</v>
      </c>
      <c r="L56">
        <f>L43+1</f>
        <v>50</v>
      </c>
      <c r="M56" t="str">
        <f>_xlfn.CONCAT("$",K56,"$",L56)</f>
        <v>$A$50</v>
      </c>
      <c r="N56" t="str">
        <f t="shared" ca="1" si="21"/>
        <v>MST cost :  1050.4192325702293</v>
      </c>
      <c r="O56" s="1" t="str">
        <f t="shared" ca="1" si="22"/>
        <v xml:space="preserve"> 1050.4192325702293</v>
      </c>
      <c r="P56" s="2">
        <f t="shared" ca="1" si="9"/>
        <v>1050.4192325702199</v>
      </c>
    </row>
    <row r="57" spans="1:16" x14ac:dyDescent="0.3">
      <c r="A57" t="s">
        <v>408</v>
      </c>
      <c r="K57" t="s">
        <v>490</v>
      </c>
      <c r="L57">
        <f>L44+1</f>
        <v>65</v>
      </c>
      <c r="M57" t="str">
        <f>_xlfn.CONCAT("$",K57,"$",L57)</f>
        <v>$A$65</v>
      </c>
      <c r="N57" t="str">
        <f t="shared" ca="1" si="21"/>
        <v>MST cost :  1011.433358171377</v>
      </c>
      <c r="O57" s="1" t="str">
        <f t="shared" ca="1" si="22"/>
        <v xml:space="preserve"> 1011.433358171377</v>
      </c>
      <c r="P57" s="2">
        <f t="shared" ca="1" si="9"/>
        <v>1011.4333581713699</v>
      </c>
    </row>
    <row r="58" spans="1:16" x14ac:dyDescent="0.3">
      <c r="A58" t="s">
        <v>409</v>
      </c>
      <c r="K58" t="s">
        <v>490</v>
      </c>
      <c r="L58">
        <f>L45+1</f>
        <v>80</v>
      </c>
      <c r="M58" t="str">
        <f>_xlfn.CONCAT("$",K58,"$",L58)</f>
        <v>$A$80</v>
      </c>
      <c r="N58" t="str">
        <f t="shared" ca="1" si="21"/>
        <v>MST cost :  1042.6167397652353</v>
      </c>
      <c r="O58" s="1" t="str">
        <f t="shared" ca="1" si="22"/>
        <v xml:space="preserve"> 1042.6167397652353</v>
      </c>
      <c r="P58" s="2">
        <f t="shared" ca="1" si="9"/>
        <v>1042.61673976523</v>
      </c>
    </row>
    <row r="59" spans="1:16" x14ac:dyDescent="0.3">
      <c r="A59" t="s">
        <v>410</v>
      </c>
      <c r="K59" t="s">
        <v>490</v>
      </c>
      <c r="L59">
        <f t="shared" ref="L59:L62" si="23">L46+1</f>
        <v>95</v>
      </c>
      <c r="M59" t="str">
        <f t="shared" ref="M59:M62" si="24">_xlfn.CONCAT("$",K59,"$",L59)</f>
        <v>$A$95</v>
      </c>
      <c r="N59" t="str">
        <f t="shared" ca="1" si="21"/>
        <v>MST cost :  1040.9590647205266</v>
      </c>
      <c r="O59" s="1" t="str">
        <f t="shared" ca="1" si="22"/>
        <v xml:space="preserve"> 1040.9590647205266</v>
      </c>
      <c r="P59" s="2">
        <f t="shared" ca="1" si="9"/>
        <v>1040.95906472052</v>
      </c>
    </row>
    <row r="60" spans="1:16" x14ac:dyDescent="0.3">
      <c r="A60" t="s">
        <v>411</v>
      </c>
      <c r="K60" t="s">
        <v>490</v>
      </c>
      <c r="L60">
        <f t="shared" si="23"/>
        <v>110</v>
      </c>
      <c r="M60" t="str">
        <f t="shared" si="24"/>
        <v>$A$110</v>
      </c>
      <c r="N60" t="str">
        <f t="shared" ca="1" si="21"/>
        <v>MST cost :  1025.6726568385895</v>
      </c>
      <c r="O60" s="1" t="str">
        <f t="shared" ca="1" si="22"/>
        <v xml:space="preserve"> 1025.6726568385895</v>
      </c>
      <c r="P60" s="2">
        <f t="shared" ca="1" si="9"/>
        <v>1025.67265683858</v>
      </c>
    </row>
    <row r="61" spans="1:16" x14ac:dyDescent="0.3">
      <c r="A61" t="s">
        <v>412</v>
      </c>
      <c r="K61" t="s">
        <v>490</v>
      </c>
      <c r="L61">
        <f t="shared" si="23"/>
        <v>125</v>
      </c>
      <c r="M61" t="str">
        <f t="shared" si="24"/>
        <v>$A$125</v>
      </c>
      <c r="N61" t="str">
        <f t="shared" ca="1" si="21"/>
        <v>MST cost :  1012.544613878862</v>
      </c>
      <c r="O61" s="1" t="str">
        <f t="shared" ca="1" si="22"/>
        <v xml:space="preserve"> 1012.544613878862</v>
      </c>
      <c r="P61" s="2">
        <f t="shared" ca="1" si="9"/>
        <v>1012.54461387886</v>
      </c>
    </row>
    <row r="62" spans="1:16" x14ac:dyDescent="0.3">
      <c r="A62" t="s">
        <v>359</v>
      </c>
      <c r="K62" t="s">
        <v>490</v>
      </c>
      <c r="L62">
        <f t="shared" si="23"/>
        <v>140</v>
      </c>
      <c r="M62" t="str">
        <f t="shared" si="24"/>
        <v>$A$140</v>
      </c>
      <c r="N62" t="str">
        <f t="shared" ca="1" si="21"/>
        <v>MST cost :  1018.7261639049266</v>
      </c>
      <c r="O62" s="1" t="str">
        <f t="shared" ca="1" si="22"/>
        <v xml:space="preserve"> 1018.7261639049266</v>
      </c>
      <c r="P62" s="2">
        <f t="shared" ca="1" si="9"/>
        <v>1018.72616390492</v>
      </c>
    </row>
    <row r="63" spans="1:16" x14ac:dyDescent="0.3">
      <c r="A63" t="s">
        <v>360</v>
      </c>
    </row>
    <row r="64" spans="1:16" x14ac:dyDescent="0.3">
      <c r="A64" t="s">
        <v>413</v>
      </c>
    </row>
    <row r="65" spans="1:20" x14ac:dyDescent="0.3">
      <c r="A65" t="s">
        <v>414</v>
      </c>
    </row>
    <row r="66" spans="1:20" x14ac:dyDescent="0.3">
      <c r="A66" t="s">
        <v>415</v>
      </c>
      <c r="K66" t="s">
        <v>490</v>
      </c>
      <c r="L66">
        <f>L53+1</f>
        <v>6</v>
      </c>
      <c r="M66" t="str">
        <f>_xlfn.CONCAT("$",K66,"$",L66)</f>
        <v>$A$6</v>
      </c>
      <c r="N66" t="str">
        <f ca="1">INDIRECT(M66)</f>
        <v>Data/Random/300RandomPoints - 0.tsp - No Heuristic : 1596.558</v>
      </c>
      <c r="O66" s="1" t="str">
        <f ca="1">RIGHT(N66,LEN(N66)-FIND("-",N66))</f>
        <v xml:space="preserve"> 0.tsp - No Heuristic : 1596.558</v>
      </c>
      <c r="P66" s="1" t="str">
        <f ca="1">LEFT(O66,FIND(":",O66)-1)</f>
        <v xml:space="preserve"> 0.tsp - No Heuristic </v>
      </c>
      <c r="Q66" s="1" t="str">
        <f ca="1">RIGHT(N66,LEN(N66)-FIND(":",N66)-1)</f>
        <v>1596.558</v>
      </c>
      <c r="R66" s="2">
        <f t="shared" ref="R66:R75" ca="1" si="25">VALUE(Q66)</f>
        <v>1596.558</v>
      </c>
    </row>
    <row r="67" spans="1:20" x14ac:dyDescent="0.3">
      <c r="A67" t="s">
        <v>416</v>
      </c>
      <c r="K67" t="s">
        <v>490</v>
      </c>
      <c r="L67">
        <f>L54+1</f>
        <v>21</v>
      </c>
      <c r="M67" t="str">
        <f>_xlfn.CONCAT("$",K67,"$",L67)</f>
        <v>$A$21</v>
      </c>
      <c r="N67" t="str">
        <f t="shared" ref="N67:N75" ca="1" si="26">INDIRECT(M67)</f>
        <v>Data/Random/300RandomPoints - 1.tsp - No Heuristic : 1656.002</v>
      </c>
      <c r="O67" s="1" t="str">
        <f t="shared" ref="O67:O75" ca="1" si="27">RIGHT(N67,LEN(N67)-FIND("-",N67))</f>
        <v xml:space="preserve"> 1.tsp - No Heuristic : 1656.002</v>
      </c>
      <c r="P67" s="1" t="str">
        <f t="shared" ref="P67:P75" ca="1" si="28">LEFT(O67,FIND(":",O67)-1)</f>
        <v xml:space="preserve"> 1.tsp - No Heuristic </v>
      </c>
      <c r="Q67" s="1" t="str">
        <f t="shared" ref="Q67:Q75" ca="1" si="29">RIGHT(O67,LEN(O67)-FIND(":",O67)-1)</f>
        <v>1656.002</v>
      </c>
      <c r="R67" s="2">
        <f t="shared" ca="1" si="25"/>
        <v>1656.002</v>
      </c>
    </row>
    <row r="68" spans="1:20" x14ac:dyDescent="0.3">
      <c r="A68" t="s">
        <v>417</v>
      </c>
      <c r="K68" t="s">
        <v>490</v>
      </c>
      <c r="L68">
        <f>L55+1</f>
        <v>36</v>
      </c>
      <c r="M68" t="str">
        <f>_xlfn.CONCAT("$",K68,"$",L68)</f>
        <v>$A$36</v>
      </c>
      <c r="N68" t="str">
        <f t="shared" ca="1" si="26"/>
        <v>Data/Random/300RandomPoints - 2.tsp - No Heuristic : 1703.459</v>
      </c>
      <c r="O68" s="1" t="str">
        <f t="shared" ca="1" si="27"/>
        <v xml:space="preserve"> 2.tsp - No Heuristic : 1703.459</v>
      </c>
      <c r="P68" s="1" t="str">
        <f t="shared" ca="1" si="28"/>
        <v xml:space="preserve"> 2.tsp - No Heuristic </v>
      </c>
      <c r="Q68" s="1" t="str">
        <f t="shared" ca="1" si="29"/>
        <v>1703.459</v>
      </c>
      <c r="R68" s="2">
        <f t="shared" ca="1" si="25"/>
        <v>1703.4590000000001</v>
      </c>
    </row>
    <row r="69" spans="1:20" x14ac:dyDescent="0.3">
      <c r="A69" t="s">
        <v>418</v>
      </c>
      <c r="K69" t="s">
        <v>490</v>
      </c>
      <c r="L69">
        <f>L56+1</f>
        <v>51</v>
      </c>
      <c r="M69" t="str">
        <f>_xlfn.CONCAT("$",K69,"$",L69)</f>
        <v>$A$51</v>
      </c>
      <c r="N69" t="str">
        <f t="shared" ca="1" si="26"/>
        <v>Data/Random/300RandomPoints - 3.tsp - No Heuristic : 1720.452</v>
      </c>
      <c r="O69" s="1" t="str">
        <f t="shared" ca="1" si="27"/>
        <v xml:space="preserve"> 3.tsp - No Heuristic : 1720.452</v>
      </c>
      <c r="P69" s="1" t="str">
        <f t="shared" ca="1" si="28"/>
        <v xml:space="preserve"> 3.tsp - No Heuristic </v>
      </c>
      <c r="Q69" s="1" t="str">
        <f t="shared" ca="1" si="29"/>
        <v>1720.452</v>
      </c>
      <c r="R69" s="2">
        <f t="shared" ca="1" si="25"/>
        <v>1720.452</v>
      </c>
    </row>
    <row r="70" spans="1:20" x14ac:dyDescent="0.3">
      <c r="A70" t="s">
        <v>419</v>
      </c>
      <c r="K70" t="s">
        <v>490</v>
      </c>
      <c r="L70">
        <f>L57+1</f>
        <v>66</v>
      </c>
      <c r="M70" t="str">
        <f>_xlfn.CONCAT("$",K70,"$",L70)</f>
        <v>$A$66</v>
      </c>
      <c r="N70" t="str">
        <f t="shared" ca="1" si="26"/>
        <v>Data/Random/300RandomPoints - 4.tsp - No Heuristic : 1568.072</v>
      </c>
      <c r="O70" s="1" t="str">
        <f t="shared" ca="1" si="27"/>
        <v xml:space="preserve"> 4.tsp - No Heuristic : 1568.072</v>
      </c>
      <c r="P70" s="1" t="str">
        <f t="shared" ca="1" si="28"/>
        <v xml:space="preserve"> 4.tsp - No Heuristic </v>
      </c>
      <c r="Q70" s="1" t="str">
        <f t="shared" ca="1" si="29"/>
        <v>1568.072</v>
      </c>
      <c r="R70" s="2">
        <f t="shared" ca="1" si="25"/>
        <v>1568.0719999999999</v>
      </c>
    </row>
    <row r="71" spans="1:20" x14ac:dyDescent="0.3">
      <c r="A71" t="s">
        <v>420</v>
      </c>
      <c r="K71" t="s">
        <v>490</v>
      </c>
      <c r="L71">
        <f>L58+1</f>
        <v>81</v>
      </c>
      <c r="M71" t="str">
        <f>_xlfn.CONCAT("$",K71,"$",L71)</f>
        <v>$A$81</v>
      </c>
      <c r="N71" t="str">
        <f t="shared" ca="1" si="26"/>
        <v>Data/Random/300RandomPoints - 5.tsp - No Heuristic : 1726.200</v>
      </c>
      <c r="O71" s="1" t="str">
        <f t="shared" ca="1" si="27"/>
        <v xml:space="preserve"> 5.tsp - No Heuristic : 1726.200</v>
      </c>
      <c r="P71" s="1" t="str">
        <f t="shared" ca="1" si="28"/>
        <v xml:space="preserve"> 5.tsp - No Heuristic </v>
      </c>
      <c r="Q71" s="1" t="str">
        <f t="shared" ca="1" si="29"/>
        <v>1726.200</v>
      </c>
      <c r="R71" s="2">
        <f t="shared" ca="1" si="25"/>
        <v>1726.2</v>
      </c>
    </row>
    <row r="72" spans="1:20" x14ac:dyDescent="0.3">
      <c r="A72" t="s">
        <v>421</v>
      </c>
      <c r="K72" t="s">
        <v>490</v>
      </c>
      <c r="L72">
        <f t="shared" ref="L72:L75" si="30">L59+1</f>
        <v>96</v>
      </c>
      <c r="M72" t="str">
        <f t="shared" ref="M72:M75" si="31">_xlfn.CONCAT("$",K72,"$",L72)</f>
        <v>$A$96</v>
      </c>
      <c r="N72" t="str">
        <f t="shared" ca="1" si="26"/>
        <v>Data/Random/300RandomPoints - 6.tsp - No Heuristic : 1631.879</v>
      </c>
      <c r="O72" s="1" t="str">
        <f t="shared" ca="1" si="27"/>
        <v xml:space="preserve"> 6.tsp - No Heuristic : 1631.879</v>
      </c>
      <c r="P72" s="1" t="str">
        <f t="shared" ca="1" si="28"/>
        <v xml:space="preserve"> 6.tsp - No Heuristic </v>
      </c>
      <c r="Q72" s="1" t="str">
        <f t="shared" ca="1" si="29"/>
        <v>1631.879</v>
      </c>
      <c r="R72" s="2">
        <f t="shared" ca="1" si="25"/>
        <v>1631.8789999999999</v>
      </c>
    </row>
    <row r="73" spans="1:20" x14ac:dyDescent="0.3">
      <c r="A73" t="s">
        <v>422</v>
      </c>
      <c r="K73" t="s">
        <v>490</v>
      </c>
      <c r="L73">
        <f t="shared" si="30"/>
        <v>111</v>
      </c>
      <c r="M73" t="str">
        <f t="shared" si="31"/>
        <v>$A$111</v>
      </c>
      <c r="N73" t="str">
        <f t="shared" ca="1" si="26"/>
        <v>Data/Random/300RandomPoints - 7.tsp - No Heuristic : 1658.267</v>
      </c>
      <c r="O73" s="1" t="str">
        <f t="shared" ca="1" si="27"/>
        <v xml:space="preserve"> 7.tsp - No Heuristic : 1658.267</v>
      </c>
      <c r="P73" s="1" t="str">
        <f t="shared" ca="1" si="28"/>
        <v xml:space="preserve"> 7.tsp - No Heuristic </v>
      </c>
      <c r="Q73" s="1" t="str">
        <f t="shared" ca="1" si="29"/>
        <v>1658.267</v>
      </c>
      <c r="R73" s="2">
        <f t="shared" ca="1" si="25"/>
        <v>1658.2670000000001</v>
      </c>
    </row>
    <row r="74" spans="1:20" x14ac:dyDescent="0.3">
      <c r="A74" t="s">
        <v>423</v>
      </c>
      <c r="K74" t="s">
        <v>490</v>
      </c>
      <c r="L74">
        <f t="shared" si="30"/>
        <v>126</v>
      </c>
      <c r="M74" t="str">
        <f t="shared" si="31"/>
        <v>$A$126</v>
      </c>
      <c r="N74" t="str">
        <f t="shared" ca="1" si="26"/>
        <v>Data/Random/300RandomPoints - 8.tsp - No Heuristic : 1637.814</v>
      </c>
      <c r="O74" s="1" t="str">
        <f t="shared" ca="1" si="27"/>
        <v xml:space="preserve"> 8.tsp - No Heuristic : 1637.814</v>
      </c>
      <c r="P74" s="1" t="str">
        <f t="shared" ca="1" si="28"/>
        <v xml:space="preserve"> 8.tsp - No Heuristic </v>
      </c>
      <c r="Q74" s="1" t="str">
        <f t="shared" ca="1" si="29"/>
        <v>1637.814</v>
      </c>
      <c r="R74" s="2">
        <f t="shared" ca="1" si="25"/>
        <v>1637.8140000000001</v>
      </c>
    </row>
    <row r="75" spans="1:20" x14ac:dyDescent="0.3">
      <c r="A75" t="s">
        <v>424</v>
      </c>
      <c r="K75" t="s">
        <v>490</v>
      </c>
      <c r="L75">
        <f t="shared" si="30"/>
        <v>141</v>
      </c>
      <c r="M75" t="str">
        <f t="shared" si="31"/>
        <v>$A$141</v>
      </c>
      <c r="N75" t="str">
        <f t="shared" ca="1" si="26"/>
        <v>Data/Random/300RandomPoints - 9.tsp - No Heuristic : 1676.548</v>
      </c>
      <c r="O75" s="1" t="str">
        <f t="shared" ca="1" si="27"/>
        <v xml:space="preserve"> 9.tsp - No Heuristic : 1676.548</v>
      </c>
      <c r="P75" s="1" t="str">
        <f t="shared" ca="1" si="28"/>
        <v xml:space="preserve"> 9.tsp - No Heuristic </v>
      </c>
      <c r="Q75" s="1" t="str">
        <f t="shared" ca="1" si="29"/>
        <v>1676.548</v>
      </c>
      <c r="R75" s="2">
        <f t="shared" ca="1" si="25"/>
        <v>1676.548</v>
      </c>
    </row>
    <row r="76" spans="1:20" x14ac:dyDescent="0.3">
      <c r="A76" t="s">
        <v>425</v>
      </c>
    </row>
    <row r="77" spans="1:20" x14ac:dyDescent="0.3">
      <c r="A77" t="s">
        <v>359</v>
      </c>
    </row>
    <row r="78" spans="1:20" x14ac:dyDescent="0.3">
      <c r="A78" t="s">
        <v>360</v>
      </c>
      <c r="T78" s="1"/>
    </row>
    <row r="79" spans="1:20" x14ac:dyDescent="0.3">
      <c r="A79" t="s">
        <v>426</v>
      </c>
      <c r="K79" t="s">
        <v>490</v>
      </c>
      <c r="L79">
        <f>L66+1</f>
        <v>7</v>
      </c>
      <c r="M79" t="str">
        <f>_xlfn.CONCAT("$",K79,"$",L79)</f>
        <v>$A$7</v>
      </c>
      <c r="N79" t="str">
        <f ca="1">INDIRECT(M79)</f>
        <v>Data/Random/300RandomPoints - 0.tsp - No Heuristic : Time - 0.023 S</v>
      </c>
      <c r="O79" s="1" t="str">
        <f ca="1">RIGHT(N79,LEN(N79)-FIND("-",N79))</f>
        <v xml:space="preserve"> 0.tsp - No Heuristic : Time - 0.023 S</v>
      </c>
      <c r="P79" s="1" t="str">
        <f ca="1">RIGHT(O79,LEN(O79)-FIND(":",O79))</f>
        <v xml:space="preserve"> Time - 0.023 S</v>
      </c>
      <c r="Q79" s="1" t="str">
        <f ca="1">RIGHT(P79,LEN(P79)-FIND("-",P79))</f>
        <v xml:space="preserve"> 0.023 S</v>
      </c>
      <c r="R79" s="1" t="str">
        <f ca="1">LEFT(Q79,FIND("S",Q79)-1)</f>
        <v xml:space="preserve"> 0.023 </v>
      </c>
      <c r="S79" s="1">
        <f ca="1">VALUE(R79)</f>
        <v>2.3E-2</v>
      </c>
      <c r="T79" s="1"/>
    </row>
    <row r="80" spans="1:20" x14ac:dyDescent="0.3">
      <c r="A80" t="s">
        <v>427</v>
      </c>
      <c r="K80" t="s">
        <v>490</v>
      </c>
      <c r="L80">
        <f>L67+1</f>
        <v>22</v>
      </c>
      <c r="M80" t="str">
        <f>_xlfn.CONCAT("$",K80,"$",L80)</f>
        <v>$A$22</v>
      </c>
      <c r="N80" t="str">
        <f t="shared" ref="N80:N88" ca="1" si="32">INDIRECT(M80)</f>
        <v>Data/Random/300RandomPoints - 1.tsp - No Heuristic : Time - 0.037 S</v>
      </c>
      <c r="O80" s="1" t="str">
        <f t="shared" ref="O80:O88" ca="1" si="33">RIGHT(N80,LEN(N80)-FIND("-",N80))</f>
        <v xml:space="preserve"> 1.tsp - No Heuristic : Time - 0.037 S</v>
      </c>
      <c r="P80" s="1" t="str">
        <f t="shared" ref="P80:P88" ca="1" si="34">RIGHT(O80,LEN(O80)-FIND(":",O80))</f>
        <v xml:space="preserve"> Time - 0.037 S</v>
      </c>
      <c r="Q80" s="1" t="str">
        <f t="shared" ref="Q80:Q88" ca="1" si="35">RIGHT(P80,LEN(P80)-FIND("-",P80))</f>
        <v xml:space="preserve"> 0.037 S</v>
      </c>
      <c r="R80" s="1" t="str">
        <f t="shared" ref="R80:R88" ca="1" si="36">LEFT(Q80,FIND("S",Q80)-1)</f>
        <v xml:space="preserve"> 0.037 </v>
      </c>
      <c r="S80" s="1">
        <f t="shared" ref="S80:S88" ca="1" si="37">VALUE(R80)</f>
        <v>3.6999999999999998E-2</v>
      </c>
      <c r="T80" s="1"/>
    </row>
    <row r="81" spans="1:20" x14ac:dyDescent="0.3">
      <c r="A81" t="s">
        <v>428</v>
      </c>
      <c r="K81" t="s">
        <v>490</v>
      </c>
      <c r="L81">
        <f>L68+1</f>
        <v>37</v>
      </c>
      <c r="M81" t="str">
        <f>_xlfn.CONCAT("$",K81,"$",L81)</f>
        <v>$A$37</v>
      </c>
      <c r="N81" t="str">
        <f t="shared" ca="1" si="32"/>
        <v>Data/Random/300RandomPoints - 2.tsp - No Heuristic : Time - 0.053 S</v>
      </c>
      <c r="O81" s="1" t="str">
        <f t="shared" ca="1" si="33"/>
        <v xml:space="preserve"> 2.tsp - No Heuristic : Time - 0.053 S</v>
      </c>
      <c r="P81" s="1" t="str">
        <f t="shared" ca="1" si="34"/>
        <v xml:space="preserve"> Time - 0.053 S</v>
      </c>
      <c r="Q81" s="1" t="str">
        <f t="shared" ca="1" si="35"/>
        <v xml:space="preserve"> 0.053 S</v>
      </c>
      <c r="R81" s="1" t="str">
        <f t="shared" ca="1" si="36"/>
        <v xml:space="preserve"> 0.053 </v>
      </c>
      <c r="S81" s="1">
        <f t="shared" ca="1" si="37"/>
        <v>5.2999999999999999E-2</v>
      </c>
      <c r="T81" s="1"/>
    </row>
    <row r="82" spans="1:20" x14ac:dyDescent="0.3">
      <c r="A82" t="s">
        <v>429</v>
      </c>
      <c r="K82" t="s">
        <v>490</v>
      </c>
      <c r="L82">
        <f>L69+1</f>
        <v>52</v>
      </c>
      <c r="M82" t="str">
        <f>_xlfn.CONCAT("$",K82,"$",L82)</f>
        <v>$A$52</v>
      </c>
      <c r="N82" t="str">
        <f t="shared" ca="1" si="32"/>
        <v>Data/Random/300RandomPoints - 3.tsp - No Heuristic : Time - 0.091 S</v>
      </c>
      <c r="O82" s="1" t="str">
        <f t="shared" ca="1" si="33"/>
        <v xml:space="preserve"> 3.tsp - No Heuristic : Time - 0.091 S</v>
      </c>
      <c r="P82" s="1" t="str">
        <f t="shared" ca="1" si="34"/>
        <v xml:space="preserve"> Time - 0.091 S</v>
      </c>
      <c r="Q82" s="1" t="str">
        <f t="shared" ca="1" si="35"/>
        <v xml:space="preserve"> 0.091 S</v>
      </c>
      <c r="R82" s="1" t="str">
        <f t="shared" ca="1" si="36"/>
        <v xml:space="preserve"> 0.091 </v>
      </c>
      <c r="S82" s="1">
        <f t="shared" ca="1" si="37"/>
        <v>9.0999999999999998E-2</v>
      </c>
      <c r="T82" s="1"/>
    </row>
    <row r="83" spans="1:20" x14ac:dyDescent="0.3">
      <c r="A83" t="s">
        <v>430</v>
      </c>
      <c r="K83" t="s">
        <v>490</v>
      </c>
      <c r="L83">
        <f>L70+1</f>
        <v>67</v>
      </c>
      <c r="M83" t="str">
        <f>_xlfn.CONCAT("$",K83,"$",L83)</f>
        <v>$A$67</v>
      </c>
      <c r="N83" t="str">
        <f t="shared" ca="1" si="32"/>
        <v>Data/Random/300RandomPoints - 4.tsp - No Heuristic : Time - 0.096 S</v>
      </c>
      <c r="O83" s="1" t="str">
        <f t="shared" ca="1" si="33"/>
        <v xml:space="preserve"> 4.tsp - No Heuristic : Time - 0.096 S</v>
      </c>
      <c r="P83" s="1" t="str">
        <f t="shared" ca="1" si="34"/>
        <v xml:space="preserve"> Time - 0.096 S</v>
      </c>
      <c r="Q83" s="1" t="str">
        <f t="shared" ca="1" si="35"/>
        <v xml:space="preserve"> 0.096 S</v>
      </c>
      <c r="R83" s="1" t="str">
        <f t="shared" ca="1" si="36"/>
        <v xml:space="preserve"> 0.096 </v>
      </c>
      <c r="S83" s="1">
        <f t="shared" ca="1" si="37"/>
        <v>9.6000000000000002E-2</v>
      </c>
      <c r="T83" s="1"/>
    </row>
    <row r="84" spans="1:20" x14ac:dyDescent="0.3">
      <c r="A84" t="s">
        <v>431</v>
      </c>
      <c r="K84" t="s">
        <v>490</v>
      </c>
      <c r="L84">
        <f>L71+1</f>
        <v>82</v>
      </c>
      <c r="M84" t="str">
        <f>_xlfn.CONCAT("$",K84,"$",L84)</f>
        <v>$A$82</v>
      </c>
      <c r="N84" t="str">
        <f t="shared" ca="1" si="32"/>
        <v>Data/Random/300RandomPoints - 5.tsp - No Heuristic : Time - 0.129 S</v>
      </c>
      <c r="O84" s="1" t="str">
        <f t="shared" ca="1" si="33"/>
        <v xml:space="preserve"> 5.tsp - No Heuristic : Time - 0.129 S</v>
      </c>
      <c r="P84" s="1" t="str">
        <f t="shared" ca="1" si="34"/>
        <v xml:space="preserve"> Time - 0.129 S</v>
      </c>
      <c r="Q84" s="1" t="str">
        <f t="shared" ca="1" si="35"/>
        <v xml:space="preserve"> 0.129 S</v>
      </c>
      <c r="R84" s="1" t="str">
        <f t="shared" ca="1" si="36"/>
        <v xml:space="preserve"> 0.129 </v>
      </c>
      <c r="S84" s="1">
        <f t="shared" ca="1" si="37"/>
        <v>0.129</v>
      </c>
    </row>
    <row r="85" spans="1:20" x14ac:dyDescent="0.3">
      <c r="A85" t="s">
        <v>432</v>
      </c>
      <c r="K85" t="s">
        <v>490</v>
      </c>
      <c r="L85">
        <f t="shared" ref="L85:L88" si="38">L72+1</f>
        <v>97</v>
      </c>
      <c r="M85" t="str">
        <f t="shared" ref="M85:M88" si="39">_xlfn.CONCAT("$",K85,"$",L85)</f>
        <v>$A$97</v>
      </c>
      <c r="N85" t="str">
        <f t="shared" ca="1" si="32"/>
        <v>Data/Random/300RandomPoints - 6.tsp - No Heuristic : Time - 0.151 S</v>
      </c>
      <c r="O85" s="1" t="str">
        <f t="shared" ca="1" si="33"/>
        <v xml:space="preserve"> 6.tsp - No Heuristic : Time - 0.151 S</v>
      </c>
      <c r="P85" s="1" t="str">
        <f t="shared" ca="1" si="34"/>
        <v xml:space="preserve"> Time - 0.151 S</v>
      </c>
      <c r="Q85" s="1" t="str">
        <f t="shared" ca="1" si="35"/>
        <v xml:space="preserve"> 0.151 S</v>
      </c>
      <c r="R85" s="1" t="str">
        <f t="shared" ca="1" si="36"/>
        <v xml:space="preserve"> 0.151 </v>
      </c>
      <c r="S85" s="1">
        <f t="shared" ca="1" si="37"/>
        <v>0.151</v>
      </c>
    </row>
    <row r="86" spans="1:20" x14ac:dyDescent="0.3">
      <c r="A86" t="s">
        <v>433</v>
      </c>
      <c r="K86" t="s">
        <v>490</v>
      </c>
      <c r="L86">
        <f t="shared" si="38"/>
        <v>112</v>
      </c>
      <c r="M86" t="str">
        <f t="shared" si="39"/>
        <v>$A$112</v>
      </c>
      <c r="N86" t="str">
        <f t="shared" ca="1" si="32"/>
        <v>Data/Random/300RandomPoints - 7.tsp - No Heuristic : Time - 0.174 S</v>
      </c>
      <c r="O86" s="1" t="str">
        <f t="shared" ca="1" si="33"/>
        <v xml:space="preserve"> 7.tsp - No Heuristic : Time - 0.174 S</v>
      </c>
      <c r="P86" s="1" t="str">
        <f t="shared" ca="1" si="34"/>
        <v xml:space="preserve"> Time - 0.174 S</v>
      </c>
      <c r="Q86" s="1" t="str">
        <f t="shared" ca="1" si="35"/>
        <v xml:space="preserve"> 0.174 S</v>
      </c>
      <c r="R86" s="1" t="str">
        <f t="shared" ca="1" si="36"/>
        <v xml:space="preserve"> 0.174 </v>
      </c>
      <c r="S86" s="1">
        <f t="shared" ca="1" si="37"/>
        <v>0.17399999999999999</v>
      </c>
    </row>
    <row r="87" spans="1:20" x14ac:dyDescent="0.3">
      <c r="A87" t="s">
        <v>434</v>
      </c>
      <c r="K87" t="s">
        <v>490</v>
      </c>
      <c r="L87">
        <f t="shared" si="38"/>
        <v>127</v>
      </c>
      <c r="M87" t="str">
        <f t="shared" si="39"/>
        <v>$A$127</v>
      </c>
      <c r="N87" t="str">
        <f t="shared" ca="1" si="32"/>
        <v>Data/Random/300RandomPoints - 8.tsp - No Heuristic : Time - 0.207 S</v>
      </c>
      <c r="O87" s="1" t="str">
        <f t="shared" ca="1" si="33"/>
        <v xml:space="preserve"> 8.tsp - No Heuristic : Time - 0.207 S</v>
      </c>
      <c r="P87" s="1" t="str">
        <f t="shared" ca="1" si="34"/>
        <v xml:space="preserve"> Time - 0.207 S</v>
      </c>
      <c r="Q87" s="1" t="str">
        <f t="shared" ca="1" si="35"/>
        <v xml:space="preserve"> 0.207 S</v>
      </c>
      <c r="R87" s="1" t="str">
        <f t="shared" ca="1" si="36"/>
        <v xml:space="preserve"> 0.207 </v>
      </c>
      <c r="S87" s="1">
        <f t="shared" ca="1" si="37"/>
        <v>0.20699999999999999</v>
      </c>
    </row>
    <row r="88" spans="1:20" x14ac:dyDescent="0.3">
      <c r="A88" t="s">
        <v>435</v>
      </c>
      <c r="K88" t="s">
        <v>490</v>
      </c>
      <c r="L88">
        <f t="shared" si="38"/>
        <v>142</v>
      </c>
      <c r="M88" t="str">
        <f t="shared" si="39"/>
        <v>$A$142</v>
      </c>
      <c r="N88" t="str">
        <f t="shared" ca="1" si="32"/>
        <v>Data/Random/300RandomPoints - 9.tsp - No Heuristic : Time - 0.299 S</v>
      </c>
      <c r="O88" s="1" t="str">
        <f t="shared" ca="1" si="33"/>
        <v xml:space="preserve"> 9.tsp - No Heuristic : Time - 0.299 S</v>
      </c>
      <c r="P88" s="1" t="str">
        <f t="shared" ca="1" si="34"/>
        <v xml:space="preserve"> Time - 0.299 S</v>
      </c>
      <c r="Q88" s="1" t="str">
        <f t="shared" ca="1" si="35"/>
        <v xml:space="preserve"> 0.299 S</v>
      </c>
      <c r="R88" s="1" t="str">
        <f t="shared" ca="1" si="36"/>
        <v xml:space="preserve"> 0.299 </v>
      </c>
      <c r="S88" s="1">
        <f t="shared" ca="1" si="37"/>
        <v>0.29899999999999999</v>
      </c>
    </row>
    <row r="89" spans="1:20" x14ac:dyDescent="0.3">
      <c r="A89" t="s">
        <v>436</v>
      </c>
    </row>
    <row r="90" spans="1:20" x14ac:dyDescent="0.3">
      <c r="A90" t="s">
        <v>437</v>
      </c>
    </row>
    <row r="91" spans="1:20" x14ac:dyDescent="0.3">
      <c r="A91" t="s">
        <v>438</v>
      </c>
    </row>
    <row r="92" spans="1:20" x14ac:dyDescent="0.3">
      <c r="A92" t="s">
        <v>359</v>
      </c>
      <c r="K92" t="s">
        <v>490</v>
      </c>
      <c r="L92">
        <f>L79+1</f>
        <v>8</v>
      </c>
      <c r="M92" t="str">
        <f>_xlfn.CONCAT("$",K92,"$",L92)</f>
        <v>$A$8</v>
      </c>
      <c r="N92" t="str">
        <f ca="1">INDIRECT(M92)</f>
        <v>Data/Random/300RandomPoints - 0.tsp - Nearest Neighbour : 1689.567</v>
      </c>
      <c r="O92" s="1" t="str">
        <f ca="1">RIGHT(N92,LEN(N92)-FIND("-",N92))</f>
        <v xml:space="preserve"> 0.tsp - Nearest Neighbour : 1689.567</v>
      </c>
      <c r="P92" s="1" t="str">
        <f ca="1">LEFT(O92,FIND(":",O92)-1)</f>
        <v xml:space="preserve"> 0.tsp - Nearest Neighbour </v>
      </c>
      <c r="Q92" s="1" t="str">
        <f ca="1">RIGHT(N92,LEN(N92)-FIND(":",N92)-1)</f>
        <v>1689.567</v>
      </c>
      <c r="R92" s="2">
        <f t="shared" ref="R92:R101" ca="1" si="40">VALUE(Q92)</f>
        <v>1689.567</v>
      </c>
    </row>
    <row r="93" spans="1:20" x14ac:dyDescent="0.3">
      <c r="A93" t="s">
        <v>360</v>
      </c>
      <c r="K93" t="s">
        <v>490</v>
      </c>
      <c r="L93">
        <f>L80+1</f>
        <v>23</v>
      </c>
      <c r="M93" t="str">
        <f>_xlfn.CONCAT("$",K93,"$",L93)</f>
        <v>$A$23</v>
      </c>
      <c r="N93" t="str">
        <f t="shared" ref="N93:N101" ca="1" si="41">INDIRECT(M93)</f>
        <v>Data/Random/300RandomPoints - 1.tsp - Nearest Neighbour : 1722.422</v>
      </c>
      <c r="O93" s="1" t="str">
        <f t="shared" ref="O93:O101" ca="1" si="42">RIGHT(N93,LEN(N93)-FIND("-",N93))</f>
        <v xml:space="preserve"> 1.tsp - Nearest Neighbour : 1722.422</v>
      </c>
      <c r="P93" s="1" t="str">
        <f t="shared" ref="P93:P101" ca="1" si="43">LEFT(O93,FIND(":",O93)-1)</f>
        <v xml:space="preserve"> 1.tsp - Nearest Neighbour </v>
      </c>
      <c r="Q93" s="1" t="str">
        <f t="shared" ref="Q93:Q101" ca="1" si="44">RIGHT(O93,LEN(O93)-FIND(":",O93)-1)</f>
        <v>1722.422</v>
      </c>
      <c r="R93" s="2">
        <f t="shared" ca="1" si="40"/>
        <v>1722.422</v>
      </c>
    </row>
    <row r="94" spans="1:20" x14ac:dyDescent="0.3">
      <c r="A94" t="s">
        <v>439</v>
      </c>
      <c r="K94" t="s">
        <v>490</v>
      </c>
      <c r="L94">
        <f>L81+1</f>
        <v>38</v>
      </c>
      <c r="M94" t="str">
        <f>_xlfn.CONCAT("$",K94,"$",L94)</f>
        <v>$A$38</v>
      </c>
      <c r="N94" t="str">
        <f t="shared" ca="1" si="41"/>
        <v>Data/Random/300RandomPoints - 2.tsp - Nearest Neighbour : 1774.938</v>
      </c>
      <c r="O94" s="1" t="str">
        <f t="shared" ca="1" si="42"/>
        <v xml:space="preserve"> 2.tsp - Nearest Neighbour : 1774.938</v>
      </c>
      <c r="P94" s="1" t="str">
        <f t="shared" ca="1" si="43"/>
        <v xml:space="preserve"> 2.tsp - Nearest Neighbour </v>
      </c>
      <c r="Q94" s="1" t="str">
        <f t="shared" ca="1" si="44"/>
        <v>1774.938</v>
      </c>
      <c r="R94" s="2">
        <f t="shared" ca="1" si="40"/>
        <v>1774.9380000000001</v>
      </c>
    </row>
    <row r="95" spans="1:20" x14ac:dyDescent="0.3">
      <c r="A95" t="s">
        <v>440</v>
      </c>
      <c r="K95" t="s">
        <v>490</v>
      </c>
      <c r="L95">
        <f>L82+1</f>
        <v>53</v>
      </c>
      <c r="M95" t="str">
        <f>_xlfn.CONCAT("$",K95,"$",L95)</f>
        <v>$A$53</v>
      </c>
      <c r="N95" t="str">
        <f t="shared" ca="1" si="41"/>
        <v>Data/Random/300RandomPoints - 3.tsp - Nearest Neighbour : 1781.910</v>
      </c>
      <c r="O95" s="1" t="str">
        <f t="shared" ca="1" si="42"/>
        <v xml:space="preserve"> 3.tsp - Nearest Neighbour : 1781.910</v>
      </c>
      <c r="P95" s="1" t="str">
        <f t="shared" ca="1" si="43"/>
        <v xml:space="preserve"> 3.tsp - Nearest Neighbour </v>
      </c>
      <c r="Q95" s="1" t="str">
        <f t="shared" ca="1" si="44"/>
        <v>1781.910</v>
      </c>
      <c r="R95" s="2">
        <f t="shared" ca="1" si="40"/>
        <v>1781.91</v>
      </c>
    </row>
    <row r="96" spans="1:20" x14ac:dyDescent="0.3">
      <c r="A96" t="s">
        <v>441</v>
      </c>
      <c r="K96" t="s">
        <v>490</v>
      </c>
      <c r="L96">
        <f>L83+1</f>
        <v>68</v>
      </c>
      <c r="M96" t="str">
        <f>_xlfn.CONCAT("$",K96,"$",L96)</f>
        <v>$A$68</v>
      </c>
      <c r="N96" t="str">
        <f t="shared" ca="1" si="41"/>
        <v>Data/Random/300RandomPoints - 4.tsp - Nearest Neighbour : 1606.804</v>
      </c>
      <c r="O96" s="1" t="str">
        <f t="shared" ca="1" si="42"/>
        <v xml:space="preserve"> 4.tsp - Nearest Neighbour : 1606.804</v>
      </c>
      <c r="P96" s="1" t="str">
        <f t="shared" ca="1" si="43"/>
        <v xml:space="preserve"> 4.tsp - Nearest Neighbour </v>
      </c>
      <c r="Q96" s="1" t="str">
        <f t="shared" ca="1" si="44"/>
        <v>1606.804</v>
      </c>
      <c r="R96" s="2">
        <f t="shared" ca="1" si="40"/>
        <v>1606.8040000000001</v>
      </c>
    </row>
    <row r="97" spans="1:20" x14ac:dyDescent="0.3">
      <c r="A97" t="s">
        <v>442</v>
      </c>
      <c r="K97" t="s">
        <v>490</v>
      </c>
      <c r="L97">
        <f>L84+1</f>
        <v>83</v>
      </c>
      <c r="M97" t="str">
        <f>_xlfn.CONCAT("$",K97,"$",L97)</f>
        <v>$A$83</v>
      </c>
      <c r="N97" t="str">
        <f t="shared" ca="1" si="41"/>
        <v>Data/Random/300RandomPoints - 5.tsp - Nearest Neighbour : 1791.480</v>
      </c>
      <c r="O97" s="1" t="str">
        <f t="shared" ca="1" si="42"/>
        <v xml:space="preserve"> 5.tsp - Nearest Neighbour : 1791.480</v>
      </c>
      <c r="P97" s="1" t="str">
        <f t="shared" ca="1" si="43"/>
        <v xml:space="preserve"> 5.tsp - Nearest Neighbour </v>
      </c>
      <c r="Q97" s="1" t="str">
        <f t="shared" ca="1" si="44"/>
        <v>1791.480</v>
      </c>
      <c r="R97" s="2">
        <f t="shared" ca="1" si="40"/>
        <v>1791.48</v>
      </c>
    </row>
    <row r="98" spans="1:20" x14ac:dyDescent="0.3">
      <c r="A98" t="s">
        <v>443</v>
      </c>
      <c r="K98" t="s">
        <v>490</v>
      </c>
      <c r="L98">
        <f t="shared" ref="L98:L101" si="45">L85+1</f>
        <v>98</v>
      </c>
      <c r="M98" t="str">
        <f t="shared" ref="M98:M101" si="46">_xlfn.CONCAT("$",K98,"$",L98)</f>
        <v>$A$98</v>
      </c>
      <c r="N98" t="str">
        <f t="shared" ca="1" si="41"/>
        <v>Data/Random/300RandomPoints - 6.tsp - Nearest Neighbour : 1693.236</v>
      </c>
      <c r="O98" s="1" t="str">
        <f t="shared" ca="1" si="42"/>
        <v xml:space="preserve"> 6.tsp - Nearest Neighbour : 1693.236</v>
      </c>
      <c r="P98" s="1" t="str">
        <f t="shared" ca="1" si="43"/>
        <v xml:space="preserve"> 6.tsp - Nearest Neighbour </v>
      </c>
      <c r="Q98" s="1" t="str">
        <f t="shared" ca="1" si="44"/>
        <v>1693.236</v>
      </c>
      <c r="R98" s="2">
        <f t="shared" ca="1" si="40"/>
        <v>1693.2360000000001</v>
      </c>
    </row>
    <row r="99" spans="1:20" x14ac:dyDescent="0.3">
      <c r="A99" t="s">
        <v>444</v>
      </c>
      <c r="K99" t="s">
        <v>490</v>
      </c>
      <c r="L99">
        <f t="shared" si="45"/>
        <v>113</v>
      </c>
      <c r="M99" t="str">
        <f t="shared" si="46"/>
        <v>$A$113</v>
      </c>
      <c r="N99" t="str">
        <f t="shared" ca="1" si="41"/>
        <v>Data/Random/300RandomPoints - 7.tsp - Nearest Neighbour : 1742.274</v>
      </c>
      <c r="O99" s="1" t="str">
        <f t="shared" ca="1" si="42"/>
        <v xml:space="preserve"> 7.tsp - Nearest Neighbour : 1742.274</v>
      </c>
      <c r="P99" s="1" t="str">
        <f t="shared" ca="1" si="43"/>
        <v xml:space="preserve"> 7.tsp - Nearest Neighbour </v>
      </c>
      <c r="Q99" s="1" t="str">
        <f t="shared" ca="1" si="44"/>
        <v>1742.274</v>
      </c>
      <c r="R99" s="2">
        <f t="shared" ca="1" si="40"/>
        <v>1742.2739999999999</v>
      </c>
    </row>
    <row r="100" spans="1:20" x14ac:dyDescent="0.3">
      <c r="A100" t="s">
        <v>445</v>
      </c>
      <c r="K100" t="s">
        <v>490</v>
      </c>
      <c r="L100">
        <f t="shared" si="45"/>
        <v>128</v>
      </c>
      <c r="M100" t="str">
        <f t="shared" si="46"/>
        <v>$A$128</v>
      </c>
      <c r="N100" t="str">
        <f t="shared" ca="1" si="41"/>
        <v>Data/Random/300RandomPoints - 8.tsp - Nearest Neighbour : 1698.936</v>
      </c>
      <c r="O100" s="1" t="str">
        <f t="shared" ca="1" si="42"/>
        <v xml:space="preserve"> 8.tsp - Nearest Neighbour : 1698.936</v>
      </c>
      <c r="P100" s="1" t="str">
        <f t="shared" ca="1" si="43"/>
        <v xml:space="preserve"> 8.tsp - Nearest Neighbour </v>
      </c>
      <c r="Q100" s="1" t="str">
        <f t="shared" ca="1" si="44"/>
        <v>1698.936</v>
      </c>
      <c r="R100" s="2">
        <f t="shared" ca="1" si="40"/>
        <v>1698.9359999999999</v>
      </c>
    </row>
    <row r="101" spans="1:20" x14ac:dyDescent="0.3">
      <c r="A101" t="s">
        <v>446</v>
      </c>
      <c r="K101" t="s">
        <v>490</v>
      </c>
      <c r="L101">
        <f t="shared" si="45"/>
        <v>143</v>
      </c>
      <c r="M101" t="str">
        <f t="shared" si="46"/>
        <v>$A$143</v>
      </c>
      <c r="N101" t="str">
        <f t="shared" ca="1" si="41"/>
        <v>Data/Random/300RandomPoints - 9.tsp - Nearest Neighbour : 1817.165</v>
      </c>
      <c r="O101" s="1" t="str">
        <f t="shared" ca="1" si="42"/>
        <v xml:space="preserve"> 9.tsp - Nearest Neighbour : 1817.165</v>
      </c>
      <c r="P101" s="1" t="str">
        <f t="shared" ca="1" si="43"/>
        <v xml:space="preserve"> 9.tsp - Nearest Neighbour </v>
      </c>
      <c r="Q101" s="1" t="str">
        <f t="shared" ca="1" si="44"/>
        <v>1817.165</v>
      </c>
      <c r="R101" s="2">
        <f t="shared" ca="1" si="40"/>
        <v>1817.165</v>
      </c>
    </row>
    <row r="102" spans="1:20" x14ac:dyDescent="0.3">
      <c r="A102" t="s">
        <v>447</v>
      </c>
    </row>
    <row r="103" spans="1:20" x14ac:dyDescent="0.3">
      <c r="A103" t="s">
        <v>448</v>
      </c>
    </row>
    <row r="104" spans="1:20" x14ac:dyDescent="0.3">
      <c r="A104" t="s">
        <v>449</v>
      </c>
      <c r="T104" s="1"/>
    </row>
    <row r="105" spans="1:20" x14ac:dyDescent="0.3">
      <c r="A105" t="s">
        <v>450</v>
      </c>
      <c r="K105" t="s">
        <v>490</v>
      </c>
      <c r="L105">
        <f>L92+1</f>
        <v>9</v>
      </c>
      <c r="M105" t="str">
        <f>_xlfn.CONCAT("$",K105,"$",L105)</f>
        <v>$A$9</v>
      </c>
      <c r="N105" t="str">
        <f ca="1">INDIRECT(M105)</f>
        <v>Data/Random/300RandomPoints - 0.tsp - Nearest Neighbour : Time - 0.026 S</v>
      </c>
      <c r="O105" s="1" t="str">
        <f ca="1">RIGHT(N105,LEN(N105)-FIND("-",N105))</f>
        <v xml:space="preserve"> 0.tsp - Nearest Neighbour : Time - 0.026 S</v>
      </c>
      <c r="P105" s="1" t="str">
        <f ca="1">RIGHT(O105,LEN(O105)-FIND(":",O105))</f>
        <v xml:space="preserve"> Time - 0.026 S</v>
      </c>
      <c r="Q105" s="1" t="str">
        <f ca="1">RIGHT(P105,LEN(P105)-FIND("-",P105))</f>
        <v xml:space="preserve"> 0.026 S</v>
      </c>
      <c r="R105" s="1" t="str">
        <f ca="1">LEFT(Q105,FIND("S",Q105)-1)</f>
        <v xml:space="preserve"> 0.026 </v>
      </c>
      <c r="S105" s="1">
        <f ca="1">VALUE(R105)</f>
        <v>2.5999999999999999E-2</v>
      </c>
      <c r="T105" s="1"/>
    </row>
    <row r="106" spans="1:20" x14ac:dyDescent="0.3">
      <c r="A106" t="s">
        <v>451</v>
      </c>
      <c r="K106" t="s">
        <v>490</v>
      </c>
      <c r="L106">
        <f>L93+1</f>
        <v>24</v>
      </c>
      <c r="M106" t="str">
        <f>_xlfn.CONCAT("$",K106,"$",L106)</f>
        <v>$A$24</v>
      </c>
      <c r="N106" t="str">
        <f t="shared" ref="N106:N114" ca="1" si="47">INDIRECT(M106)</f>
        <v>Data/Random/300RandomPoints - 1.tsp - Nearest Neighbour : Time - 0.041 S</v>
      </c>
      <c r="O106" s="1" t="str">
        <f t="shared" ref="O106:O114" ca="1" si="48">RIGHT(N106,LEN(N106)-FIND("-",N106))</f>
        <v xml:space="preserve"> 1.tsp - Nearest Neighbour : Time - 0.041 S</v>
      </c>
      <c r="P106" s="1" t="str">
        <f t="shared" ref="P106:P114" ca="1" si="49">RIGHT(O106,LEN(O106)-FIND(":",O106))</f>
        <v xml:space="preserve"> Time - 0.041 S</v>
      </c>
      <c r="Q106" s="1" t="str">
        <f t="shared" ref="Q106:Q114" ca="1" si="50">RIGHT(P106,LEN(P106)-FIND("-",P106))</f>
        <v xml:space="preserve"> 0.041 S</v>
      </c>
      <c r="R106" s="1" t="str">
        <f t="shared" ref="R106:R114" ca="1" si="51">LEFT(Q106,FIND("S",Q106)-1)</f>
        <v xml:space="preserve"> 0.041 </v>
      </c>
      <c r="S106" s="1">
        <f t="shared" ref="S106:S114" ca="1" si="52">VALUE(R106)</f>
        <v>4.1000000000000002E-2</v>
      </c>
      <c r="T106" s="1"/>
    </row>
    <row r="107" spans="1:20" x14ac:dyDescent="0.3">
      <c r="A107" t="s">
        <v>359</v>
      </c>
      <c r="K107" t="s">
        <v>490</v>
      </c>
      <c r="L107">
        <f>L94+1</f>
        <v>39</v>
      </c>
      <c r="M107" t="str">
        <f>_xlfn.CONCAT("$",K107,"$",L107)</f>
        <v>$A$39</v>
      </c>
      <c r="N107" t="str">
        <f t="shared" ca="1" si="47"/>
        <v>Data/Random/300RandomPoints - 2.tsp - Nearest Neighbour : Time - 0.069 S</v>
      </c>
      <c r="O107" s="1" t="str">
        <f t="shared" ca="1" si="48"/>
        <v xml:space="preserve"> 2.tsp - Nearest Neighbour : Time - 0.069 S</v>
      </c>
      <c r="P107" s="1" t="str">
        <f t="shared" ca="1" si="49"/>
        <v xml:space="preserve"> Time - 0.069 S</v>
      </c>
      <c r="Q107" s="1" t="str">
        <f t="shared" ca="1" si="50"/>
        <v xml:space="preserve"> 0.069 S</v>
      </c>
      <c r="R107" s="1" t="str">
        <f t="shared" ca="1" si="51"/>
        <v xml:space="preserve"> 0.069 </v>
      </c>
      <c r="S107" s="1">
        <f t="shared" ca="1" si="52"/>
        <v>6.9000000000000006E-2</v>
      </c>
      <c r="T107" s="1"/>
    </row>
    <row r="108" spans="1:20" x14ac:dyDescent="0.3">
      <c r="A108" t="s">
        <v>360</v>
      </c>
      <c r="K108" t="s">
        <v>490</v>
      </c>
      <c r="L108">
        <f>L95+1</f>
        <v>54</v>
      </c>
      <c r="M108" t="str">
        <f>_xlfn.CONCAT("$",K108,"$",L108)</f>
        <v>$A$54</v>
      </c>
      <c r="N108" t="str">
        <f t="shared" ca="1" si="47"/>
        <v>Data/Random/300RandomPoints - 3.tsp - Nearest Neighbour : Time - 0.102 S</v>
      </c>
      <c r="O108" s="1" t="str">
        <f t="shared" ca="1" si="48"/>
        <v xml:space="preserve"> 3.tsp - Nearest Neighbour : Time - 0.102 S</v>
      </c>
      <c r="P108" s="1" t="str">
        <f t="shared" ca="1" si="49"/>
        <v xml:space="preserve"> Time - 0.102 S</v>
      </c>
      <c r="Q108" s="1" t="str">
        <f t="shared" ca="1" si="50"/>
        <v xml:space="preserve"> 0.102 S</v>
      </c>
      <c r="R108" s="1" t="str">
        <f t="shared" ca="1" si="51"/>
        <v xml:space="preserve"> 0.102 </v>
      </c>
      <c r="S108" s="1">
        <f t="shared" ca="1" si="52"/>
        <v>0.10199999999999999</v>
      </c>
      <c r="T108" s="1"/>
    </row>
    <row r="109" spans="1:20" x14ac:dyDescent="0.3">
      <c r="A109" t="s">
        <v>452</v>
      </c>
      <c r="K109" t="s">
        <v>490</v>
      </c>
      <c r="L109">
        <f>L96+1</f>
        <v>69</v>
      </c>
      <c r="M109" t="str">
        <f>_xlfn.CONCAT("$",K109,"$",L109)</f>
        <v>$A$69</v>
      </c>
      <c r="N109" t="str">
        <f t="shared" ca="1" si="47"/>
        <v>Data/Random/300RandomPoints - 4.tsp - Nearest Neighbour : Time - 0.129 S</v>
      </c>
      <c r="O109" s="1" t="str">
        <f t="shared" ca="1" si="48"/>
        <v xml:space="preserve"> 4.tsp - Nearest Neighbour : Time - 0.129 S</v>
      </c>
      <c r="P109" s="1" t="str">
        <f t="shared" ca="1" si="49"/>
        <v xml:space="preserve"> Time - 0.129 S</v>
      </c>
      <c r="Q109" s="1" t="str">
        <f t="shared" ca="1" si="50"/>
        <v xml:space="preserve"> 0.129 S</v>
      </c>
      <c r="R109" s="1" t="str">
        <f t="shared" ca="1" si="51"/>
        <v xml:space="preserve"> 0.129 </v>
      </c>
      <c r="S109" s="1">
        <f t="shared" ca="1" si="52"/>
        <v>0.129</v>
      </c>
      <c r="T109" s="1"/>
    </row>
    <row r="110" spans="1:20" x14ac:dyDescent="0.3">
      <c r="A110" t="s">
        <v>453</v>
      </c>
      <c r="K110" t="s">
        <v>490</v>
      </c>
      <c r="L110">
        <f>L97+1</f>
        <v>84</v>
      </c>
      <c r="M110" t="str">
        <f>_xlfn.CONCAT("$",K110,"$",L110)</f>
        <v>$A$84</v>
      </c>
      <c r="N110" t="str">
        <f t="shared" ca="1" si="47"/>
        <v>Data/Random/300RandomPoints - 5.tsp - Nearest Neighbour : Time - 0.120 S</v>
      </c>
      <c r="O110" s="1" t="str">
        <f t="shared" ca="1" si="48"/>
        <v xml:space="preserve"> 5.tsp - Nearest Neighbour : Time - 0.120 S</v>
      </c>
      <c r="P110" s="1" t="str">
        <f t="shared" ca="1" si="49"/>
        <v xml:space="preserve"> Time - 0.120 S</v>
      </c>
      <c r="Q110" s="1" t="str">
        <f t="shared" ca="1" si="50"/>
        <v xml:space="preserve"> 0.120 S</v>
      </c>
      <c r="R110" s="1" t="str">
        <f t="shared" ca="1" si="51"/>
        <v xml:space="preserve"> 0.120 </v>
      </c>
      <c r="S110" s="1">
        <f t="shared" ca="1" si="52"/>
        <v>0.12</v>
      </c>
    </row>
    <row r="111" spans="1:20" x14ac:dyDescent="0.3">
      <c r="A111" t="s">
        <v>454</v>
      </c>
      <c r="K111" t="s">
        <v>490</v>
      </c>
      <c r="L111">
        <f t="shared" ref="L111:L114" si="53">L98+1</f>
        <v>99</v>
      </c>
      <c r="M111" t="str">
        <f t="shared" ref="M111:M114" si="54">_xlfn.CONCAT("$",K111,"$",L111)</f>
        <v>$A$99</v>
      </c>
      <c r="N111" t="str">
        <f t="shared" ca="1" si="47"/>
        <v>Data/Random/300RandomPoints - 6.tsp - Nearest Neighbour : Time - 0.170 S</v>
      </c>
      <c r="O111" s="1" t="str">
        <f t="shared" ca="1" si="48"/>
        <v xml:space="preserve"> 6.tsp - Nearest Neighbour : Time - 0.170 S</v>
      </c>
      <c r="P111" s="1" t="str">
        <f t="shared" ca="1" si="49"/>
        <v xml:space="preserve"> Time - 0.170 S</v>
      </c>
      <c r="Q111" s="1" t="str">
        <f t="shared" ca="1" si="50"/>
        <v xml:space="preserve"> 0.170 S</v>
      </c>
      <c r="R111" s="1" t="str">
        <f t="shared" ca="1" si="51"/>
        <v xml:space="preserve"> 0.170 </v>
      </c>
      <c r="S111" s="1">
        <f t="shared" ca="1" si="52"/>
        <v>0.17</v>
      </c>
    </row>
    <row r="112" spans="1:20" x14ac:dyDescent="0.3">
      <c r="A112" t="s">
        <v>455</v>
      </c>
      <c r="K112" t="s">
        <v>490</v>
      </c>
      <c r="L112">
        <f t="shared" si="53"/>
        <v>114</v>
      </c>
      <c r="M112" t="str">
        <f t="shared" si="54"/>
        <v>$A$114</v>
      </c>
      <c r="N112" t="str">
        <f t="shared" ca="1" si="47"/>
        <v>Data/Random/300RandomPoints - 7.tsp - Nearest Neighbour : Time - 0.180 S</v>
      </c>
      <c r="O112" s="1" t="str">
        <f t="shared" ca="1" si="48"/>
        <v xml:space="preserve"> 7.tsp - Nearest Neighbour : Time - 0.180 S</v>
      </c>
      <c r="P112" s="1" t="str">
        <f t="shared" ca="1" si="49"/>
        <v xml:space="preserve"> Time - 0.180 S</v>
      </c>
      <c r="Q112" s="1" t="str">
        <f t="shared" ca="1" si="50"/>
        <v xml:space="preserve"> 0.180 S</v>
      </c>
      <c r="R112" s="1" t="str">
        <f t="shared" ca="1" si="51"/>
        <v xml:space="preserve"> 0.180 </v>
      </c>
      <c r="S112" s="1">
        <f t="shared" ca="1" si="52"/>
        <v>0.18</v>
      </c>
    </row>
    <row r="113" spans="1:19" x14ac:dyDescent="0.3">
      <c r="A113" t="s">
        <v>456</v>
      </c>
      <c r="K113" t="s">
        <v>490</v>
      </c>
      <c r="L113">
        <f t="shared" si="53"/>
        <v>129</v>
      </c>
      <c r="M113" t="str">
        <f t="shared" si="54"/>
        <v>$A$129</v>
      </c>
      <c r="N113" t="str">
        <f t="shared" ca="1" si="47"/>
        <v>Data/Random/300RandomPoints - 8.tsp - Nearest Neighbour : Time - 0.197 S</v>
      </c>
      <c r="O113" s="1" t="str">
        <f t="shared" ca="1" si="48"/>
        <v xml:space="preserve"> 8.tsp - Nearest Neighbour : Time - 0.197 S</v>
      </c>
      <c r="P113" s="1" t="str">
        <f t="shared" ca="1" si="49"/>
        <v xml:space="preserve"> Time - 0.197 S</v>
      </c>
      <c r="Q113" s="1" t="str">
        <f t="shared" ca="1" si="50"/>
        <v xml:space="preserve"> 0.197 S</v>
      </c>
      <c r="R113" s="1" t="str">
        <f t="shared" ca="1" si="51"/>
        <v xml:space="preserve"> 0.197 </v>
      </c>
      <c r="S113" s="1">
        <f t="shared" ca="1" si="52"/>
        <v>0.19700000000000001</v>
      </c>
    </row>
    <row r="114" spans="1:19" x14ac:dyDescent="0.3">
      <c r="A114" t="s">
        <v>457</v>
      </c>
      <c r="K114" t="s">
        <v>490</v>
      </c>
      <c r="L114">
        <f t="shared" si="53"/>
        <v>144</v>
      </c>
      <c r="M114" t="str">
        <f t="shared" si="54"/>
        <v>$A$144</v>
      </c>
      <c r="N114" t="str">
        <f t="shared" ca="1" si="47"/>
        <v>Data/Random/300RandomPoints - 9.tsp - Nearest Neighbour : Time - 0.303 S</v>
      </c>
      <c r="O114" s="1" t="str">
        <f t="shared" ca="1" si="48"/>
        <v xml:space="preserve"> 9.tsp - Nearest Neighbour : Time - 0.303 S</v>
      </c>
      <c r="P114" s="1" t="str">
        <f t="shared" ca="1" si="49"/>
        <v xml:space="preserve"> Time - 0.303 S</v>
      </c>
      <c r="Q114" s="1" t="str">
        <f t="shared" ca="1" si="50"/>
        <v xml:space="preserve"> 0.303 S</v>
      </c>
      <c r="R114" s="1" t="str">
        <f t="shared" ca="1" si="51"/>
        <v xml:space="preserve"> 0.303 </v>
      </c>
      <c r="S114" s="1">
        <f t="shared" ca="1" si="52"/>
        <v>0.30299999999999999</v>
      </c>
    </row>
    <row r="115" spans="1:19" x14ac:dyDescent="0.3">
      <c r="A115" t="s">
        <v>458</v>
      </c>
    </row>
    <row r="116" spans="1:19" x14ac:dyDescent="0.3">
      <c r="A116" t="s">
        <v>459</v>
      </c>
    </row>
    <row r="117" spans="1:19" x14ac:dyDescent="0.3">
      <c r="A117" t="s">
        <v>460</v>
      </c>
    </row>
    <row r="118" spans="1:19" x14ac:dyDescent="0.3">
      <c r="A118" t="s">
        <v>461</v>
      </c>
      <c r="K118" t="s">
        <v>490</v>
      </c>
      <c r="L118">
        <f>L105+1</f>
        <v>10</v>
      </c>
      <c r="M118" t="str">
        <f>_xlfn.CONCAT("$",K118,"$",L118)</f>
        <v>$A$10</v>
      </c>
      <c r="N118" t="str">
        <f ca="1">INDIRECT(M118)</f>
        <v>Data/Random/300RandomPoints - 0.tsp - Nearest Child First : 1528.421</v>
      </c>
      <c r="O118" s="1" t="str">
        <f ca="1">RIGHT(N118,LEN(N118)-FIND("-",N118))</f>
        <v xml:space="preserve"> 0.tsp - Nearest Child First : 1528.421</v>
      </c>
      <c r="P118" s="1" t="str">
        <f ca="1">LEFT(O118,FIND(":",O118)-1)</f>
        <v xml:space="preserve"> 0.tsp - Nearest Child First </v>
      </c>
      <c r="Q118" s="1" t="str">
        <f ca="1">RIGHT(N118,LEN(N118)-FIND(":",N118)-1)</f>
        <v>1528.421</v>
      </c>
      <c r="R118" s="2">
        <f t="shared" ref="R118:R127" ca="1" si="55">VALUE(Q118)</f>
        <v>1528.421</v>
      </c>
    </row>
    <row r="119" spans="1:19" x14ac:dyDescent="0.3">
      <c r="A119" t="s">
        <v>462</v>
      </c>
      <c r="K119" t="s">
        <v>490</v>
      </c>
      <c r="L119">
        <f>L106+1</f>
        <v>25</v>
      </c>
      <c r="M119" t="str">
        <f>_xlfn.CONCAT("$",K119,"$",L119)</f>
        <v>$A$25</v>
      </c>
      <c r="N119" t="str">
        <f t="shared" ref="N119:N127" ca="1" si="56">INDIRECT(M119)</f>
        <v>Data/Random/300RandomPoints - 1.tsp - Nearest Child First : 1525.944</v>
      </c>
      <c r="O119" s="1" t="str">
        <f t="shared" ref="O119:O127" ca="1" si="57">RIGHT(N119,LEN(N119)-FIND("-",N119))</f>
        <v xml:space="preserve"> 1.tsp - Nearest Child First : 1525.944</v>
      </c>
      <c r="P119" s="1" t="str">
        <f t="shared" ref="P119:P127" ca="1" si="58">LEFT(O119,FIND(":",O119)-1)</f>
        <v xml:space="preserve"> 1.tsp - Nearest Child First </v>
      </c>
      <c r="Q119" s="1" t="str">
        <f t="shared" ref="Q119:Q127" ca="1" si="59">RIGHT(O119,LEN(O119)-FIND(":",O119)-1)</f>
        <v>1525.944</v>
      </c>
      <c r="R119" s="2">
        <f t="shared" ca="1" si="55"/>
        <v>1525.944</v>
      </c>
    </row>
    <row r="120" spans="1:19" x14ac:dyDescent="0.3">
      <c r="A120" t="s">
        <v>463</v>
      </c>
      <c r="K120" t="s">
        <v>490</v>
      </c>
      <c r="L120">
        <f>L107+1</f>
        <v>40</v>
      </c>
      <c r="M120" t="str">
        <f>_xlfn.CONCAT("$",K120,"$",L120)</f>
        <v>$A$40</v>
      </c>
      <c r="N120" t="str">
        <f t="shared" ca="1" si="56"/>
        <v>Data/Random/300RandomPoints - 2.tsp - Nearest Child First : 1633.353</v>
      </c>
      <c r="O120" s="1" t="str">
        <f t="shared" ca="1" si="57"/>
        <v xml:space="preserve"> 2.tsp - Nearest Child First : 1633.353</v>
      </c>
      <c r="P120" s="1" t="str">
        <f t="shared" ca="1" si="58"/>
        <v xml:space="preserve"> 2.tsp - Nearest Child First </v>
      </c>
      <c r="Q120" s="1" t="str">
        <f t="shared" ca="1" si="59"/>
        <v>1633.353</v>
      </c>
      <c r="R120" s="2">
        <f t="shared" ca="1" si="55"/>
        <v>1633.3530000000001</v>
      </c>
    </row>
    <row r="121" spans="1:19" x14ac:dyDescent="0.3">
      <c r="A121" t="s">
        <v>464</v>
      </c>
      <c r="K121" t="s">
        <v>490</v>
      </c>
      <c r="L121">
        <f>L108+1</f>
        <v>55</v>
      </c>
      <c r="M121" t="str">
        <f>_xlfn.CONCAT("$",K121,"$",L121)</f>
        <v>$A$55</v>
      </c>
      <c r="N121" t="str">
        <f t="shared" ca="1" si="56"/>
        <v>Data/Random/300RandomPoints - 3.tsp - Nearest Child First : 1515.899</v>
      </c>
      <c r="O121" s="1" t="str">
        <f t="shared" ca="1" si="57"/>
        <v xml:space="preserve"> 3.tsp - Nearest Child First : 1515.899</v>
      </c>
      <c r="P121" s="1" t="str">
        <f t="shared" ca="1" si="58"/>
        <v xml:space="preserve"> 3.tsp - Nearest Child First </v>
      </c>
      <c r="Q121" s="1" t="str">
        <f t="shared" ca="1" si="59"/>
        <v>1515.899</v>
      </c>
      <c r="R121" s="2">
        <f t="shared" ca="1" si="55"/>
        <v>1515.8989999999999</v>
      </c>
    </row>
    <row r="122" spans="1:19" x14ac:dyDescent="0.3">
      <c r="A122" t="s">
        <v>359</v>
      </c>
      <c r="K122" t="s">
        <v>490</v>
      </c>
      <c r="L122">
        <f>L109+1</f>
        <v>70</v>
      </c>
      <c r="M122" t="str">
        <f>_xlfn.CONCAT("$",K122,"$",L122)</f>
        <v>$A$70</v>
      </c>
      <c r="N122" t="str">
        <f t="shared" ca="1" si="56"/>
        <v>Data/Random/300RandomPoints - 4.tsp - Nearest Child First : 1587.781</v>
      </c>
      <c r="O122" s="1" t="str">
        <f t="shared" ca="1" si="57"/>
        <v xml:space="preserve"> 4.tsp - Nearest Child First : 1587.781</v>
      </c>
      <c r="P122" s="1" t="str">
        <f t="shared" ca="1" si="58"/>
        <v xml:space="preserve"> 4.tsp - Nearest Child First </v>
      </c>
      <c r="Q122" s="1" t="str">
        <f t="shared" ca="1" si="59"/>
        <v>1587.781</v>
      </c>
      <c r="R122" s="2">
        <f t="shared" ca="1" si="55"/>
        <v>1587.7809999999999</v>
      </c>
    </row>
    <row r="123" spans="1:19" x14ac:dyDescent="0.3">
      <c r="A123" t="s">
        <v>360</v>
      </c>
      <c r="K123" t="s">
        <v>490</v>
      </c>
      <c r="L123">
        <f>L110+1</f>
        <v>85</v>
      </c>
      <c r="M123" t="str">
        <f>_xlfn.CONCAT("$",K123,"$",L123)</f>
        <v>$A$85</v>
      </c>
      <c r="N123" t="str">
        <f t="shared" ca="1" si="56"/>
        <v>Data/Random/300RandomPoints - 5.tsp - Nearest Child First : 1520.757</v>
      </c>
      <c r="O123" s="1" t="str">
        <f t="shared" ca="1" si="57"/>
        <v xml:space="preserve"> 5.tsp - Nearest Child First : 1520.757</v>
      </c>
      <c r="P123" s="1" t="str">
        <f t="shared" ca="1" si="58"/>
        <v xml:space="preserve"> 5.tsp - Nearest Child First </v>
      </c>
      <c r="Q123" s="1" t="str">
        <f t="shared" ca="1" si="59"/>
        <v>1520.757</v>
      </c>
      <c r="R123" s="2">
        <f t="shared" ca="1" si="55"/>
        <v>1520.7570000000001</v>
      </c>
    </row>
    <row r="124" spans="1:19" x14ac:dyDescent="0.3">
      <c r="A124" t="s">
        <v>465</v>
      </c>
      <c r="K124" t="s">
        <v>490</v>
      </c>
      <c r="L124">
        <f t="shared" ref="L124:L127" si="60">L111+1</f>
        <v>100</v>
      </c>
      <c r="M124" t="str">
        <f t="shared" ref="M124:M127" si="61">_xlfn.CONCAT("$",K124,"$",L124)</f>
        <v>$A$100</v>
      </c>
      <c r="N124" t="str">
        <f t="shared" ca="1" si="56"/>
        <v>Data/Random/300RandomPoints - 6.tsp - Nearest Child First : 1507.003</v>
      </c>
      <c r="O124" s="1" t="str">
        <f t="shared" ca="1" si="57"/>
        <v xml:space="preserve"> 6.tsp - Nearest Child First : 1507.003</v>
      </c>
      <c r="P124" s="1" t="str">
        <f t="shared" ca="1" si="58"/>
        <v xml:space="preserve"> 6.tsp - Nearest Child First </v>
      </c>
      <c r="Q124" s="1" t="str">
        <f t="shared" ca="1" si="59"/>
        <v>1507.003</v>
      </c>
      <c r="R124" s="2">
        <f t="shared" ca="1" si="55"/>
        <v>1507.0029999999999</v>
      </c>
    </row>
    <row r="125" spans="1:19" x14ac:dyDescent="0.3">
      <c r="A125" t="s">
        <v>466</v>
      </c>
      <c r="K125" t="s">
        <v>490</v>
      </c>
      <c r="L125">
        <f t="shared" si="60"/>
        <v>115</v>
      </c>
      <c r="M125" t="str">
        <f t="shared" si="61"/>
        <v>$A$115</v>
      </c>
      <c r="N125" t="str">
        <f t="shared" ca="1" si="56"/>
        <v>Data/Random/300RandomPoints - 7.tsp - Nearest Child First : 1602.635</v>
      </c>
      <c r="O125" s="1" t="str">
        <f t="shared" ca="1" si="57"/>
        <v xml:space="preserve"> 7.tsp - Nearest Child First : 1602.635</v>
      </c>
      <c r="P125" s="1" t="str">
        <f t="shared" ca="1" si="58"/>
        <v xml:space="preserve"> 7.tsp - Nearest Child First </v>
      </c>
      <c r="Q125" s="1" t="str">
        <f t="shared" ca="1" si="59"/>
        <v>1602.635</v>
      </c>
      <c r="R125" s="2">
        <f t="shared" ca="1" si="55"/>
        <v>1602.635</v>
      </c>
    </row>
    <row r="126" spans="1:19" x14ac:dyDescent="0.3">
      <c r="A126" t="s">
        <v>467</v>
      </c>
      <c r="K126" t="s">
        <v>490</v>
      </c>
      <c r="L126">
        <f t="shared" si="60"/>
        <v>130</v>
      </c>
      <c r="M126" t="str">
        <f t="shared" si="61"/>
        <v>$A$130</v>
      </c>
      <c r="N126" t="str">
        <f t="shared" ca="1" si="56"/>
        <v>Data/Random/300RandomPoints - 8.tsp - Nearest Child First : 1542.976</v>
      </c>
      <c r="O126" s="1" t="str">
        <f t="shared" ca="1" si="57"/>
        <v xml:space="preserve"> 8.tsp - Nearest Child First : 1542.976</v>
      </c>
      <c r="P126" s="1" t="str">
        <f t="shared" ca="1" si="58"/>
        <v xml:space="preserve"> 8.tsp - Nearest Child First </v>
      </c>
      <c r="Q126" s="1" t="str">
        <f t="shared" ca="1" si="59"/>
        <v>1542.976</v>
      </c>
      <c r="R126" s="2">
        <f t="shared" ca="1" si="55"/>
        <v>1542.9760000000001</v>
      </c>
    </row>
    <row r="127" spans="1:19" x14ac:dyDescent="0.3">
      <c r="A127" t="s">
        <v>468</v>
      </c>
      <c r="K127" t="s">
        <v>490</v>
      </c>
      <c r="L127">
        <f t="shared" si="60"/>
        <v>145</v>
      </c>
      <c r="M127" t="str">
        <f t="shared" si="61"/>
        <v>$A$145</v>
      </c>
      <c r="N127" t="str">
        <f t="shared" ca="1" si="56"/>
        <v>Data/Random/300RandomPoints - 9.tsp - Nearest Child First : 1552.648</v>
      </c>
      <c r="O127" s="1" t="str">
        <f t="shared" ca="1" si="57"/>
        <v xml:space="preserve"> 9.tsp - Nearest Child First : 1552.648</v>
      </c>
      <c r="P127" s="1" t="str">
        <f t="shared" ca="1" si="58"/>
        <v xml:space="preserve"> 9.tsp - Nearest Child First </v>
      </c>
      <c r="Q127" s="1" t="str">
        <f t="shared" ca="1" si="59"/>
        <v>1552.648</v>
      </c>
      <c r="R127" s="2">
        <f t="shared" ca="1" si="55"/>
        <v>1552.6479999999999</v>
      </c>
    </row>
    <row r="128" spans="1:19" x14ac:dyDescent="0.3">
      <c r="A128" t="s">
        <v>469</v>
      </c>
    </row>
    <row r="129" spans="1:20" x14ac:dyDescent="0.3">
      <c r="A129" t="s">
        <v>470</v>
      </c>
    </row>
    <row r="130" spans="1:20" x14ac:dyDescent="0.3">
      <c r="A130" t="s">
        <v>471</v>
      </c>
      <c r="T130" s="1"/>
    </row>
    <row r="131" spans="1:20" x14ac:dyDescent="0.3">
      <c r="A131" t="s">
        <v>472</v>
      </c>
      <c r="K131" t="s">
        <v>490</v>
      </c>
      <c r="L131">
        <f>L118+1</f>
        <v>11</v>
      </c>
      <c r="M131" t="str">
        <f>_xlfn.CONCAT("$",K131,"$",L131)</f>
        <v>$A$11</v>
      </c>
      <c r="N131" t="str">
        <f ca="1">INDIRECT(M131)</f>
        <v>Data/Random/300RandomPoints - 0.tsp - Nearest Child First : Time - 0.025 S</v>
      </c>
      <c r="O131" s="1" t="str">
        <f ca="1">RIGHT(N131,LEN(N131)-FIND("-",N131))</f>
        <v xml:space="preserve"> 0.tsp - Nearest Child First : Time - 0.025 S</v>
      </c>
      <c r="P131" s="1" t="str">
        <f ca="1">RIGHT(O131,LEN(O131)-FIND(":",O131))</f>
        <v xml:space="preserve"> Time - 0.025 S</v>
      </c>
      <c r="Q131" s="1" t="str">
        <f ca="1">RIGHT(P131,LEN(P131)-FIND("-",P131))</f>
        <v xml:space="preserve"> 0.025 S</v>
      </c>
      <c r="R131" s="1" t="str">
        <f ca="1">LEFT(Q131,FIND("S",Q131)-1)</f>
        <v xml:space="preserve"> 0.025 </v>
      </c>
      <c r="S131" s="1">
        <f ca="1">VALUE(R131)</f>
        <v>2.5000000000000001E-2</v>
      </c>
      <c r="T131" s="1"/>
    </row>
    <row r="132" spans="1:20" x14ac:dyDescent="0.3">
      <c r="A132" t="s">
        <v>473</v>
      </c>
      <c r="K132" t="s">
        <v>490</v>
      </c>
      <c r="L132">
        <f>L119+1</f>
        <v>26</v>
      </c>
      <c r="M132" t="str">
        <f>_xlfn.CONCAT("$",K132,"$",L132)</f>
        <v>$A$26</v>
      </c>
      <c r="N132" t="str">
        <f t="shared" ref="N132:N140" ca="1" si="62">INDIRECT(M132)</f>
        <v>Data/Random/300RandomPoints - 1.tsp - Nearest Child First : Time - 0.036 S</v>
      </c>
      <c r="O132" s="1" t="str">
        <f t="shared" ref="O132:O140" ca="1" si="63">RIGHT(N132,LEN(N132)-FIND("-",N132))</f>
        <v xml:space="preserve"> 1.tsp - Nearest Child First : Time - 0.036 S</v>
      </c>
      <c r="P132" s="1" t="str">
        <f t="shared" ref="P132:P140" ca="1" si="64">RIGHT(O132,LEN(O132)-FIND(":",O132))</f>
        <v xml:space="preserve"> Time - 0.036 S</v>
      </c>
      <c r="Q132" s="1" t="str">
        <f t="shared" ref="Q132:Q140" ca="1" si="65">RIGHT(P132,LEN(P132)-FIND("-",P132))</f>
        <v xml:space="preserve"> 0.036 S</v>
      </c>
      <c r="R132" s="1" t="str">
        <f t="shared" ref="R132:R140" ca="1" si="66">LEFT(Q132,FIND("S",Q132)-1)</f>
        <v xml:space="preserve"> 0.036 </v>
      </c>
      <c r="S132" s="1">
        <f t="shared" ref="S132:S140" ca="1" si="67">VALUE(R132)</f>
        <v>3.5999999999999997E-2</v>
      </c>
      <c r="T132" s="1"/>
    </row>
    <row r="133" spans="1:20" x14ac:dyDescent="0.3">
      <c r="A133" t="s">
        <v>474</v>
      </c>
      <c r="K133" t="s">
        <v>490</v>
      </c>
      <c r="L133">
        <f>L120+1</f>
        <v>41</v>
      </c>
      <c r="M133" t="str">
        <f>_xlfn.CONCAT("$",K133,"$",L133)</f>
        <v>$A$41</v>
      </c>
      <c r="N133" t="str">
        <f t="shared" ca="1" si="62"/>
        <v>Data/Random/300RandomPoints - 2.tsp - Nearest Child First : Time - 0.063 S</v>
      </c>
      <c r="O133" s="1" t="str">
        <f t="shared" ca="1" si="63"/>
        <v xml:space="preserve"> 2.tsp - Nearest Child First : Time - 0.063 S</v>
      </c>
      <c r="P133" s="1" t="str">
        <f t="shared" ca="1" si="64"/>
        <v xml:space="preserve"> Time - 0.063 S</v>
      </c>
      <c r="Q133" s="1" t="str">
        <f t="shared" ca="1" si="65"/>
        <v xml:space="preserve"> 0.063 S</v>
      </c>
      <c r="R133" s="1" t="str">
        <f t="shared" ca="1" si="66"/>
        <v xml:space="preserve"> 0.063 </v>
      </c>
      <c r="S133" s="1">
        <f t="shared" ca="1" si="67"/>
        <v>6.3E-2</v>
      </c>
      <c r="T133" s="1"/>
    </row>
    <row r="134" spans="1:20" x14ac:dyDescent="0.3">
      <c r="A134" t="s">
        <v>475</v>
      </c>
      <c r="K134" t="s">
        <v>490</v>
      </c>
      <c r="L134">
        <f>L121+1</f>
        <v>56</v>
      </c>
      <c r="M134" t="str">
        <f>_xlfn.CONCAT("$",K134,"$",L134)</f>
        <v>$A$56</v>
      </c>
      <c r="N134" t="str">
        <f t="shared" ca="1" si="62"/>
        <v>Data/Random/300RandomPoints - 3.tsp - Nearest Child First : Time - 0.100 S</v>
      </c>
      <c r="O134" s="1" t="str">
        <f t="shared" ca="1" si="63"/>
        <v xml:space="preserve"> 3.tsp - Nearest Child First : Time - 0.100 S</v>
      </c>
      <c r="P134" s="1" t="str">
        <f t="shared" ca="1" si="64"/>
        <v xml:space="preserve"> Time - 0.100 S</v>
      </c>
      <c r="Q134" s="1" t="str">
        <f t="shared" ca="1" si="65"/>
        <v xml:space="preserve"> 0.100 S</v>
      </c>
      <c r="R134" s="1" t="str">
        <f t="shared" ca="1" si="66"/>
        <v xml:space="preserve"> 0.100 </v>
      </c>
      <c r="S134" s="1">
        <f t="shared" ca="1" si="67"/>
        <v>0.1</v>
      </c>
      <c r="T134" s="1"/>
    </row>
    <row r="135" spans="1:20" x14ac:dyDescent="0.3">
      <c r="A135" t="s">
        <v>476</v>
      </c>
      <c r="K135" t="s">
        <v>490</v>
      </c>
      <c r="L135">
        <f>L122+1</f>
        <v>71</v>
      </c>
      <c r="M135" t="str">
        <f>_xlfn.CONCAT("$",K135,"$",L135)</f>
        <v>$A$71</v>
      </c>
      <c r="N135" t="str">
        <f t="shared" ca="1" si="62"/>
        <v>Data/Random/300RandomPoints - 4.tsp - Nearest Child First : Time - 0.130 S</v>
      </c>
      <c r="O135" s="1" t="str">
        <f t="shared" ca="1" si="63"/>
        <v xml:space="preserve"> 4.tsp - Nearest Child First : Time - 0.130 S</v>
      </c>
      <c r="P135" s="1" t="str">
        <f t="shared" ca="1" si="64"/>
        <v xml:space="preserve"> Time - 0.130 S</v>
      </c>
      <c r="Q135" s="1" t="str">
        <f t="shared" ca="1" si="65"/>
        <v xml:space="preserve"> 0.130 S</v>
      </c>
      <c r="R135" s="1" t="str">
        <f t="shared" ca="1" si="66"/>
        <v xml:space="preserve"> 0.130 </v>
      </c>
      <c r="S135" s="1">
        <f t="shared" ca="1" si="67"/>
        <v>0.13</v>
      </c>
      <c r="T135" s="1"/>
    </row>
    <row r="136" spans="1:20" x14ac:dyDescent="0.3">
      <c r="A136" t="s">
        <v>477</v>
      </c>
      <c r="K136" t="s">
        <v>490</v>
      </c>
      <c r="L136">
        <f>L123+1</f>
        <v>86</v>
      </c>
      <c r="M136" t="str">
        <f>_xlfn.CONCAT("$",K136,"$",L136)</f>
        <v>$A$86</v>
      </c>
      <c r="N136" t="str">
        <f t="shared" ca="1" si="62"/>
        <v>Data/Random/300RandomPoints - 5.tsp - Nearest Child First : Time - 0.143 S</v>
      </c>
      <c r="O136" s="1" t="str">
        <f t="shared" ca="1" si="63"/>
        <v xml:space="preserve"> 5.tsp - Nearest Child First : Time - 0.143 S</v>
      </c>
      <c r="P136" s="1" t="str">
        <f t="shared" ca="1" si="64"/>
        <v xml:space="preserve"> Time - 0.143 S</v>
      </c>
      <c r="Q136" s="1" t="str">
        <f t="shared" ca="1" si="65"/>
        <v xml:space="preserve"> 0.143 S</v>
      </c>
      <c r="R136" s="1" t="str">
        <f t="shared" ca="1" si="66"/>
        <v xml:space="preserve"> 0.143 </v>
      </c>
      <c r="S136" s="1">
        <f t="shared" ca="1" si="67"/>
        <v>0.14299999999999999</v>
      </c>
    </row>
    <row r="137" spans="1:20" x14ac:dyDescent="0.3">
      <c r="A137" t="s">
        <v>359</v>
      </c>
      <c r="K137" t="s">
        <v>490</v>
      </c>
      <c r="L137">
        <f>L124+1</f>
        <v>101</v>
      </c>
      <c r="M137" t="str">
        <f>_xlfn.CONCAT("$",K137,"$",L137)</f>
        <v>$A$101</v>
      </c>
      <c r="N137" t="str">
        <f t="shared" ca="1" si="62"/>
        <v>Data/Random/300RandomPoints - 6.tsp - Nearest Child First : Time - 0.141 S</v>
      </c>
      <c r="O137" s="1" t="str">
        <f t="shared" ca="1" si="63"/>
        <v xml:space="preserve"> 6.tsp - Nearest Child First : Time - 0.141 S</v>
      </c>
      <c r="P137" s="1" t="str">
        <f t="shared" ca="1" si="64"/>
        <v xml:space="preserve"> Time - 0.141 S</v>
      </c>
      <c r="Q137" s="1" t="str">
        <f t="shared" ca="1" si="65"/>
        <v xml:space="preserve"> 0.141 S</v>
      </c>
      <c r="R137" s="1" t="str">
        <f t="shared" ca="1" si="66"/>
        <v xml:space="preserve"> 0.141 </v>
      </c>
      <c r="S137" s="1">
        <f t="shared" ca="1" si="67"/>
        <v>0.14099999999999999</v>
      </c>
    </row>
    <row r="138" spans="1:20" x14ac:dyDescent="0.3">
      <c r="A138" t="s">
        <v>360</v>
      </c>
      <c r="K138" t="s">
        <v>490</v>
      </c>
      <c r="L138">
        <f>L125+1</f>
        <v>116</v>
      </c>
      <c r="M138" t="str">
        <f>_xlfn.CONCAT("$",K138,"$",L138)</f>
        <v>$A$116</v>
      </c>
      <c r="N138" t="str">
        <f t="shared" ca="1" si="62"/>
        <v>Data/Random/300RandomPoints - 7.tsp - Nearest Child First : Time - 0.197 S</v>
      </c>
      <c r="O138" s="1" t="str">
        <f t="shared" ca="1" si="63"/>
        <v xml:space="preserve"> 7.tsp - Nearest Child First : Time - 0.197 S</v>
      </c>
      <c r="P138" s="1" t="str">
        <f t="shared" ca="1" si="64"/>
        <v xml:space="preserve"> Time - 0.197 S</v>
      </c>
      <c r="Q138" s="1" t="str">
        <f t="shared" ca="1" si="65"/>
        <v xml:space="preserve"> 0.197 S</v>
      </c>
      <c r="R138" s="1" t="str">
        <f t="shared" ca="1" si="66"/>
        <v xml:space="preserve"> 0.197 </v>
      </c>
      <c r="S138" s="1">
        <f t="shared" ca="1" si="67"/>
        <v>0.19700000000000001</v>
      </c>
    </row>
    <row r="139" spans="1:20" x14ac:dyDescent="0.3">
      <c r="A139" t="s">
        <v>478</v>
      </c>
      <c r="K139" t="s">
        <v>490</v>
      </c>
      <c r="L139">
        <f>L126+1</f>
        <v>131</v>
      </c>
      <c r="M139" t="str">
        <f>_xlfn.CONCAT("$",K139,"$",L139)</f>
        <v>$A$131</v>
      </c>
      <c r="N139" t="str">
        <f t="shared" ca="1" si="62"/>
        <v>Data/Random/300RandomPoints - 8.tsp - Nearest Child First : Time - 0.223 S</v>
      </c>
      <c r="O139" s="1" t="str">
        <f t="shared" ca="1" si="63"/>
        <v xml:space="preserve"> 8.tsp - Nearest Child First : Time - 0.223 S</v>
      </c>
      <c r="P139" s="1" t="str">
        <f t="shared" ca="1" si="64"/>
        <v xml:space="preserve"> Time - 0.223 S</v>
      </c>
      <c r="Q139" s="1" t="str">
        <f t="shared" ca="1" si="65"/>
        <v xml:space="preserve"> 0.223 S</v>
      </c>
      <c r="R139" s="1" t="str">
        <f t="shared" ca="1" si="66"/>
        <v xml:space="preserve"> 0.223 </v>
      </c>
      <c r="S139" s="1">
        <f t="shared" ca="1" si="67"/>
        <v>0.223</v>
      </c>
    </row>
    <row r="140" spans="1:20" x14ac:dyDescent="0.3">
      <c r="A140" t="s">
        <v>479</v>
      </c>
      <c r="K140" t="s">
        <v>490</v>
      </c>
      <c r="L140">
        <f>L127+1</f>
        <v>146</v>
      </c>
      <c r="M140" t="str">
        <f>_xlfn.CONCAT("$",K140,"$",L140)</f>
        <v>$A$146</v>
      </c>
      <c r="N140" t="str">
        <f t="shared" ca="1" si="62"/>
        <v>Data/Random/300RandomPoints - 9.tsp - Nearest Child First : Time - 0.282 S</v>
      </c>
      <c r="O140" s="1" t="str">
        <f t="shared" ca="1" si="63"/>
        <v xml:space="preserve"> 9.tsp - Nearest Child First : Time - 0.282 S</v>
      </c>
      <c r="P140" s="1" t="str">
        <f t="shared" ca="1" si="64"/>
        <v xml:space="preserve"> Time - 0.282 S</v>
      </c>
      <c r="Q140" s="1" t="str">
        <f t="shared" ca="1" si="65"/>
        <v xml:space="preserve"> 0.282 S</v>
      </c>
      <c r="R140" s="1" t="str">
        <f t="shared" ca="1" si="66"/>
        <v xml:space="preserve"> 0.282 </v>
      </c>
      <c r="S140" s="1">
        <f t="shared" ca="1" si="67"/>
        <v>0.28199999999999997</v>
      </c>
    </row>
    <row r="141" spans="1:20" x14ac:dyDescent="0.3">
      <c r="A141" t="s">
        <v>480</v>
      </c>
    </row>
    <row r="142" spans="1:20" x14ac:dyDescent="0.3">
      <c r="A142" t="s">
        <v>481</v>
      </c>
    </row>
    <row r="143" spans="1:20" x14ac:dyDescent="0.3">
      <c r="A143" t="s">
        <v>482</v>
      </c>
    </row>
    <row r="144" spans="1:20" x14ac:dyDescent="0.3">
      <c r="A144" t="s">
        <v>483</v>
      </c>
      <c r="K144" t="s">
        <v>490</v>
      </c>
      <c r="L144">
        <f>L131+1</f>
        <v>12</v>
      </c>
      <c r="M144" t="str">
        <f>_xlfn.CONCAT("$",K144,"$",L144)</f>
        <v>$A$12</v>
      </c>
      <c r="N144" t="str">
        <f ca="1">INDIRECT(M144)</f>
        <v>Data/Random/300RandomPoints - 0.tsp - Nearest Neighbour at Leaf : 1529.356</v>
      </c>
      <c r="O144" s="1" t="str">
        <f ca="1">RIGHT(N144,LEN(N144)-FIND("-",N144))</f>
        <v xml:space="preserve"> 0.tsp - Nearest Neighbour at Leaf : 1529.356</v>
      </c>
      <c r="P144" s="1" t="str">
        <f ca="1">LEFT(O144,FIND(":",O144)-1)</f>
        <v xml:space="preserve"> 0.tsp - Nearest Neighbour at Leaf </v>
      </c>
      <c r="Q144" s="1" t="str">
        <f ca="1">RIGHT(N144,LEN(N144)-FIND(":",N144)-1)</f>
        <v>1529.356</v>
      </c>
      <c r="R144" s="2">
        <f t="shared" ref="R144:R153" ca="1" si="68">VALUE(Q144)</f>
        <v>1529.356</v>
      </c>
    </row>
    <row r="145" spans="1:20" x14ac:dyDescent="0.3">
      <c r="A145" t="s">
        <v>484</v>
      </c>
      <c r="K145" t="s">
        <v>490</v>
      </c>
      <c r="L145">
        <f>L132+1</f>
        <v>27</v>
      </c>
      <c r="M145" t="str">
        <f>_xlfn.CONCAT("$",K145,"$",L145)</f>
        <v>$A$27</v>
      </c>
      <c r="N145" t="str">
        <f t="shared" ref="N145:N153" ca="1" si="69">INDIRECT(M145)</f>
        <v>Data/Random/300RandomPoints - 1.tsp - Nearest Neighbour at Leaf : 1552.278</v>
      </c>
      <c r="O145" s="1" t="str">
        <f t="shared" ref="O145:O153" ca="1" si="70">RIGHT(N145,LEN(N145)-FIND("-",N145))</f>
        <v xml:space="preserve"> 1.tsp - Nearest Neighbour at Leaf : 1552.278</v>
      </c>
      <c r="P145" s="1" t="str">
        <f t="shared" ref="P145:P153" ca="1" si="71">LEFT(O145,FIND(":",O145)-1)</f>
        <v xml:space="preserve"> 1.tsp - Nearest Neighbour at Leaf </v>
      </c>
      <c r="Q145" s="1" t="str">
        <f t="shared" ref="Q145:Q153" ca="1" si="72">RIGHT(O145,LEN(O145)-FIND(":",O145)-1)</f>
        <v>1552.278</v>
      </c>
      <c r="R145" s="2">
        <f t="shared" ca="1" si="68"/>
        <v>1552.278</v>
      </c>
    </row>
    <row r="146" spans="1:20" x14ac:dyDescent="0.3">
      <c r="A146" t="s">
        <v>485</v>
      </c>
      <c r="K146" t="s">
        <v>490</v>
      </c>
      <c r="L146">
        <f>L133+1</f>
        <v>42</v>
      </c>
      <c r="M146" t="str">
        <f>_xlfn.CONCAT("$",K146,"$",L146)</f>
        <v>$A$42</v>
      </c>
      <c r="N146" t="str">
        <f t="shared" ca="1" si="69"/>
        <v>Data/Random/300RandomPoints - 2.tsp - Nearest Neighbour at Leaf : 1599.621</v>
      </c>
      <c r="O146" s="1" t="str">
        <f t="shared" ca="1" si="70"/>
        <v xml:space="preserve"> 2.tsp - Nearest Neighbour at Leaf : 1599.621</v>
      </c>
      <c r="P146" s="1" t="str">
        <f t="shared" ca="1" si="71"/>
        <v xml:space="preserve"> 2.tsp - Nearest Neighbour at Leaf </v>
      </c>
      <c r="Q146" s="1" t="str">
        <f t="shared" ca="1" si="72"/>
        <v>1599.621</v>
      </c>
      <c r="R146" s="2">
        <f t="shared" ca="1" si="68"/>
        <v>1599.6210000000001</v>
      </c>
    </row>
    <row r="147" spans="1:20" x14ac:dyDescent="0.3">
      <c r="A147" t="s">
        <v>486</v>
      </c>
      <c r="K147" t="s">
        <v>490</v>
      </c>
      <c r="L147">
        <f>L134+1</f>
        <v>57</v>
      </c>
      <c r="M147" t="str">
        <f>_xlfn.CONCAT("$",K147,"$",L147)</f>
        <v>$A$57</v>
      </c>
      <c r="N147" t="str">
        <f t="shared" ca="1" si="69"/>
        <v>Data/Random/300RandomPoints - 3.tsp - Nearest Neighbour at Leaf : 1601.541</v>
      </c>
      <c r="O147" s="1" t="str">
        <f t="shared" ca="1" si="70"/>
        <v xml:space="preserve"> 3.tsp - Nearest Neighbour at Leaf : 1601.541</v>
      </c>
      <c r="P147" s="1" t="str">
        <f t="shared" ca="1" si="71"/>
        <v xml:space="preserve"> 3.tsp - Nearest Neighbour at Leaf </v>
      </c>
      <c r="Q147" s="1" t="str">
        <f t="shared" ca="1" si="72"/>
        <v>1601.541</v>
      </c>
      <c r="R147" s="2">
        <f t="shared" ca="1" si="68"/>
        <v>1601.5409999999999</v>
      </c>
    </row>
    <row r="148" spans="1:20" x14ac:dyDescent="0.3">
      <c r="A148" t="s">
        <v>487</v>
      </c>
      <c r="K148" t="s">
        <v>490</v>
      </c>
      <c r="L148">
        <f>L135+1</f>
        <v>72</v>
      </c>
      <c r="M148" t="str">
        <f>_xlfn.CONCAT("$",K148,"$",L148)</f>
        <v>$A$72</v>
      </c>
      <c r="N148" t="str">
        <f t="shared" ca="1" si="69"/>
        <v>Data/Random/300RandomPoints - 4.tsp - Nearest Neighbour at Leaf : 1532.474</v>
      </c>
      <c r="O148" s="1" t="str">
        <f t="shared" ca="1" si="70"/>
        <v xml:space="preserve"> 4.tsp - Nearest Neighbour at Leaf : 1532.474</v>
      </c>
      <c r="P148" s="1" t="str">
        <f t="shared" ca="1" si="71"/>
        <v xml:space="preserve"> 4.tsp - Nearest Neighbour at Leaf </v>
      </c>
      <c r="Q148" s="1" t="str">
        <f t="shared" ca="1" si="72"/>
        <v>1532.474</v>
      </c>
      <c r="R148" s="2">
        <f t="shared" ca="1" si="68"/>
        <v>1532.4739999999999</v>
      </c>
    </row>
    <row r="149" spans="1:20" x14ac:dyDescent="0.3">
      <c r="A149" t="s">
        <v>488</v>
      </c>
      <c r="K149" t="s">
        <v>490</v>
      </c>
      <c r="L149">
        <f>L136+1</f>
        <v>87</v>
      </c>
      <c r="M149" t="str">
        <f>_xlfn.CONCAT("$",K149,"$",L149)</f>
        <v>$A$87</v>
      </c>
      <c r="N149" t="str">
        <f t="shared" ca="1" si="69"/>
        <v>Data/Random/300RandomPoints - 5.tsp - Nearest Neighbour at Leaf : 1539.192</v>
      </c>
      <c r="O149" s="1" t="str">
        <f t="shared" ca="1" si="70"/>
        <v xml:space="preserve"> 5.tsp - Nearest Neighbour at Leaf : 1539.192</v>
      </c>
      <c r="P149" s="1" t="str">
        <f t="shared" ca="1" si="71"/>
        <v xml:space="preserve"> 5.tsp - Nearest Neighbour at Leaf </v>
      </c>
      <c r="Q149" s="1" t="str">
        <f t="shared" ca="1" si="72"/>
        <v>1539.192</v>
      </c>
      <c r="R149" s="2">
        <f t="shared" ca="1" si="68"/>
        <v>1539.192</v>
      </c>
    </row>
    <row r="150" spans="1:20" x14ac:dyDescent="0.3">
      <c r="A150" t="s">
        <v>489</v>
      </c>
      <c r="K150" t="s">
        <v>490</v>
      </c>
      <c r="L150">
        <f t="shared" ref="L150:L153" si="73">L137+1</f>
        <v>102</v>
      </c>
      <c r="M150" t="str">
        <f t="shared" ref="M150:M153" si="74">_xlfn.CONCAT("$",K150,"$",L150)</f>
        <v>$A$102</v>
      </c>
      <c r="N150" t="str">
        <f t="shared" ca="1" si="69"/>
        <v>Data/Random/300RandomPoints - 6.tsp - Nearest Neighbour at Leaf : 1516.707</v>
      </c>
      <c r="O150" s="1" t="str">
        <f t="shared" ca="1" si="70"/>
        <v xml:space="preserve"> 6.tsp - Nearest Neighbour at Leaf : 1516.707</v>
      </c>
      <c r="P150" s="1" t="str">
        <f t="shared" ca="1" si="71"/>
        <v xml:space="preserve"> 6.tsp - Nearest Neighbour at Leaf </v>
      </c>
      <c r="Q150" s="1" t="str">
        <f t="shared" ca="1" si="72"/>
        <v>1516.707</v>
      </c>
      <c r="R150" s="2">
        <f t="shared" ca="1" si="68"/>
        <v>1516.7070000000001</v>
      </c>
    </row>
    <row r="151" spans="1:20" x14ac:dyDescent="0.3">
      <c r="K151" t="s">
        <v>490</v>
      </c>
      <c r="L151">
        <f t="shared" si="73"/>
        <v>117</v>
      </c>
      <c r="M151" t="str">
        <f t="shared" si="74"/>
        <v>$A$117</v>
      </c>
      <c r="N151" t="str">
        <f t="shared" ca="1" si="69"/>
        <v>Data/Random/300RandomPoints - 7.tsp - Nearest Neighbour at Leaf : 1559.446</v>
      </c>
      <c r="O151" s="1" t="str">
        <f t="shared" ca="1" si="70"/>
        <v xml:space="preserve"> 7.tsp - Nearest Neighbour at Leaf : 1559.446</v>
      </c>
      <c r="P151" s="1" t="str">
        <f t="shared" ca="1" si="71"/>
        <v xml:space="preserve"> 7.tsp - Nearest Neighbour at Leaf </v>
      </c>
      <c r="Q151" s="1" t="str">
        <f t="shared" ca="1" si="72"/>
        <v>1559.446</v>
      </c>
      <c r="R151" s="2">
        <f t="shared" ca="1" si="68"/>
        <v>1559.4459999999999</v>
      </c>
    </row>
    <row r="152" spans="1:20" x14ac:dyDescent="0.3">
      <c r="K152" t="s">
        <v>490</v>
      </c>
      <c r="L152">
        <f t="shared" si="73"/>
        <v>132</v>
      </c>
      <c r="M152" t="str">
        <f t="shared" si="74"/>
        <v>$A$132</v>
      </c>
      <c r="N152" t="str">
        <f t="shared" ca="1" si="69"/>
        <v>Data/Random/300RandomPoints - 8.tsp - Nearest Neighbour at Leaf : 1506.055</v>
      </c>
      <c r="O152" s="1" t="str">
        <f t="shared" ca="1" si="70"/>
        <v xml:space="preserve"> 8.tsp - Nearest Neighbour at Leaf : 1506.055</v>
      </c>
      <c r="P152" s="1" t="str">
        <f t="shared" ca="1" si="71"/>
        <v xml:space="preserve"> 8.tsp - Nearest Neighbour at Leaf </v>
      </c>
      <c r="Q152" s="1" t="str">
        <f t="shared" ca="1" si="72"/>
        <v>1506.055</v>
      </c>
      <c r="R152" s="2">
        <f t="shared" ca="1" si="68"/>
        <v>1506.0550000000001</v>
      </c>
    </row>
    <row r="153" spans="1:20" x14ac:dyDescent="0.3">
      <c r="K153" t="s">
        <v>490</v>
      </c>
      <c r="L153">
        <f t="shared" si="73"/>
        <v>147</v>
      </c>
      <c r="M153" t="str">
        <f t="shared" si="74"/>
        <v>$A$147</v>
      </c>
      <c r="N153" t="str">
        <f t="shared" ca="1" si="69"/>
        <v>Data/Random/300RandomPoints - 9.tsp - Nearest Neighbour at Leaf : 1555.893</v>
      </c>
      <c r="O153" s="1" t="str">
        <f t="shared" ca="1" si="70"/>
        <v xml:space="preserve"> 9.tsp - Nearest Neighbour at Leaf : 1555.893</v>
      </c>
      <c r="P153" s="1" t="str">
        <f t="shared" ca="1" si="71"/>
        <v xml:space="preserve"> 9.tsp - Nearest Neighbour at Leaf </v>
      </c>
      <c r="Q153" s="1" t="str">
        <f t="shared" ca="1" si="72"/>
        <v>1555.893</v>
      </c>
      <c r="R153" s="2">
        <f t="shared" ca="1" si="68"/>
        <v>1555.893</v>
      </c>
    </row>
    <row r="154" spans="1:20" x14ac:dyDescent="0.3">
      <c r="A154" t="s">
        <v>354</v>
      </c>
    </row>
    <row r="155" spans="1:20" x14ac:dyDescent="0.3">
      <c r="A155" t="s">
        <v>355</v>
      </c>
    </row>
    <row r="156" spans="1:20" x14ac:dyDescent="0.3">
      <c r="T156" s="1"/>
    </row>
    <row r="157" spans="1:20" x14ac:dyDescent="0.3">
      <c r="A157" t="s">
        <v>356</v>
      </c>
      <c r="K157" t="s">
        <v>490</v>
      </c>
      <c r="L157">
        <f>L144+1</f>
        <v>13</v>
      </c>
      <c r="M157" t="str">
        <f>_xlfn.CONCAT("$",K157,"$",L157)</f>
        <v>$A$13</v>
      </c>
      <c r="N157" t="str">
        <f ca="1">INDIRECT(M157)</f>
        <v>Data/Random/300RandomPoints - 0.tsp - Nearest Neighbour at Leaf : Time - 0.027 S</v>
      </c>
      <c r="O157" s="1" t="str">
        <f ca="1">RIGHT(N157,LEN(N157)-FIND("-",N157))</f>
        <v xml:space="preserve"> 0.tsp - Nearest Neighbour at Leaf : Time - 0.027 S</v>
      </c>
      <c r="P157" s="1" t="str">
        <f ca="1">RIGHT(O157,LEN(O157)-FIND(":",O157))</f>
        <v xml:space="preserve"> Time - 0.027 S</v>
      </c>
      <c r="Q157" s="1" t="str">
        <f ca="1">RIGHT(P157,LEN(P157)-FIND("-",P157))</f>
        <v xml:space="preserve"> 0.027 S</v>
      </c>
      <c r="R157" s="1" t="str">
        <f ca="1">LEFT(Q157,FIND("S",Q157)-1)</f>
        <v xml:space="preserve"> 0.027 </v>
      </c>
      <c r="S157" s="1">
        <f ca="1">VALUE(R157)</f>
        <v>2.7E-2</v>
      </c>
      <c r="T157" s="1"/>
    </row>
    <row r="158" spans="1:20" x14ac:dyDescent="0.3">
      <c r="A158" t="s">
        <v>357</v>
      </c>
      <c r="K158" t="s">
        <v>490</v>
      </c>
      <c r="L158">
        <f>L145+1</f>
        <v>28</v>
      </c>
      <c r="M158" t="str">
        <f>_xlfn.CONCAT("$",K158,"$",L158)</f>
        <v>$A$28</v>
      </c>
      <c r="N158" t="str">
        <f t="shared" ref="N158:N166" ca="1" si="75">INDIRECT(M158)</f>
        <v>Data/Random/300RandomPoints - 1.tsp - Nearest Neighbour at Leaf : Time - 0.041 S</v>
      </c>
      <c r="O158" s="1" t="str">
        <f t="shared" ref="O158:O166" ca="1" si="76">RIGHT(N158,LEN(N158)-FIND("-",N158))</f>
        <v xml:space="preserve"> 1.tsp - Nearest Neighbour at Leaf : Time - 0.041 S</v>
      </c>
      <c r="P158" s="1" t="str">
        <f t="shared" ref="P158:P166" ca="1" si="77">RIGHT(O158,LEN(O158)-FIND(":",O158))</f>
        <v xml:space="preserve"> Time - 0.041 S</v>
      </c>
      <c r="Q158" s="1" t="str">
        <f t="shared" ref="Q158:Q166" ca="1" si="78">RIGHT(P158,LEN(P158)-FIND("-",P158))</f>
        <v xml:space="preserve"> 0.041 S</v>
      </c>
      <c r="R158" s="1" t="str">
        <f t="shared" ref="R158:R166" ca="1" si="79">LEFT(Q158,FIND("S",Q158)-1)</f>
        <v xml:space="preserve"> 0.041 </v>
      </c>
      <c r="S158" s="1">
        <f t="shared" ref="S158:S166" ca="1" si="80">VALUE(R158)</f>
        <v>4.1000000000000002E-2</v>
      </c>
      <c r="T158" s="1"/>
    </row>
    <row r="159" spans="1:20" x14ac:dyDescent="0.3">
      <c r="A159" t="s">
        <v>358</v>
      </c>
      <c r="K159" t="s">
        <v>490</v>
      </c>
      <c r="L159">
        <f>L146+1</f>
        <v>43</v>
      </c>
      <c r="M159" t="str">
        <f>_xlfn.CONCAT("$",K159,"$",L159)</f>
        <v>$A$43</v>
      </c>
      <c r="N159" t="str">
        <f t="shared" ca="1" si="75"/>
        <v>Data/Random/300RandomPoints - 2.tsp - Nearest Neighbour at Leaf : Time - 0.056 S</v>
      </c>
      <c r="O159" s="1" t="str">
        <f t="shared" ca="1" si="76"/>
        <v xml:space="preserve"> 2.tsp - Nearest Neighbour at Leaf : Time - 0.056 S</v>
      </c>
      <c r="P159" s="1" t="str">
        <f t="shared" ca="1" si="77"/>
        <v xml:space="preserve"> Time - 0.056 S</v>
      </c>
      <c r="Q159" s="1" t="str">
        <f t="shared" ca="1" si="78"/>
        <v xml:space="preserve"> 0.056 S</v>
      </c>
      <c r="R159" s="1" t="str">
        <f t="shared" ca="1" si="79"/>
        <v xml:space="preserve"> 0.056 </v>
      </c>
      <c r="S159" s="1">
        <f t="shared" ca="1" si="80"/>
        <v>5.6000000000000001E-2</v>
      </c>
      <c r="T159" s="1"/>
    </row>
    <row r="160" spans="1:20" x14ac:dyDescent="0.3">
      <c r="A160" t="s">
        <v>359</v>
      </c>
      <c r="K160" t="s">
        <v>490</v>
      </c>
      <c r="L160">
        <f>L147+1</f>
        <v>58</v>
      </c>
      <c r="M160" t="str">
        <f>_xlfn.CONCAT("$",K160,"$",L160)</f>
        <v>$A$58</v>
      </c>
      <c r="N160" t="str">
        <f t="shared" ca="1" si="75"/>
        <v>Data/Random/300RandomPoints - 3.tsp - Nearest Neighbour at Leaf : Time - 0.097 S</v>
      </c>
      <c r="O160" s="1" t="str">
        <f t="shared" ca="1" si="76"/>
        <v xml:space="preserve"> 3.tsp - Nearest Neighbour at Leaf : Time - 0.097 S</v>
      </c>
      <c r="P160" s="1" t="str">
        <f t="shared" ca="1" si="77"/>
        <v xml:space="preserve"> Time - 0.097 S</v>
      </c>
      <c r="Q160" s="1" t="str">
        <f t="shared" ca="1" si="78"/>
        <v xml:space="preserve"> 0.097 S</v>
      </c>
      <c r="R160" s="1" t="str">
        <f t="shared" ca="1" si="79"/>
        <v xml:space="preserve"> 0.097 </v>
      </c>
      <c r="S160" s="1">
        <f t="shared" ca="1" si="80"/>
        <v>9.7000000000000003E-2</v>
      </c>
      <c r="T160" s="1"/>
    </row>
    <row r="161" spans="1:20" x14ac:dyDescent="0.3">
      <c r="A161" t="s">
        <v>360</v>
      </c>
      <c r="K161" t="s">
        <v>490</v>
      </c>
      <c r="L161">
        <f>L148+1</f>
        <v>73</v>
      </c>
      <c r="M161" t="str">
        <f>_xlfn.CONCAT("$",K161,"$",L161)</f>
        <v>$A$73</v>
      </c>
      <c r="N161" t="str">
        <f t="shared" ca="1" si="75"/>
        <v>Data/Random/300RandomPoints - 4.tsp - Nearest Neighbour at Leaf : Time - 0.114 S</v>
      </c>
      <c r="O161" s="1" t="str">
        <f t="shared" ca="1" si="76"/>
        <v xml:space="preserve"> 4.tsp - Nearest Neighbour at Leaf : Time - 0.114 S</v>
      </c>
      <c r="P161" s="1" t="str">
        <f t="shared" ca="1" si="77"/>
        <v xml:space="preserve"> Time - 0.114 S</v>
      </c>
      <c r="Q161" s="1" t="str">
        <f t="shared" ca="1" si="78"/>
        <v xml:space="preserve"> 0.114 S</v>
      </c>
      <c r="R161" s="1" t="str">
        <f t="shared" ca="1" si="79"/>
        <v xml:space="preserve"> 0.114 </v>
      </c>
      <c r="S161" s="1">
        <f t="shared" ca="1" si="80"/>
        <v>0.114</v>
      </c>
      <c r="T161" s="1"/>
    </row>
    <row r="162" spans="1:20" x14ac:dyDescent="0.3">
      <c r="A162" t="s">
        <v>361</v>
      </c>
      <c r="K162" t="s">
        <v>490</v>
      </c>
      <c r="L162">
        <f>L149+1</f>
        <v>88</v>
      </c>
      <c r="M162" t="str">
        <f>_xlfn.CONCAT("$",K162,"$",L162)</f>
        <v>$A$88</v>
      </c>
      <c r="N162" t="str">
        <f t="shared" ca="1" si="75"/>
        <v>Data/Random/300RandomPoints - 5.tsp - Nearest Neighbour at Leaf : Time - 0.126 S</v>
      </c>
      <c r="O162" s="1" t="str">
        <f t="shared" ca="1" si="76"/>
        <v xml:space="preserve"> 5.tsp - Nearest Neighbour at Leaf : Time - 0.126 S</v>
      </c>
      <c r="P162" s="1" t="str">
        <f t="shared" ca="1" si="77"/>
        <v xml:space="preserve"> Time - 0.126 S</v>
      </c>
      <c r="Q162" s="1" t="str">
        <f t="shared" ca="1" si="78"/>
        <v xml:space="preserve"> 0.126 S</v>
      </c>
      <c r="R162" s="1" t="str">
        <f t="shared" ca="1" si="79"/>
        <v xml:space="preserve"> 0.126 </v>
      </c>
      <c r="S162" s="1">
        <f t="shared" ca="1" si="80"/>
        <v>0.126</v>
      </c>
    </row>
    <row r="163" spans="1:20" x14ac:dyDescent="0.3">
      <c r="A163" t="s">
        <v>362</v>
      </c>
      <c r="K163" t="s">
        <v>490</v>
      </c>
      <c r="L163">
        <f t="shared" ref="L163:L166" si="81">L150+1</f>
        <v>103</v>
      </c>
      <c r="M163" t="str">
        <f t="shared" ref="M163:M166" si="82">_xlfn.CONCAT("$",K163,"$",L163)</f>
        <v>$A$103</v>
      </c>
      <c r="N163" t="str">
        <f t="shared" ca="1" si="75"/>
        <v>Data/Random/300RandomPoints - 6.tsp - Nearest Neighbour at Leaf : Time - 0.169 S</v>
      </c>
      <c r="O163" s="1" t="str">
        <f t="shared" ca="1" si="76"/>
        <v xml:space="preserve"> 6.tsp - Nearest Neighbour at Leaf : Time - 0.169 S</v>
      </c>
      <c r="P163" s="1" t="str">
        <f t="shared" ca="1" si="77"/>
        <v xml:space="preserve"> Time - 0.169 S</v>
      </c>
      <c r="Q163" s="1" t="str">
        <f t="shared" ca="1" si="78"/>
        <v xml:space="preserve"> 0.169 S</v>
      </c>
      <c r="R163" s="1" t="str">
        <f t="shared" ca="1" si="79"/>
        <v xml:space="preserve"> 0.169 </v>
      </c>
      <c r="S163" s="1">
        <f t="shared" ca="1" si="80"/>
        <v>0.16900000000000001</v>
      </c>
    </row>
    <row r="164" spans="1:20" x14ac:dyDescent="0.3">
      <c r="A164" t="s">
        <v>363</v>
      </c>
      <c r="K164" t="s">
        <v>490</v>
      </c>
      <c r="L164">
        <f t="shared" si="81"/>
        <v>118</v>
      </c>
      <c r="M164" t="str">
        <f t="shared" si="82"/>
        <v>$A$118</v>
      </c>
      <c r="N164" t="str">
        <f t="shared" ca="1" si="75"/>
        <v>Data/Random/300RandomPoints - 7.tsp - Nearest Neighbour at Leaf : Time - 0.166 S</v>
      </c>
      <c r="O164" s="1" t="str">
        <f t="shared" ca="1" si="76"/>
        <v xml:space="preserve"> 7.tsp - Nearest Neighbour at Leaf : Time - 0.166 S</v>
      </c>
      <c r="P164" s="1" t="str">
        <f t="shared" ca="1" si="77"/>
        <v xml:space="preserve"> Time - 0.166 S</v>
      </c>
      <c r="Q164" s="1" t="str">
        <f t="shared" ca="1" si="78"/>
        <v xml:space="preserve"> 0.166 S</v>
      </c>
      <c r="R164" s="1" t="str">
        <f t="shared" ca="1" si="79"/>
        <v xml:space="preserve"> 0.166 </v>
      </c>
      <c r="S164" s="1">
        <f t="shared" ca="1" si="80"/>
        <v>0.16600000000000001</v>
      </c>
    </row>
    <row r="165" spans="1:20" x14ac:dyDescent="0.3">
      <c r="A165" t="s">
        <v>364</v>
      </c>
      <c r="K165" t="s">
        <v>490</v>
      </c>
      <c r="L165">
        <f t="shared" si="81"/>
        <v>133</v>
      </c>
      <c r="M165" t="str">
        <f t="shared" si="82"/>
        <v>$A$133</v>
      </c>
      <c r="N165" t="str">
        <f t="shared" ca="1" si="75"/>
        <v>Data/Random/300RandomPoints - 8.tsp - Nearest Neighbour at Leaf : Time - 0.215 S</v>
      </c>
      <c r="O165" s="1" t="str">
        <f t="shared" ca="1" si="76"/>
        <v xml:space="preserve"> 8.tsp - Nearest Neighbour at Leaf : Time - 0.215 S</v>
      </c>
      <c r="P165" s="1" t="str">
        <f t="shared" ca="1" si="77"/>
        <v xml:space="preserve"> Time - 0.215 S</v>
      </c>
      <c r="Q165" s="1" t="str">
        <f t="shared" ca="1" si="78"/>
        <v xml:space="preserve"> 0.215 S</v>
      </c>
      <c r="R165" s="1" t="str">
        <f t="shared" ca="1" si="79"/>
        <v xml:space="preserve"> 0.215 </v>
      </c>
      <c r="S165" s="1">
        <f t="shared" ca="1" si="80"/>
        <v>0.215</v>
      </c>
    </row>
    <row r="166" spans="1:20" x14ac:dyDescent="0.3">
      <c r="A166" t="s">
        <v>365</v>
      </c>
      <c r="K166" t="s">
        <v>490</v>
      </c>
      <c r="L166">
        <f t="shared" si="81"/>
        <v>148</v>
      </c>
      <c r="M166" t="str">
        <f t="shared" si="82"/>
        <v>$A$148</v>
      </c>
      <c r="N166" t="str">
        <f t="shared" ca="1" si="75"/>
        <v>Data/Random/300RandomPoints - 9.tsp - Nearest Neighbour at Leaf : Time - 0.305 S</v>
      </c>
      <c r="O166" s="1" t="str">
        <f t="shared" ca="1" si="76"/>
        <v xml:space="preserve"> 9.tsp - Nearest Neighbour at Leaf : Time - 0.305 S</v>
      </c>
      <c r="P166" s="1" t="str">
        <f t="shared" ca="1" si="77"/>
        <v xml:space="preserve"> Time - 0.305 S</v>
      </c>
      <c r="Q166" s="1" t="str">
        <f t="shared" ca="1" si="78"/>
        <v xml:space="preserve"> 0.305 S</v>
      </c>
      <c r="R166" s="1" t="str">
        <f t="shared" ca="1" si="79"/>
        <v xml:space="preserve"> 0.305 </v>
      </c>
      <c r="S166" s="1">
        <f t="shared" ca="1" si="80"/>
        <v>0.30499999999999999</v>
      </c>
    </row>
    <row r="167" spans="1:20" x14ac:dyDescent="0.3">
      <c r="A167" t="s">
        <v>366</v>
      </c>
    </row>
    <row r="168" spans="1:20" x14ac:dyDescent="0.3">
      <c r="A168" t="s">
        <v>367</v>
      </c>
    </row>
    <row r="169" spans="1:20" x14ac:dyDescent="0.3">
      <c r="A169" t="s">
        <v>368</v>
      </c>
    </row>
    <row r="170" spans="1:20" x14ac:dyDescent="0.3">
      <c r="A170" t="s">
        <v>369</v>
      </c>
      <c r="K170" t="s">
        <v>490</v>
      </c>
      <c r="L170">
        <f>L157+1</f>
        <v>14</v>
      </c>
      <c r="M170" t="str">
        <f>_xlfn.CONCAT("$",K170,"$",L170)</f>
        <v>$A$14</v>
      </c>
      <c r="N170" t="str">
        <f ca="1">INDIRECT(M170)</f>
        <v>Data/Random/300RandomPoints - 0.tsp - 2-OPT over NN at Leaf : 1288.437</v>
      </c>
      <c r="O170" s="1" t="str">
        <f ca="1">RIGHT(N170,LEN(N170)-FIND("-",N170))</f>
        <v xml:space="preserve"> 0.tsp - 2-OPT over NN at Leaf : 1288.437</v>
      </c>
      <c r="P170" s="1" t="str">
        <f ca="1">LEFT(O170,FIND(":",O170)-1)</f>
        <v xml:space="preserve"> 0.tsp - 2-OPT over NN at Leaf </v>
      </c>
      <c r="Q170" s="1" t="str">
        <f ca="1">RIGHT(N170,LEN(N170)-FIND(":",N170)-1)</f>
        <v>1288.437</v>
      </c>
      <c r="R170" s="2">
        <f t="shared" ref="R170:R179" ca="1" si="83">VALUE(Q170)</f>
        <v>1288.4369999999999</v>
      </c>
    </row>
    <row r="171" spans="1:20" x14ac:dyDescent="0.3">
      <c r="A171" t="s">
        <v>370</v>
      </c>
      <c r="K171" t="s">
        <v>490</v>
      </c>
      <c r="L171">
        <f>L158+1</f>
        <v>29</v>
      </c>
      <c r="M171" t="str">
        <f>_xlfn.CONCAT("$",K171,"$",L171)</f>
        <v>$A$29</v>
      </c>
      <c r="N171" t="str">
        <f t="shared" ref="N171:N179" ca="1" si="84">INDIRECT(M171)</f>
        <v>Data/Random/300RandomPoints - 1.tsp - 2-OPT over NN at Leaf : 1313.167</v>
      </c>
      <c r="O171" s="1" t="str">
        <f t="shared" ref="O171:O179" ca="1" si="85">RIGHT(N171,LEN(N171)-FIND("-",N171))</f>
        <v xml:space="preserve"> 1.tsp - 2-OPT over NN at Leaf : 1313.167</v>
      </c>
      <c r="P171" s="1" t="str">
        <f t="shared" ref="P171:P179" ca="1" si="86">LEFT(O171,FIND(":",O171)-1)</f>
        <v xml:space="preserve"> 1.tsp - 2-OPT over NN at Leaf </v>
      </c>
      <c r="Q171" s="1" t="str">
        <f t="shared" ref="Q171:Q179" ca="1" si="87">RIGHT(O171,LEN(O171)-FIND(":",O171)-1)</f>
        <v>1313.167</v>
      </c>
      <c r="R171" s="2">
        <f t="shared" ca="1" si="83"/>
        <v>1313.1669999999999</v>
      </c>
    </row>
    <row r="172" spans="1:20" x14ac:dyDescent="0.3">
      <c r="A172" t="s">
        <v>371</v>
      </c>
      <c r="K172" t="s">
        <v>490</v>
      </c>
      <c r="L172">
        <f>L159+1</f>
        <v>44</v>
      </c>
      <c r="M172" t="str">
        <f>_xlfn.CONCAT("$",K172,"$",L172)</f>
        <v>$A$44</v>
      </c>
      <c r="N172" t="str">
        <f t="shared" ca="1" si="84"/>
        <v>Data/Random/300RandomPoints - 2.tsp - 2-OPT over NN at Leaf : 1283.391</v>
      </c>
      <c r="O172" s="1" t="str">
        <f t="shared" ca="1" si="85"/>
        <v xml:space="preserve"> 2.tsp - 2-OPT over NN at Leaf : 1283.391</v>
      </c>
      <c r="P172" s="1" t="str">
        <f t="shared" ca="1" si="86"/>
        <v xml:space="preserve"> 2.tsp - 2-OPT over NN at Leaf </v>
      </c>
      <c r="Q172" s="1" t="str">
        <f t="shared" ca="1" si="87"/>
        <v>1283.391</v>
      </c>
      <c r="R172" s="2">
        <f t="shared" ca="1" si="83"/>
        <v>1283.3910000000001</v>
      </c>
    </row>
    <row r="173" spans="1:20" x14ac:dyDescent="0.3">
      <c r="A173" t="s">
        <v>372</v>
      </c>
      <c r="K173" t="s">
        <v>490</v>
      </c>
      <c r="L173">
        <f>L160+1</f>
        <v>59</v>
      </c>
      <c r="M173" t="str">
        <f>_xlfn.CONCAT("$",K173,"$",L173)</f>
        <v>$A$59</v>
      </c>
      <c r="N173" t="str">
        <f t="shared" ca="1" si="84"/>
        <v>Data/Random/300RandomPoints - 3.tsp - 2-OPT over NN at Leaf : 1300.904</v>
      </c>
      <c r="O173" s="1" t="str">
        <f t="shared" ca="1" si="85"/>
        <v xml:space="preserve"> 3.tsp - 2-OPT over NN at Leaf : 1300.904</v>
      </c>
      <c r="P173" s="1" t="str">
        <f t="shared" ca="1" si="86"/>
        <v xml:space="preserve"> 3.tsp - 2-OPT over NN at Leaf </v>
      </c>
      <c r="Q173" s="1" t="str">
        <f t="shared" ca="1" si="87"/>
        <v>1300.904</v>
      </c>
      <c r="R173" s="2">
        <f t="shared" ca="1" si="83"/>
        <v>1300.904</v>
      </c>
    </row>
    <row r="174" spans="1:20" x14ac:dyDescent="0.3">
      <c r="A174" t="s">
        <v>373</v>
      </c>
      <c r="K174" t="s">
        <v>490</v>
      </c>
      <c r="L174">
        <f>L161+1</f>
        <v>74</v>
      </c>
      <c r="M174" t="str">
        <f>_xlfn.CONCAT("$",K174,"$",L174)</f>
        <v>$A$74</v>
      </c>
      <c r="N174" t="str">
        <f t="shared" ca="1" si="84"/>
        <v>Data/Random/300RandomPoints - 4.tsp - 2-OPT over NN at Leaf : 1244.753</v>
      </c>
      <c r="O174" s="1" t="str">
        <f t="shared" ca="1" si="85"/>
        <v xml:space="preserve"> 4.tsp - 2-OPT over NN at Leaf : 1244.753</v>
      </c>
      <c r="P174" s="1" t="str">
        <f t="shared" ca="1" si="86"/>
        <v xml:space="preserve"> 4.tsp - 2-OPT over NN at Leaf </v>
      </c>
      <c r="Q174" s="1" t="str">
        <f t="shared" ca="1" si="87"/>
        <v>1244.753</v>
      </c>
      <c r="R174" s="2">
        <f t="shared" ca="1" si="83"/>
        <v>1244.7529999999999</v>
      </c>
    </row>
    <row r="175" spans="1:20" x14ac:dyDescent="0.3">
      <c r="A175" t="s">
        <v>359</v>
      </c>
      <c r="K175" t="s">
        <v>490</v>
      </c>
      <c r="L175">
        <f>L162+1</f>
        <v>89</v>
      </c>
      <c r="M175" t="str">
        <f>_xlfn.CONCAT("$",K175,"$",L175)</f>
        <v>$A$89</v>
      </c>
      <c r="N175" t="str">
        <f t="shared" ca="1" si="84"/>
        <v>Data/Random/300RandomPoints - 5.tsp - 2-OPT over NN at Leaf : 1268.054</v>
      </c>
      <c r="O175" s="1" t="str">
        <f t="shared" ca="1" si="85"/>
        <v xml:space="preserve"> 5.tsp - 2-OPT over NN at Leaf : 1268.054</v>
      </c>
      <c r="P175" s="1" t="str">
        <f t="shared" ca="1" si="86"/>
        <v xml:space="preserve"> 5.tsp - 2-OPT over NN at Leaf </v>
      </c>
      <c r="Q175" s="1" t="str">
        <f t="shared" ca="1" si="87"/>
        <v>1268.054</v>
      </c>
      <c r="R175" s="2">
        <f t="shared" ca="1" si="83"/>
        <v>1268.0540000000001</v>
      </c>
    </row>
    <row r="176" spans="1:20" x14ac:dyDescent="0.3">
      <c r="A176" t="s">
        <v>360</v>
      </c>
      <c r="K176" t="s">
        <v>490</v>
      </c>
      <c r="L176">
        <f t="shared" ref="L176:L179" si="88">L163+1</f>
        <v>104</v>
      </c>
      <c r="M176" t="str">
        <f t="shared" ref="M176:M179" si="89">_xlfn.CONCAT("$",K176,"$",L176)</f>
        <v>$A$104</v>
      </c>
      <c r="N176" t="str">
        <f t="shared" ca="1" si="84"/>
        <v>Data/Random/300RandomPoints - 6.tsp - 2-OPT over NN at Leaf : 1218.503</v>
      </c>
      <c r="O176" s="1" t="str">
        <f t="shared" ca="1" si="85"/>
        <v xml:space="preserve"> 6.tsp - 2-OPT over NN at Leaf : 1218.503</v>
      </c>
      <c r="P176" s="1" t="str">
        <f t="shared" ca="1" si="86"/>
        <v xml:space="preserve"> 6.tsp - 2-OPT over NN at Leaf </v>
      </c>
      <c r="Q176" s="1" t="str">
        <f t="shared" ca="1" si="87"/>
        <v>1218.503</v>
      </c>
      <c r="R176" s="2">
        <f t="shared" ca="1" si="83"/>
        <v>1218.5029999999999</v>
      </c>
    </row>
    <row r="177" spans="1:20" x14ac:dyDescent="0.3">
      <c r="A177" t="s">
        <v>374</v>
      </c>
      <c r="K177" t="s">
        <v>490</v>
      </c>
      <c r="L177">
        <f t="shared" si="88"/>
        <v>119</v>
      </c>
      <c r="M177" t="str">
        <f t="shared" si="89"/>
        <v>$A$119</v>
      </c>
      <c r="N177" t="str">
        <f t="shared" ca="1" si="84"/>
        <v>Data/Random/300RandomPoints - 7.tsp - 2-OPT over NN at Leaf : 1252.278</v>
      </c>
      <c r="O177" s="1" t="str">
        <f t="shared" ca="1" si="85"/>
        <v xml:space="preserve"> 7.tsp - 2-OPT over NN at Leaf : 1252.278</v>
      </c>
      <c r="P177" s="1" t="str">
        <f t="shared" ca="1" si="86"/>
        <v xml:space="preserve"> 7.tsp - 2-OPT over NN at Leaf </v>
      </c>
      <c r="Q177" s="1" t="str">
        <f t="shared" ca="1" si="87"/>
        <v>1252.278</v>
      </c>
      <c r="R177" s="2">
        <f t="shared" ca="1" si="83"/>
        <v>1252.278</v>
      </c>
    </row>
    <row r="178" spans="1:20" x14ac:dyDescent="0.3">
      <c r="A178" t="s">
        <v>375</v>
      </c>
      <c r="K178" t="s">
        <v>490</v>
      </c>
      <c r="L178">
        <f t="shared" si="88"/>
        <v>134</v>
      </c>
      <c r="M178" t="str">
        <f t="shared" si="89"/>
        <v>$A$134</v>
      </c>
      <c r="N178" t="str">
        <f t="shared" ca="1" si="84"/>
        <v>Data/Random/300RandomPoints - 8.tsp - 2-OPT over NN at Leaf : 1258.276</v>
      </c>
      <c r="O178" s="1" t="str">
        <f t="shared" ca="1" si="85"/>
        <v xml:space="preserve"> 8.tsp - 2-OPT over NN at Leaf : 1258.276</v>
      </c>
      <c r="P178" s="1" t="str">
        <f t="shared" ca="1" si="86"/>
        <v xml:space="preserve"> 8.tsp - 2-OPT over NN at Leaf </v>
      </c>
      <c r="Q178" s="1" t="str">
        <f t="shared" ca="1" si="87"/>
        <v>1258.276</v>
      </c>
      <c r="R178" s="2">
        <f t="shared" ca="1" si="83"/>
        <v>1258.2760000000001</v>
      </c>
    </row>
    <row r="179" spans="1:20" x14ac:dyDescent="0.3">
      <c r="A179" t="s">
        <v>376</v>
      </c>
      <c r="K179" t="s">
        <v>490</v>
      </c>
      <c r="L179">
        <f t="shared" si="88"/>
        <v>149</v>
      </c>
      <c r="M179" t="str">
        <f t="shared" si="89"/>
        <v>$A$149</v>
      </c>
      <c r="N179" t="str">
        <f t="shared" ca="1" si="84"/>
        <v>Data/Random/300RandomPoints - 9.tsp - 2-OPT over NN at Leaf : 1259.230</v>
      </c>
      <c r="O179" s="1" t="str">
        <f t="shared" ca="1" si="85"/>
        <v xml:space="preserve"> 9.tsp - 2-OPT over NN at Leaf : 1259.230</v>
      </c>
      <c r="P179" s="1" t="str">
        <f t="shared" ca="1" si="86"/>
        <v xml:space="preserve"> 9.tsp - 2-OPT over NN at Leaf </v>
      </c>
      <c r="Q179" s="1" t="str">
        <f t="shared" ca="1" si="87"/>
        <v>1259.230</v>
      </c>
      <c r="R179" s="2">
        <f t="shared" ca="1" si="83"/>
        <v>1259.23</v>
      </c>
    </row>
    <row r="180" spans="1:20" x14ac:dyDescent="0.3">
      <c r="A180" t="s">
        <v>377</v>
      </c>
    </row>
    <row r="181" spans="1:20" x14ac:dyDescent="0.3">
      <c r="A181" t="s">
        <v>378</v>
      </c>
    </row>
    <row r="182" spans="1:20" x14ac:dyDescent="0.3">
      <c r="A182" t="s">
        <v>379</v>
      </c>
      <c r="T182" s="1"/>
    </row>
    <row r="183" spans="1:20" x14ac:dyDescent="0.3">
      <c r="A183" t="s">
        <v>380</v>
      </c>
      <c r="K183" t="s">
        <v>490</v>
      </c>
      <c r="L183">
        <f>L170+1</f>
        <v>15</v>
      </c>
      <c r="M183" t="str">
        <f>_xlfn.CONCAT("$",K183,"$",L183)</f>
        <v>$A$15</v>
      </c>
      <c r="N183" t="str">
        <f ca="1">INDIRECT(M183)</f>
        <v>Data/Random/300RandomPoints - 0.tsp - 2-OPT over NN at Leaf : Time - 119.944 S</v>
      </c>
      <c r="O183" s="1" t="str">
        <f ca="1">RIGHT(N183,LEN(N183)-FIND("-",N183))</f>
        <v xml:space="preserve"> 0.tsp - 2-OPT over NN at Leaf : Time - 119.944 S</v>
      </c>
      <c r="P183" s="1" t="str">
        <f ca="1">RIGHT(O183,LEN(O183)-FIND(":",O183))</f>
        <v xml:space="preserve"> Time - 119.944 S</v>
      </c>
      <c r="Q183" s="1" t="str">
        <f ca="1">RIGHT(P183,LEN(P183)-FIND("-",P183))</f>
        <v xml:space="preserve"> 119.944 S</v>
      </c>
      <c r="R183" s="1" t="str">
        <f ca="1">LEFT(Q183,FIND("S",Q183)-1)</f>
        <v xml:space="preserve"> 119.944 </v>
      </c>
      <c r="S183" s="1">
        <f ca="1">VALUE(R183)</f>
        <v>119.944</v>
      </c>
      <c r="T183" s="1"/>
    </row>
    <row r="184" spans="1:20" x14ac:dyDescent="0.3">
      <c r="A184" t="s">
        <v>381</v>
      </c>
      <c r="K184" t="s">
        <v>490</v>
      </c>
      <c r="L184">
        <f>L171+1</f>
        <v>30</v>
      </c>
      <c r="M184" t="str">
        <f>_xlfn.CONCAT("$",K184,"$",L184)</f>
        <v>$A$30</v>
      </c>
      <c r="N184" t="str">
        <f t="shared" ref="N184:N192" ca="1" si="90">INDIRECT(M184)</f>
        <v>Data/Random/300RandomPoints - 1.tsp - 2-OPT over NN at Leaf : Time - 148.482 S</v>
      </c>
      <c r="O184" s="1" t="str">
        <f t="shared" ref="O184:O192" ca="1" si="91">RIGHT(N184,LEN(N184)-FIND("-",N184))</f>
        <v xml:space="preserve"> 1.tsp - 2-OPT over NN at Leaf : Time - 148.482 S</v>
      </c>
      <c r="P184" s="1" t="str">
        <f t="shared" ref="P184:P192" ca="1" si="92">RIGHT(O184,LEN(O184)-FIND(":",O184))</f>
        <v xml:space="preserve"> Time - 148.482 S</v>
      </c>
      <c r="Q184" s="1" t="str">
        <f t="shared" ref="Q184:Q192" ca="1" si="93">RIGHT(P184,LEN(P184)-FIND("-",P184))</f>
        <v xml:space="preserve"> 148.482 S</v>
      </c>
      <c r="R184" s="1" t="str">
        <f t="shared" ref="R184:R192" ca="1" si="94">LEFT(Q184,FIND("S",Q184)-1)</f>
        <v xml:space="preserve"> 148.482 </v>
      </c>
      <c r="S184" s="1">
        <f t="shared" ref="S184:S192" ca="1" si="95">VALUE(R184)</f>
        <v>148.482</v>
      </c>
      <c r="T184" s="1"/>
    </row>
    <row r="185" spans="1:20" x14ac:dyDescent="0.3">
      <c r="A185" t="s">
        <v>382</v>
      </c>
      <c r="K185" t="s">
        <v>490</v>
      </c>
      <c r="L185">
        <f>L172+1</f>
        <v>45</v>
      </c>
      <c r="M185" t="str">
        <f>_xlfn.CONCAT("$",K185,"$",L185)</f>
        <v>$A$45</v>
      </c>
      <c r="N185" t="str">
        <f t="shared" ca="1" si="90"/>
        <v>Data/Random/300RandomPoints - 2.tsp - 2-OPT over NN at Leaf : Time - 218.191 S</v>
      </c>
      <c r="O185" s="1" t="str">
        <f t="shared" ca="1" si="91"/>
        <v xml:space="preserve"> 2.tsp - 2-OPT over NN at Leaf : Time - 218.191 S</v>
      </c>
      <c r="P185" s="1" t="str">
        <f t="shared" ca="1" si="92"/>
        <v xml:space="preserve"> Time - 218.191 S</v>
      </c>
      <c r="Q185" s="1" t="str">
        <f t="shared" ca="1" si="93"/>
        <v xml:space="preserve"> 218.191 S</v>
      </c>
      <c r="R185" s="1" t="str">
        <f t="shared" ca="1" si="94"/>
        <v xml:space="preserve"> 218.191 </v>
      </c>
      <c r="S185" s="1">
        <f t="shared" ca="1" si="95"/>
        <v>218.191</v>
      </c>
      <c r="T185" s="1"/>
    </row>
    <row r="186" spans="1:20" x14ac:dyDescent="0.3">
      <c r="A186" t="s">
        <v>383</v>
      </c>
      <c r="K186" t="s">
        <v>490</v>
      </c>
      <c r="L186">
        <f>L173+1</f>
        <v>60</v>
      </c>
      <c r="M186" t="str">
        <f>_xlfn.CONCAT("$",K186,"$",L186)</f>
        <v>$A$60</v>
      </c>
      <c r="N186" t="str">
        <f t="shared" ca="1" si="90"/>
        <v>Data/Random/300RandomPoints - 3.tsp - 2-OPT over NN at Leaf : Time - 159.124 S</v>
      </c>
      <c r="O186" s="1" t="str">
        <f t="shared" ca="1" si="91"/>
        <v xml:space="preserve"> 3.tsp - 2-OPT over NN at Leaf : Time - 159.124 S</v>
      </c>
      <c r="P186" s="1" t="str">
        <f t="shared" ca="1" si="92"/>
        <v xml:space="preserve"> Time - 159.124 S</v>
      </c>
      <c r="Q186" s="1" t="str">
        <f t="shared" ca="1" si="93"/>
        <v xml:space="preserve"> 159.124 S</v>
      </c>
      <c r="R186" s="1" t="str">
        <f t="shared" ca="1" si="94"/>
        <v xml:space="preserve"> 159.124 </v>
      </c>
      <c r="S186" s="1">
        <f t="shared" ca="1" si="95"/>
        <v>159.124</v>
      </c>
      <c r="T186" s="1"/>
    </row>
    <row r="187" spans="1:20" x14ac:dyDescent="0.3">
      <c r="A187" t="s">
        <v>384</v>
      </c>
      <c r="K187" t="s">
        <v>490</v>
      </c>
      <c r="L187">
        <f>L174+1</f>
        <v>75</v>
      </c>
      <c r="M187" t="str">
        <f>_xlfn.CONCAT("$",K187,"$",L187)</f>
        <v>$A$75</v>
      </c>
      <c r="N187" t="str">
        <f t="shared" ca="1" si="90"/>
        <v>Data/Random/300RandomPoints - 4.tsp - 2-OPT over NN at Leaf : Time - 177.935 S</v>
      </c>
      <c r="O187" s="1" t="str">
        <f t="shared" ca="1" si="91"/>
        <v xml:space="preserve"> 4.tsp - 2-OPT over NN at Leaf : Time - 177.935 S</v>
      </c>
      <c r="P187" s="1" t="str">
        <f t="shared" ca="1" si="92"/>
        <v xml:space="preserve"> Time - 177.935 S</v>
      </c>
      <c r="Q187" s="1" t="str">
        <f t="shared" ca="1" si="93"/>
        <v xml:space="preserve"> 177.935 S</v>
      </c>
      <c r="R187" s="1" t="str">
        <f t="shared" ca="1" si="94"/>
        <v xml:space="preserve"> 177.935 </v>
      </c>
      <c r="S187" s="1">
        <f t="shared" ca="1" si="95"/>
        <v>177.935</v>
      </c>
      <c r="T187" s="1"/>
    </row>
    <row r="188" spans="1:20" x14ac:dyDescent="0.3">
      <c r="A188" t="s">
        <v>385</v>
      </c>
      <c r="K188" t="s">
        <v>490</v>
      </c>
      <c r="L188">
        <f>L175+1</f>
        <v>90</v>
      </c>
      <c r="M188" t="str">
        <f>_xlfn.CONCAT("$",K188,"$",L188)</f>
        <v>$A$90</v>
      </c>
      <c r="N188" t="str">
        <f t="shared" ca="1" si="90"/>
        <v>Data/Random/300RandomPoints - 5.tsp - 2-OPT over NN at Leaf : Time - 150.825 S</v>
      </c>
      <c r="O188" s="1" t="str">
        <f t="shared" ca="1" si="91"/>
        <v xml:space="preserve"> 5.tsp - 2-OPT over NN at Leaf : Time - 150.825 S</v>
      </c>
      <c r="P188" s="1" t="str">
        <f t="shared" ca="1" si="92"/>
        <v xml:space="preserve"> Time - 150.825 S</v>
      </c>
      <c r="Q188" s="1" t="str">
        <f t="shared" ca="1" si="93"/>
        <v xml:space="preserve"> 150.825 S</v>
      </c>
      <c r="R188" s="1" t="str">
        <f t="shared" ca="1" si="94"/>
        <v xml:space="preserve"> 150.825 </v>
      </c>
      <c r="S188" s="1">
        <f t="shared" ca="1" si="95"/>
        <v>150.82499999999999</v>
      </c>
    </row>
    <row r="189" spans="1:20" x14ac:dyDescent="0.3">
      <c r="A189" t="s">
        <v>386</v>
      </c>
      <c r="K189" t="s">
        <v>490</v>
      </c>
      <c r="L189">
        <f t="shared" ref="L189:L192" si="96">L176+1</f>
        <v>105</v>
      </c>
      <c r="M189" t="str">
        <f t="shared" ref="M189:M192" si="97">_xlfn.CONCAT("$",K189,"$",L189)</f>
        <v>$A$105</v>
      </c>
      <c r="N189" t="str">
        <f t="shared" ca="1" si="90"/>
        <v>Data/Random/300RandomPoints - 6.tsp - 2-OPT over NN at Leaf : Time - 153.719 S</v>
      </c>
      <c r="O189" s="1" t="str">
        <f t="shared" ca="1" si="91"/>
        <v xml:space="preserve"> 6.tsp - 2-OPT over NN at Leaf : Time - 153.719 S</v>
      </c>
      <c r="P189" s="1" t="str">
        <f t="shared" ca="1" si="92"/>
        <v xml:space="preserve"> Time - 153.719 S</v>
      </c>
      <c r="Q189" s="1" t="str">
        <f t="shared" ca="1" si="93"/>
        <v xml:space="preserve"> 153.719 S</v>
      </c>
      <c r="R189" s="1" t="str">
        <f t="shared" ca="1" si="94"/>
        <v xml:space="preserve"> 153.719 </v>
      </c>
      <c r="S189" s="1">
        <f t="shared" ca="1" si="95"/>
        <v>153.71899999999999</v>
      </c>
    </row>
    <row r="190" spans="1:20" x14ac:dyDescent="0.3">
      <c r="A190" t="s">
        <v>359</v>
      </c>
      <c r="K190" t="s">
        <v>490</v>
      </c>
      <c r="L190">
        <f t="shared" si="96"/>
        <v>120</v>
      </c>
      <c r="M190" t="str">
        <f t="shared" si="97"/>
        <v>$A$120</v>
      </c>
      <c r="N190" t="str">
        <f t="shared" ca="1" si="90"/>
        <v>Data/Random/300RandomPoints - 7.tsp - 2-OPT over NN at Leaf : Time - 166.863 S</v>
      </c>
      <c r="O190" s="1" t="str">
        <f t="shared" ca="1" si="91"/>
        <v xml:space="preserve"> 7.tsp - 2-OPT over NN at Leaf : Time - 166.863 S</v>
      </c>
      <c r="P190" s="1" t="str">
        <f t="shared" ca="1" si="92"/>
        <v xml:space="preserve"> Time - 166.863 S</v>
      </c>
      <c r="Q190" s="1" t="str">
        <f t="shared" ca="1" si="93"/>
        <v xml:space="preserve"> 166.863 S</v>
      </c>
      <c r="R190" s="1" t="str">
        <f t="shared" ca="1" si="94"/>
        <v xml:space="preserve"> 166.863 </v>
      </c>
      <c r="S190" s="1">
        <f t="shared" ca="1" si="95"/>
        <v>166.863</v>
      </c>
    </row>
    <row r="191" spans="1:20" x14ac:dyDescent="0.3">
      <c r="A191" t="s">
        <v>360</v>
      </c>
      <c r="K191" t="s">
        <v>490</v>
      </c>
      <c r="L191">
        <f t="shared" si="96"/>
        <v>135</v>
      </c>
      <c r="M191" t="str">
        <f t="shared" si="97"/>
        <v>$A$135</v>
      </c>
      <c r="N191" t="str">
        <f t="shared" ca="1" si="90"/>
        <v>Data/Random/300RandomPoints - 8.tsp - 2-OPT over NN at Leaf : Time - 151.541 S</v>
      </c>
      <c r="O191" s="1" t="str">
        <f t="shared" ca="1" si="91"/>
        <v xml:space="preserve"> 8.tsp - 2-OPT over NN at Leaf : Time - 151.541 S</v>
      </c>
      <c r="P191" s="1" t="str">
        <f t="shared" ca="1" si="92"/>
        <v xml:space="preserve"> Time - 151.541 S</v>
      </c>
      <c r="Q191" s="1" t="str">
        <f t="shared" ca="1" si="93"/>
        <v xml:space="preserve"> 151.541 S</v>
      </c>
      <c r="R191" s="1" t="str">
        <f t="shared" ca="1" si="94"/>
        <v xml:space="preserve"> 151.541 </v>
      </c>
      <c r="S191" s="1">
        <f t="shared" ca="1" si="95"/>
        <v>151.541</v>
      </c>
    </row>
    <row r="192" spans="1:20" x14ac:dyDescent="0.3">
      <c r="A192" t="s">
        <v>387</v>
      </c>
      <c r="K192" t="s">
        <v>490</v>
      </c>
      <c r="L192">
        <f t="shared" si="96"/>
        <v>150</v>
      </c>
      <c r="M192" t="str">
        <f t="shared" si="97"/>
        <v>$A$150</v>
      </c>
      <c r="N192" t="str">
        <f t="shared" ca="1" si="90"/>
        <v>Data/Random/300RandomPoints - 9.tsp - 2-OPT over NN at Leaf : Time - 122.887 S</v>
      </c>
      <c r="O192" s="1" t="str">
        <f t="shared" ca="1" si="91"/>
        <v xml:space="preserve"> 9.tsp - 2-OPT over NN at Leaf : Time - 122.887 S</v>
      </c>
      <c r="P192" s="1" t="str">
        <f t="shared" ca="1" si="92"/>
        <v xml:space="preserve"> Time - 122.887 S</v>
      </c>
      <c r="Q192" s="1" t="str">
        <f t="shared" ca="1" si="93"/>
        <v xml:space="preserve"> 122.887 S</v>
      </c>
      <c r="R192" s="1" t="str">
        <f t="shared" ca="1" si="94"/>
        <v xml:space="preserve"> 122.887 </v>
      </c>
      <c r="S192" s="1">
        <f t="shared" ca="1" si="95"/>
        <v>122.887</v>
      </c>
    </row>
    <row r="193" spans="1:1" x14ac:dyDescent="0.3">
      <c r="A193" t="s">
        <v>388</v>
      </c>
    </row>
    <row r="194" spans="1:1" x14ac:dyDescent="0.3">
      <c r="A194" t="s">
        <v>389</v>
      </c>
    </row>
    <row r="195" spans="1:1" x14ac:dyDescent="0.3">
      <c r="A195" t="s">
        <v>390</v>
      </c>
    </row>
    <row r="196" spans="1:1" x14ac:dyDescent="0.3">
      <c r="A196" t="s">
        <v>391</v>
      </c>
    </row>
    <row r="197" spans="1:1" x14ac:dyDescent="0.3">
      <c r="A197" t="s">
        <v>392</v>
      </c>
    </row>
    <row r="198" spans="1:1" x14ac:dyDescent="0.3">
      <c r="A198" t="s">
        <v>393</v>
      </c>
    </row>
    <row r="199" spans="1:1" x14ac:dyDescent="0.3">
      <c r="A199" t="s">
        <v>394</v>
      </c>
    </row>
    <row r="200" spans="1:1" x14ac:dyDescent="0.3">
      <c r="A200" t="s">
        <v>395</v>
      </c>
    </row>
    <row r="201" spans="1:1" x14ac:dyDescent="0.3">
      <c r="A201" t="s">
        <v>396</v>
      </c>
    </row>
    <row r="202" spans="1:1" x14ac:dyDescent="0.3">
      <c r="A202" t="s">
        <v>397</v>
      </c>
    </row>
    <row r="203" spans="1:1" x14ac:dyDescent="0.3">
      <c r="A203" t="s">
        <v>398</v>
      </c>
    </row>
    <row r="204" spans="1:1" x14ac:dyDescent="0.3">
      <c r="A204" t="s">
        <v>399</v>
      </c>
    </row>
    <row r="205" spans="1:1" x14ac:dyDescent="0.3">
      <c r="A205" t="s">
        <v>359</v>
      </c>
    </row>
    <row r="206" spans="1:1" x14ac:dyDescent="0.3">
      <c r="A206" t="s">
        <v>360</v>
      </c>
    </row>
    <row r="207" spans="1:1" x14ac:dyDescent="0.3">
      <c r="A207" t="s">
        <v>400</v>
      </c>
    </row>
    <row r="208" spans="1:1" x14ac:dyDescent="0.3">
      <c r="A208" t="s">
        <v>401</v>
      </c>
    </row>
    <row r="209" spans="1:1" x14ac:dyDescent="0.3">
      <c r="A209" t="s">
        <v>402</v>
      </c>
    </row>
    <row r="210" spans="1:1" x14ac:dyDescent="0.3">
      <c r="A210" t="s">
        <v>403</v>
      </c>
    </row>
    <row r="211" spans="1:1" x14ac:dyDescent="0.3">
      <c r="A211" t="s">
        <v>404</v>
      </c>
    </row>
    <row r="212" spans="1:1" x14ac:dyDescent="0.3">
      <c r="A212" t="s">
        <v>405</v>
      </c>
    </row>
    <row r="213" spans="1:1" x14ac:dyDescent="0.3">
      <c r="A213" t="s">
        <v>406</v>
      </c>
    </row>
    <row r="214" spans="1:1" x14ac:dyDescent="0.3">
      <c r="A214" t="s">
        <v>407</v>
      </c>
    </row>
    <row r="215" spans="1:1" x14ac:dyDescent="0.3">
      <c r="A215" t="s">
        <v>408</v>
      </c>
    </row>
    <row r="216" spans="1:1" x14ac:dyDescent="0.3">
      <c r="A216" t="s">
        <v>409</v>
      </c>
    </row>
    <row r="217" spans="1:1" x14ac:dyDescent="0.3">
      <c r="A217" t="s">
        <v>410</v>
      </c>
    </row>
    <row r="218" spans="1:1" x14ac:dyDescent="0.3">
      <c r="A218" t="s">
        <v>411</v>
      </c>
    </row>
    <row r="219" spans="1:1" x14ac:dyDescent="0.3">
      <c r="A219" t="s">
        <v>412</v>
      </c>
    </row>
    <row r="220" spans="1:1" x14ac:dyDescent="0.3">
      <c r="A220" t="s">
        <v>359</v>
      </c>
    </row>
    <row r="221" spans="1:1" x14ac:dyDescent="0.3">
      <c r="A221" t="s">
        <v>360</v>
      </c>
    </row>
    <row r="222" spans="1:1" x14ac:dyDescent="0.3">
      <c r="A222" t="s">
        <v>413</v>
      </c>
    </row>
    <row r="223" spans="1:1" x14ac:dyDescent="0.3">
      <c r="A223" t="s">
        <v>414</v>
      </c>
    </row>
    <row r="224" spans="1:1" x14ac:dyDescent="0.3">
      <c r="A224" t="s">
        <v>415</v>
      </c>
    </row>
    <row r="225" spans="1:1" x14ac:dyDescent="0.3">
      <c r="A225" t="s">
        <v>416</v>
      </c>
    </row>
    <row r="226" spans="1:1" x14ac:dyDescent="0.3">
      <c r="A226" t="s">
        <v>417</v>
      </c>
    </row>
    <row r="227" spans="1:1" x14ac:dyDescent="0.3">
      <c r="A227" t="s">
        <v>418</v>
      </c>
    </row>
    <row r="228" spans="1:1" x14ac:dyDescent="0.3">
      <c r="A228" t="s">
        <v>419</v>
      </c>
    </row>
    <row r="229" spans="1:1" x14ac:dyDescent="0.3">
      <c r="A229" t="s">
        <v>420</v>
      </c>
    </row>
    <row r="230" spans="1:1" x14ac:dyDescent="0.3">
      <c r="A230" t="s">
        <v>421</v>
      </c>
    </row>
    <row r="231" spans="1:1" x14ac:dyDescent="0.3">
      <c r="A231" t="s">
        <v>422</v>
      </c>
    </row>
    <row r="232" spans="1:1" x14ac:dyDescent="0.3">
      <c r="A232" t="s">
        <v>423</v>
      </c>
    </row>
    <row r="233" spans="1:1" x14ac:dyDescent="0.3">
      <c r="A233" t="s">
        <v>424</v>
      </c>
    </row>
    <row r="234" spans="1:1" x14ac:dyDescent="0.3">
      <c r="A234" t="s">
        <v>425</v>
      </c>
    </row>
    <row r="235" spans="1:1" x14ac:dyDescent="0.3">
      <c r="A235" t="s">
        <v>359</v>
      </c>
    </row>
    <row r="236" spans="1:1" x14ac:dyDescent="0.3">
      <c r="A236" t="s">
        <v>360</v>
      </c>
    </row>
    <row r="237" spans="1:1" x14ac:dyDescent="0.3">
      <c r="A237" t="s">
        <v>426</v>
      </c>
    </row>
    <row r="238" spans="1:1" x14ac:dyDescent="0.3">
      <c r="A238" t="s">
        <v>427</v>
      </c>
    </row>
    <row r="239" spans="1:1" x14ac:dyDescent="0.3">
      <c r="A239" t="s">
        <v>428</v>
      </c>
    </row>
    <row r="240" spans="1:1" x14ac:dyDescent="0.3">
      <c r="A240" t="s">
        <v>429</v>
      </c>
    </row>
    <row r="241" spans="1:1" x14ac:dyDescent="0.3">
      <c r="A241" t="s">
        <v>430</v>
      </c>
    </row>
    <row r="242" spans="1:1" x14ac:dyDescent="0.3">
      <c r="A242" t="s">
        <v>431</v>
      </c>
    </row>
    <row r="243" spans="1:1" x14ac:dyDescent="0.3">
      <c r="A243" t="s">
        <v>432</v>
      </c>
    </row>
    <row r="244" spans="1:1" x14ac:dyDescent="0.3">
      <c r="A244" t="s">
        <v>433</v>
      </c>
    </row>
    <row r="245" spans="1:1" x14ac:dyDescent="0.3">
      <c r="A245" t="s">
        <v>434</v>
      </c>
    </row>
    <row r="246" spans="1:1" x14ac:dyDescent="0.3">
      <c r="A246" t="s">
        <v>435</v>
      </c>
    </row>
    <row r="247" spans="1:1" x14ac:dyDescent="0.3">
      <c r="A247" t="s">
        <v>436</v>
      </c>
    </row>
    <row r="248" spans="1:1" x14ac:dyDescent="0.3">
      <c r="A248" t="s">
        <v>437</v>
      </c>
    </row>
    <row r="249" spans="1:1" x14ac:dyDescent="0.3">
      <c r="A249" t="s">
        <v>438</v>
      </c>
    </row>
    <row r="250" spans="1:1" x14ac:dyDescent="0.3">
      <c r="A250" t="s">
        <v>359</v>
      </c>
    </row>
    <row r="251" spans="1:1" x14ac:dyDescent="0.3">
      <c r="A251" t="s">
        <v>360</v>
      </c>
    </row>
    <row r="252" spans="1:1" x14ac:dyDescent="0.3">
      <c r="A252" t="s">
        <v>439</v>
      </c>
    </row>
    <row r="253" spans="1:1" x14ac:dyDescent="0.3">
      <c r="A253" t="s">
        <v>440</v>
      </c>
    </row>
    <row r="254" spans="1:1" x14ac:dyDescent="0.3">
      <c r="A254" t="s">
        <v>441</v>
      </c>
    </row>
    <row r="255" spans="1:1" x14ac:dyDescent="0.3">
      <c r="A255" t="s">
        <v>442</v>
      </c>
    </row>
    <row r="256" spans="1:1" x14ac:dyDescent="0.3">
      <c r="A256" t="s">
        <v>443</v>
      </c>
    </row>
    <row r="257" spans="1:1" x14ac:dyDescent="0.3">
      <c r="A257" t="s">
        <v>444</v>
      </c>
    </row>
    <row r="258" spans="1:1" x14ac:dyDescent="0.3">
      <c r="A258" t="s">
        <v>445</v>
      </c>
    </row>
    <row r="259" spans="1:1" x14ac:dyDescent="0.3">
      <c r="A259" t="s">
        <v>446</v>
      </c>
    </row>
    <row r="260" spans="1:1" x14ac:dyDescent="0.3">
      <c r="A260" t="s">
        <v>447</v>
      </c>
    </row>
    <row r="261" spans="1:1" x14ac:dyDescent="0.3">
      <c r="A261" t="s">
        <v>448</v>
      </c>
    </row>
    <row r="262" spans="1:1" x14ac:dyDescent="0.3">
      <c r="A262" t="s">
        <v>449</v>
      </c>
    </row>
    <row r="263" spans="1:1" x14ac:dyDescent="0.3">
      <c r="A263" t="s">
        <v>450</v>
      </c>
    </row>
    <row r="264" spans="1:1" x14ac:dyDescent="0.3">
      <c r="A264" t="s">
        <v>451</v>
      </c>
    </row>
    <row r="265" spans="1:1" x14ac:dyDescent="0.3">
      <c r="A265" t="s">
        <v>359</v>
      </c>
    </row>
    <row r="266" spans="1:1" x14ac:dyDescent="0.3">
      <c r="A266" t="s">
        <v>360</v>
      </c>
    </row>
    <row r="267" spans="1:1" x14ac:dyDescent="0.3">
      <c r="A267" t="s">
        <v>452</v>
      </c>
    </row>
    <row r="268" spans="1:1" x14ac:dyDescent="0.3">
      <c r="A268" t="s">
        <v>453</v>
      </c>
    </row>
    <row r="269" spans="1:1" x14ac:dyDescent="0.3">
      <c r="A269" t="s">
        <v>454</v>
      </c>
    </row>
    <row r="270" spans="1:1" x14ac:dyDescent="0.3">
      <c r="A270" t="s">
        <v>455</v>
      </c>
    </row>
    <row r="271" spans="1:1" x14ac:dyDescent="0.3">
      <c r="A271" t="s">
        <v>456</v>
      </c>
    </row>
    <row r="272" spans="1:1" x14ac:dyDescent="0.3">
      <c r="A272" t="s">
        <v>457</v>
      </c>
    </row>
    <row r="273" spans="1:1" x14ac:dyDescent="0.3">
      <c r="A273" t="s">
        <v>458</v>
      </c>
    </row>
    <row r="274" spans="1:1" x14ac:dyDescent="0.3">
      <c r="A274" t="s">
        <v>459</v>
      </c>
    </row>
    <row r="275" spans="1:1" x14ac:dyDescent="0.3">
      <c r="A275" t="s">
        <v>460</v>
      </c>
    </row>
    <row r="276" spans="1:1" x14ac:dyDescent="0.3">
      <c r="A276" t="s">
        <v>461</v>
      </c>
    </row>
    <row r="277" spans="1:1" x14ac:dyDescent="0.3">
      <c r="A277" t="s">
        <v>462</v>
      </c>
    </row>
    <row r="278" spans="1:1" x14ac:dyDescent="0.3">
      <c r="A278" t="s">
        <v>463</v>
      </c>
    </row>
    <row r="279" spans="1:1" x14ac:dyDescent="0.3">
      <c r="A279" t="s">
        <v>464</v>
      </c>
    </row>
    <row r="280" spans="1:1" x14ac:dyDescent="0.3">
      <c r="A280" t="s">
        <v>359</v>
      </c>
    </row>
    <row r="281" spans="1:1" x14ac:dyDescent="0.3">
      <c r="A281" t="s">
        <v>360</v>
      </c>
    </row>
    <row r="282" spans="1:1" x14ac:dyDescent="0.3">
      <c r="A282" t="s">
        <v>465</v>
      </c>
    </row>
    <row r="283" spans="1:1" x14ac:dyDescent="0.3">
      <c r="A283" t="s">
        <v>466</v>
      </c>
    </row>
    <row r="284" spans="1:1" x14ac:dyDescent="0.3">
      <c r="A284" t="s">
        <v>467</v>
      </c>
    </row>
    <row r="285" spans="1:1" x14ac:dyDescent="0.3">
      <c r="A285" t="s">
        <v>468</v>
      </c>
    </row>
    <row r="286" spans="1:1" x14ac:dyDescent="0.3">
      <c r="A286" t="s">
        <v>469</v>
      </c>
    </row>
    <row r="287" spans="1:1" x14ac:dyDescent="0.3">
      <c r="A287" t="s">
        <v>470</v>
      </c>
    </row>
    <row r="288" spans="1:1" x14ac:dyDescent="0.3">
      <c r="A288" t="s">
        <v>471</v>
      </c>
    </row>
    <row r="289" spans="1:1" x14ac:dyDescent="0.3">
      <c r="A289" t="s">
        <v>472</v>
      </c>
    </row>
    <row r="290" spans="1:1" x14ac:dyDescent="0.3">
      <c r="A290" t="s">
        <v>473</v>
      </c>
    </row>
    <row r="291" spans="1:1" x14ac:dyDescent="0.3">
      <c r="A291" t="s">
        <v>474</v>
      </c>
    </row>
    <row r="292" spans="1:1" x14ac:dyDescent="0.3">
      <c r="A292" t="s">
        <v>475</v>
      </c>
    </row>
    <row r="293" spans="1:1" x14ac:dyDescent="0.3">
      <c r="A293" t="s">
        <v>476</v>
      </c>
    </row>
    <row r="294" spans="1:1" x14ac:dyDescent="0.3">
      <c r="A294" t="s">
        <v>477</v>
      </c>
    </row>
    <row r="295" spans="1:1" x14ac:dyDescent="0.3">
      <c r="A295" t="s">
        <v>359</v>
      </c>
    </row>
    <row r="296" spans="1:1" x14ac:dyDescent="0.3">
      <c r="A296" t="s">
        <v>360</v>
      </c>
    </row>
    <row r="297" spans="1:1" x14ac:dyDescent="0.3">
      <c r="A297" t="s">
        <v>478</v>
      </c>
    </row>
    <row r="298" spans="1:1" x14ac:dyDescent="0.3">
      <c r="A298" t="s">
        <v>479</v>
      </c>
    </row>
    <row r="299" spans="1:1" x14ac:dyDescent="0.3">
      <c r="A299" t="s">
        <v>480</v>
      </c>
    </row>
    <row r="300" spans="1:1" x14ac:dyDescent="0.3">
      <c r="A300" t="s">
        <v>481</v>
      </c>
    </row>
    <row r="301" spans="1:1" x14ac:dyDescent="0.3">
      <c r="A301" t="s">
        <v>482</v>
      </c>
    </row>
    <row r="302" spans="1:1" x14ac:dyDescent="0.3">
      <c r="A302" t="s">
        <v>483</v>
      </c>
    </row>
    <row r="303" spans="1:1" x14ac:dyDescent="0.3">
      <c r="A303" t="s">
        <v>484</v>
      </c>
    </row>
    <row r="304" spans="1:1" x14ac:dyDescent="0.3">
      <c r="A304" t="s">
        <v>485</v>
      </c>
    </row>
    <row r="305" spans="1:1" x14ac:dyDescent="0.3">
      <c r="A305" t="s">
        <v>486</v>
      </c>
    </row>
    <row r="306" spans="1:1" x14ac:dyDescent="0.3">
      <c r="A306" t="s">
        <v>487</v>
      </c>
    </row>
    <row r="307" spans="1:1" x14ac:dyDescent="0.3">
      <c r="A307" t="s">
        <v>488</v>
      </c>
    </row>
    <row r="308" spans="1:1" x14ac:dyDescent="0.3">
      <c r="A308" t="s">
        <v>489</v>
      </c>
    </row>
  </sheetData>
  <mergeCells count="2">
    <mergeCell ref="AO13:AO17"/>
    <mergeCell ref="W16:W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1A24-EC5F-4B7A-90CA-8BB82D73AD23}">
  <dimension ref="B10:N139"/>
  <sheetViews>
    <sheetView tabSelected="1" topLeftCell="A93" workbookViewId="0">
      <selection activeCell="K109" sqref="K109"/>
    </sheetView>
  </sheetViews>
  <sheetFormatPr defaultRowHeight="14.4" x14ac:dyDescent="0.3"/>
  <cols>
    <col min="1" max="1" width="8.88671875" style="6"/>
    <col min="2" max="2" width="8.44140625" style="6" customWidth="1"/>
    <col min="3" max="3" width="18.44140625" style="6" customWidth="1"/>
    <col min="4" max="9" width="9.5546875" style="6" bestFit="1" customWidth="1"/>
    <col min="10" max="10" width="10.88671875" style="6" customWidth="1"/>
    <col min="11" max="12" width="11" style="6" customWidth="1"/>
    <col min="13" max="14" width="9.5546875" style="6" bestFit="1" customWidth="1"/>
    <col min="15" max="16384" width="8.88671875" style="6"/>
  </cols>
  <sheetData>
    <row r="10" spans="2:12" s="6" customFormat="1" ht="28.8" x14ac:dyDescent="0.3">
      <c r="B10" s="4" t="s">
        <v>491</v>
      </c>
      <c r="C10" s="4"/>
      <c r="D10" s="5" t="s">
        <v>495</v>
      </c>
      <c r="E10" s="5" t="s">
        <v>496</v>
      </c>
      <c r="F10" s="5" t="s">
        <v>497</v>
      </c>
      <c r="G10" s="5" t="s">
        <v>492</v>
      </c>
      <c r="H10" s="5" t="s">
        <v>493</v>
      </c>
      <c r="I10" s="5" t="s">
        <v>494</v>
      </c>
      <c r="J10" s="5" t="s">
        <v>698</v>
      </c>
      <c r="K10" s="5" t="s">
        <v>699</v>
      </c>
      <c r="L10" s="5" t="s">
        <v>700</v>
      </c>
    </row>
    <row r="11" spans="2:12" s="6" customFormat="1" x14ac:dyDescent="0.3">
      <c r="B11" s="4" t="s">
        <v>501</v>
      </c>
      <c r="C11" s="4"/>
      <c r="D11" s="7">
        <v>10</v>
      </c>
      <c r="E11" s="7">
        <v>7</v>
      </c>
      <c r="F11" s="7">
        <v>6</v>
      </c>
      <c r="G11" s="7">
        <v>51</v>
      </c>
      <c r="H11" s="7">
        <v>76</v>
      </c>
      <c r="I11" s="7">
        <v>101</v>
      </c>
      <c r="J11" s="7">
        <v>100</v>
      </c>
      <c r="K11" s="7">
        <v>200</v>
      </c>
      <c r="L11" s="7">
        <v>300</v>
      </c>
    </row>
    <row r="12" spans="2:12" s="6" customFormat="1" x14ac:dyDescent="0.3">
      <c r="B12" s="4" t="s">
        <v>500</v>
      </c>
      <c r="C12" s="4"/>
      <c r="D12" s="7">
        <v>100</v>
      </c>
      <c r="E12" s="7">
        <v>49</v>
      </c>
      <c r="F12" s="7">
        <v>36</v>
      </c>
      <c r="G12" s="7">
        <v>2601</v>
      </c>
      <c r="H12" s="7">
        <v>5776</v>
      </c>
      <c r="I12" s="7">
        <v>10201</v>
      </c>
      <c r="J12" s="7">
        <v>10000</v>
      </c>
      <c r="K12" s="7">
        <v>40000</v>
      </c>
      <c r="L12" s="7">
        <v>90000</v>
      </c>
    </row>
    <row r="13" spans="2:12" s="6" customFormat="1" x14ac:dyDescent="0.3">
      <c r="B13" s="4" t="s">
        <v>499</v>
      </c>
      <c r="C13" s="4"/>
      <c r="D13" s="7">
        <v>21</v>
      </c>
      <c r="E13" s="7">
        <v>16.9705627484771</v>
      </c>
      <c r="F13" s="7">
        <v>18.645080951138102</v>
      </c>
      <c r="G13" s="7">
        <v>376.49055901964698</v>
      </c>
      <c r="H13" s="7">
        <v>472.33067926456198</v>
      </c>
      <c r="I13" s="7">
        <v>562.25726221122295</v>
      </c>
      <c r="J13" s="7">
        <v>602.82921181093809</v>
      </c>
      <c r="K13" s="7">
        <v>852.17907720239236</v>
      </c>
      <c r="L13" s="7">
        <v>1035.0747269599228</v>
      </c>
    </row>
    <row r="14" spans="2:12" s="6" customFormat="1" x14ac:dyDescent="0.3">
      <c r="B14" s="4" t="s">
        <v>701</v>
      </c>
      <c r="C14" s="4"/>
      <c r="D14" s="7">
        <f>D13*2</f>
        <v>42</v>
      </c>
      <c r="E14" s="7">
        <f t="shared" ref="E14:L14" si="0">E13*2</f>
        <v>33.9411254969542</v>
      </c>
      <c r="F14" s="7">
        <f t="shared" si="0"/>
        <v>37.290161902276203</v>
      </c>
      <c r="G14" s="7">
        <f t="shared" si="0"/>
        <v>752.98111803929396</v>
      </c>
      <c r="H14" s="7">
        <f t="shared" si="0"/>
        <v>944.66135852912396</v>
      </c>
      <c r="I14" s="7">
        <f t="shared" si="0"/>
        <v>1124.5145244224459</v>
      </c>
      <c r="J14" s="7">
        <f t="shared" si="0"/>
        <v>1205.6584236218762</v>
      </c>
      <c r="K14" s="7">
        <f t="shared" si="0"/>
        <v>1704.3581544047847</v>
      </c>
      <c r="L14" s="7">
        <f t="shared" si="0"/>
        <v>2070.1494539198457</v>
      </c>
    </row>
    <row r="15" spans="2:12" s="6" customFormat="1" x14ac:dyDescent="0.3">
      <c r="B15" s="4" t="s">
        <v>556</v>
      </c>
      <c r="C15" s="8" t="s">
        <v>498</v>
      </c>
      <c r="D15" s="7">
        <v>28.606000000000002</v>
      </c>
      <c r="E15" s="7">
        <v>27.314</v>
      </c>
      <c r="F15" s="7">
        <v>30.890999999999998</v>
      </c>
      <c r="G15" s="7">
        <v>613.55200000000002</v>
      </c>
      <c r="H15" s="7">
        <v>741.90300000000002</v>
      </c>
      <c r="I15" s="7">
        <v>917.54</v>
      </c>
      <c r="J15" s="7">
        <v>954.65269999999998</v>
      </c>
      <c r="K15" s="7">
        <v>1365.9724000000001</v>
      </c>
      <c r="L15" s="7">
        <v>1657.5251000000001</v>
      </c>
    </row>
    <row r="16" spans="2:12" s="6" customFormat="1" x14ac:dyDescent="0.3">
      <c r="B16" s="4"/>
      <c r="C16" s="8" t="s">
        <v>535</v>
      </c>
      <c r="D16" s="7">
        <v>30.606000000000002</v>
      </c>
      <c r="E16" s="7">
        <v>27.314</v>
      </c>
      <c r="F16" s="7">
        <v>31.495999999999999</v>
      </c>
      <c r="G16" s="7">
        <v>645.63900000000001</v>
      </c>
      <c r="H16" s="7">
        <v>842.31399999999996</v>
      </c>
      <c r="I16" s="7">
        <v>1002.134</v>
      </c>
      <c r="J16" s="7">
        <v>1023.8615</v>
      </c>
      <c r="K16" s="7">
        <v>1427.8652</v>
      </c>
      <c r="L16" s="7">
        <v>1731.8732</v>
      </c>
    </row>
    <row r="17" spans="2:12" s="6" customFormat="1" x14ac:dyDescent="0.3">
      <c r="B17" s="4"/>
      <c r="C17" s="8" t="s">
        <v>703</v>
      </c>
      <c r="D17" s="7">
        <v>24</v>
      </c>
      <c r="E17" s="7">
        <v>20.971</v>
      </c>
      <c r="F17" s="7">
        <v>33.591999999999999</v>
      </c>
      <c r="G17" s="7">
        <v>626.36099999999999</v>
      </c>
      <c r="H17" s="7">
        <v>708.29200000000003</v>
      </c>
      <c r="I17" s="7">
        <v>832.529</v>
      </c>
      <c r="J17" s="7">
        <v>927.87619999999993</v>
      </c>
      <c r="K17" s="7">
        <v>1297.9514000000001</v>
      </c>
      <c r="L17" s="7">
        <v>1551.7417</v>
      </c>
    </row>
    <row r="18" spans="2:12" s="6" customFormat="1" ht="28.8" x14ac:dyDescent="0.3">
      <c r="B18" s="4"/>
      <c r="C18" s="8" t="s">
        <v>554</v>
      </c>
      <c r="D18" s="7">
        <v>24</v>
      </c>
      <c r="E18" s="7">
        <v>20.971</v>
      </c>
      <c r="F18" s="7">
        <v>30.100999999999999</v>
      </c>
      <c r="G18" s="7">
        <v>515.19799999999998</v>
      </c>
      <c r="H18" s="7">
        <v>681.91</v>
      </c>
      <c r="I18" s="7">
        <v>817.47400000000005</v>
      </c>
      <c r="J18" s="7">
        <v>916.79539999999997</v>
      </c>
      <c r="K18" s="7">
        <v>1290.9988000000001</v>
      </c>
      <c r="L18" s="7">
        <v>1549.2563</v>
      </c>
    </row>
    <row r="19" spans="2:12" s="6" customFormat="1" ht="28.8" x14ac:dyDescent="0.3">
      <c r="B19" s="4"/>
      <c r="C19" s="8" t="s">
        <v>555</v>
      </c>
      <c r="D19" s="7">
        <v>24</v>
      </c>
      <c r="E19" s="7">
        <v>20.971</v>
      </c>
      <c r="F19" s="7">
        <v>24.556999999999999</v>
      </c>
      <c r="G19" s="7">
        <v>445.7</v>
      </c>
      <c r="H19" s="7">
        <v>579.65200000000004</v>
      </c>
      <c r="I19" s="7">
        <v>693.09199999999998</v>
      </c>
      <c r="J19" s="7">
        <v>743.68680000000006</v>
      </c>
      <c r="K19" s="7">
        <v>1037.8114</v>
      </c>
      <c r="L19" s="7">
        <v>1268.6992999999998</v>
      </c>
    </row>
    <row r="20" spans="2:12" s="6" customFormat="1" x14ac:dyDescent="0.3">
      <c r="B20" s="9"/>
      <c r="C20" s="9"/>
    </row>
    <row r="21" spans="2:12" s="6" customFormat="1" x14ac:dyDescent="0.3">
      <c r="B21" s="9"/>
      <c r="C21" s="9"/>
    </row>
    <row r="22" spans="2:12" s="6" customFormat="1" x14ac:dyDescent="0.3">
      <c r="B22" s="9"/>
      <c r="C22" s="9"/>
    </row>
    <row r="23" spans="2:12" s="6" customFormat="1" x14ac:dyDescent="0.3">
      <c r="B23" s="9"/>
      <c r="C23" s="9"/>
    </row>
    <row r="24" spans="2:12" s="6" customFormat="1" x14ac:dyDescent="0.3">
      <c r="B24" s="9"/>
      <c r="C24" s="9"/>
    </row>
    <row r="25" spans="2:12" s="6" customFormat="1" x14ac:dyDescent="0.3">
      <c r="B25" s="9"/>
      <c r="C25" s="9"/>
    </row>
    <row r="26" spans="2:12" s="6" customFormat="1" x14ac:dyDescent="0.3">
      <c r="B26" s="9"/>
      <c r="C26" s="9"/>
    </row>
    <row r="27" spans="2:12" s="6" customFormat="1" x14ac:dyDescent="0.3">
      <c r="B27" s="9"/>
      <c r="C27" s="9"/>
    </row>
    <row r="28" spans="2:12" s="6" customFormat="1" x14ac:dyDescent="0.3"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</row>
    <row r="29" spans="2:12" s="6" customFormat="1" ht="28.8" x14ac:dyDescent="0.3">
      <c r="B29" s="4" t="s">
        <v>491</v>
      </c>
      <c r="C29" s="4"/>
      <c r="D29" s="5" t="s">
        <v>495</v>
      </c>
      <c r="E29" s="5" t="s">
        <v>496</v>
      </c>
      <c r="F29" s="5" t="s">
        <v>497</v>
      </c>
      <c r="G29" s="5" t="s">
        <v>492</v>
      </c>
      <c r="H29" s="5" t="s">
        <v>493</v>
      </c>
      <c r="I29" s="5" t="s">
        <v>494</v>
      </c>
      <c r="J29" s="5" t="s">
        <v>698</v>
      </c>
      <c r="K29" s="5" t="s">
        <v>699</v>
      </c>
      <c r="L29" s="5" t="s">
        <v>700</v>
      </c>
    </row>
    <row r="30" spans="2:12" s="6" customFormat="1" x14ac:dyDescent="0.3">
      <c r="B30" s="4" t="s">
        <v>557</v>
      </c>
      <c r="C30" s="8" t="s">
        <v>498</v>
      </c>
      <c r="D30" s="7">
        <v>6.2E-2</v>
      </c>
      <c r="E30" s="7">
        <v>6.8000000000000005E-2</v>
      </c>
      <c r="F30" s="7">
        <v>0.10199999999999999</v>
      </c>
      <c r="G30" s="7">
        <v>1.2999999999999999E-2</v>
      </c>
      <c r="H30" s="7">
        <v>3.5000000000000003E-2</v>
      </c>
      <c r="I30" s="7">
        <v>5.1999999999999998E-2</v>
      </c>
      <c r="J30" s="7">
        <v>0.10470000000000002</v>
      </c>
      <c r="K30" s="7">
        <v>0.12139999999999999</v>
      </c>
      <c r="L30" s="7">
        <v>0.126</v>
      </c>
    </row>
    <row r="31" spans="2:12" s="6" customFormat="1" x14ac:dyDescent="0.3">
      <c r="B31" s="4"/>
      <c r="C31" s="8" t="s">
        <v>535</v>
      </c>
      <c r="D31" s="7">
        <v>6.8000000000000005E-2</v>
      </c>
      <c r="E31" s="7">
        <v>7.0999999999999994E-2</v>
      </c>
      <c r="F31" s="7">
        <v>8.5999999999999993E-2</v>
      </c>
      <c r="G31" s="7">
        <v>1.7000000000000001E-2</v>
      </c>
      <c r="H31" s="7">
        <v>3.1E-2</v>
      </c>
      <c r="I31" s="7">
        <v>6.7000000000000004E-2</v>
      </c>
      <c r="J31" s="7">
        <v>0.10840000000000001</v>
      </c>
      <c r="K31" s="7">
        <v>0.1246</v>
      </c>
      <c r="L31" s="7">
        <v>0.13369999999999999</v>
      </c>
    </row>
    <row r="32" spans="2:12" s="6" customFormat="1" x14ac:dyDescent="0.3">
      <c r="B32" s="4"/>
      <c r="C32" s="8" t="s">
        <v>703</v>
      </c>
      <c r="D32" s="7">
        <v>5.1999999999999998E-2</v>
      </c>
      <c r="E32" s="7">
        <v>6.4000000000000001E-2</v>
      </c>
      <c r="F32" s="7">
        <v>9.8000000000000004E-2</v>
      </c>
      <c r="G32" s="7">
        <v>1.7999999999999999E-2</v>
      </c>
      <c r="H32" s="7">
        <v>2.9000000000000001E-2</v>
      </c>
      <c r="I32" s="7">
        <v>5.2999999999999999E-2</v>
      </c>
      <c r="J32" s="7">
        <v>0.1096</v>
      </c>
      <c r="K32" s="7">
        <v>0.128</v>
      </c>
      <c r="L32" s="7">
        <v>0.13400000000000001</v>
      </c>
    </row>
    <row r="33" spans="2:14" s="6" customFormat="1" ht="28.8" x14ac:dyDescent="0.3">
      <c r="B33" s="4"/>
      <c r="C33" s="8" t="s">
        <v>554</v>
      </c>
      <c r="D33" s="7">
        <v>6.6000000000000003E-2</v>
      </c>
      <c r="E33" s="7">
        <v>7.6999999999999999E-2</v>
      </c>
      <c r="F33" s="7">
        <v>9.4E-2</v>
      </c>
      <c r="G33" s="7">
        <v>1.4999999999999999E-2</v>
      </c>
      <c r="H33" s="7">
        <v>0.03</v>
      </c>
      <c r="I33" s="7">
        <v>6.2E-2</v>
      </c>
      <c r="J33" s="7">
        <v>0.1036</v>
      </c>
      <c r="K33" s="7">
        <v>0.12570000000000001</v>
      </c>
      <c r="L33" s="7">
        <v>0.13159999999999999</v>
      </c>
    </row>
    <row r="34" spans="2:14" s="6" customFormat="1" ht="28.8" x14ac:dyDescent="0.3">
      <c r="B34" s="4"/>
      <c r="C34" s="8" t="s">
        <v>555</v>
      </c>
      <c r="D34" s="7">
        <v>6.5000000000000002E-2</v>
      </c>
      <c r="E34" s="7">
        <v>9.9000000000000005E-2</v>
      </c>
      <c r="F34" s="7">
        <v>0.105</v>
      </c>
      <c r="G34" s="7">
        <v>0.98199999999999998</v>
      </c>
      <c r="H34" s="7">
        <v>2.23</v>
      </c>
      <c r="I34" s="7">
        <v>5.0979999999999999</v>
      </c>
      <c r="J34" s="7">
        <v>5.6139999999999999</v>
      </c>
      <c r="K34" s="7">
        <v>43.642099999999992</v>
      </c>
      <c r="L34" s="7">
        <v>156.9511</v>
      </c>
    </row>
    <row r="47" spans="2:14" s="6" customFormat="1" x14ac:dyDescent="0.3">
      <c r="B47" s="4" t="s">
        <v>702</v>
      </c>
      <c r="C47" s="4"/>
      <c r="D47" s="5">
        <v>1</v>
      </c>
      <c r="E47" s="5">
        <v>2</v>
      </c>
      <c r="F47" s="5">
        <v>3</v>
      </c>
      <c r="G47" s="5">
        <v>4</v>
      </c>
      <c r="H47" s="5">
        <v>5</v>
      </c>
      <c r="I47" s="5">
        <v>6</v>
      </c>
      <c r="J47" s="5">
        <v>7</v>
      </c>
      <c r="K47" s="5">
        <v>8</v>
      </c>
      <c r="L47" s="5">
        <v>9</v>
      </c>
      <c r="M47" s="5">
        <v>10</v>
      </c>
      <c r="N47" s="5" t="s">
        <v>697</v>
      </c>
    </row>
    <row r="48" spans="2:14" s="6" customFormat="1" x14ac:dyDescent="0.3">
      <c r="B48" s="4" t="s">
        <v>501</v>
      </c>
      <c r="C48" s="4"/>
      <c r="D48" s="7">
        <v>100</v>
      </c>
      <c r="E48" s="7">
        <v>100</v>
      </c>
      <c r="F48" s="7">
        <v>100</v>
      </c>
      <c r="G48" s="7">
        <v>100</v>
      </c>
      <c r="H48" s="7">
        <v>100</v>
      </c>
      <c r="I48" s="7">
        <v>100</v>
      </c>
      <c r="J48" s="7">
        <v>100</v>
      </c>
      <c r="K48" s="7">
        <v>100</v>
      </c>
      <c r="L48" s="7">
        <v>100</v>
      </c>
      <c r="M48" s="11">
        <v>100</v>
      </c>
      <c r="N48" s="12">
        <v>100</v>
      </c>
    </row>
    <row r="49" spans="2:14" s="6" customFormat="1" x14ac:dyDescent="0.3">
      <c r="B49" s="4" t="s">
        <v>500</v>
      </c>
      <c r="C49" s="4"/>
      <c r="D49" s="7">
        <v>10000</v>
      </c>
      <c r="E49" s="7">
        <v>10000</v>
      </c>
      <c r="F49" s="7">
        <v>10000</v>
      </c>
      <c r="G49" s="7">
        <v>10000</v>
      </c>
      <c r="H49" s="7">
        <v>10000</v>
      </c>
      <c r="I49" s="7">
        <v>10000</v>
      </c>
      <c r="J49" s="7">
        <v>10000</v>
      </c>
      <c r="K49" s="7">
        <v>10000</v>
      </c>
      <c r="L49" s="7">
        <v>10000</v>
      </c>
      <c r="M49" s="11">
        <v>10000</v>
      </c>
      <c r="N49" s="12">
        <v>10000</v>
      </c>
    </row>
    <row r="50" spans="2:14" s="6" customFormat="1" x14ac:dyDescent="0.3">
      <c r="B50" s="13" t="s">
        <v>556</v>
      </c>
      <c r="C50" s="5" t="s">
        <v>499</v>
      </c>
      <c r="D50" s="7">
        <v>617.99876522735894</v>
      </c>
      <c r="E50" s="7">
        <v>551.95192430279894</v>
      </c>
      <c r="F50" s="7">
        <v>644.91131904613803</v>
      </c>
      <c r="G50" s="7">
        <v>588.45657517542099</v>
      </c>
      <c r="H50" s="7">
        <v>613.04074674947697</v>
      </c>
      <c r="I50" s="7">
        <v>626.692936850004</v>
      </c>
      <c r="J50" s="7">
        <v>586.69443912975703</v>
      </c>
      <c r="K50" s="7">
        <v>614.05687877799096</v>
      </c>
      <c r="L50" s="7">
        <v>586.463265330024</v>
      </c>
      <c r="M50" s="11">
        <v>598.02526752041001</v>
      </c>
      <c r="N50" s="12">
        <v>602.82921181093809</v>
      </c>
    </row>
    <row r="51" spans="2:14" s="6" customFormat="1" x14ac:dyDescent="0.3">
      <c r="B51" s="14"/>
      <c r="C51" s="8" t="s">
        <v>498</v>
      </c>
      <c r="D51" s="7">
        <v>1018.798</v>
      </c>
      <c r="E51" s="7">
        <v>868.75599999999997</v>
      </c>
      <c r="F51" s="7">
        <v>1053.8489999999999</v>
      </c>
      <c r="G51" s="7">
        <v>919.50099999999998</v>
      </c>
      <c r="H51" s="7">
        <v>942.93899999999996</v>
      </c>
      <c r="I51" s="7">
        <v>994.76599999999996</v>
      </c>
      <c r="J51" s="7">
        <v>903.82799999999997</v>
      </c>
      <c r="K51" s="7">
        <v>932.54499999999996</v>
      </c>
      <c r="L51" s="7">
        <v>938.69799999999998</v>
      </c>
      <c r="M51" s="11">
        <v>972.84699999999998</v>
      </c>
      <c r="N51" s="12">
        <v>954.65269999999998</v>
      </c>
    </row>
    <row r="52" spans="2:14" s="6" customFormat="1" x14ac:dyDescent="0.3">
      <c r="B52" s="14"/>
      <c r="C52" s="8" t="s">
        <v>535</v>
      </c>
      <c r="D52" s="7">
        <v>1078.106</v>
      </c>
      <c r="E52" s="7">
        <v>965.78200000000004</v>
      </c>
      <c r="F52" s="7">
        <v>1104.2</v>
      </c>
      <c r="G52" s="7">
        <v>942.27099999999996</v>
      </c>
      <c r="H52" s="7">
        <v>991.73299999999995</v>
      </c>
      <c r="I52" s="7">
        <v>1053.4570000000001</v>
      </c>
      <c r="J52" s="7">
        <v>956.00099999999998</v>
      </c>
      <c r="K52" s="7">
        <v>1062.4380000000001</v>
      </c>
      <c r="L52" s="7">
        <v>1004.723</v>
      </c>
      <c r="M52" s="11">
        <v>1079.904</v>
      </c>
      <c r="N52" s="12">
        <v>1023.8615</v>
      </c>
    </row>
    <row r="53" spans="2:14" s="6" customFormat="1" x14ac:dyDescent="0.3">
      <c r="B53" s="14"/>
      <c r="C53" s="8" t="s">
        <v>703</v>
      </c>
      <c r="D53" s="7">
        <v>944.34500000000003</v>
      </c>
      <c r="E53" s="7">
        <v>835.48199999999997</v>
      </c>
      <c r="F53" s="7">
        <v>1043.527</v>
      </c>
      <c r="G53" s="7">
        <v>919.93200000000002</v>
      </c>
      <c r="H53" s="7">
        <v>878.93399999999997</v>
      </c>
      <c r="I53" s="7">
        <v>979.62900000000002</v>
      </c>
      <c r="J53" s="7">
        <v>898.19500000000005</v>
      </c>
      <c r="K53" s="7">
        <v>942.62800000000004</v>
      </c>
      <c r="L53" s="7">
        <v>900.31700000000001</v>
      </c>
      <c r="M53" s="11">
        <v>935.77300000000002</v>
      </c>
      <c r="N53" s="12">
        <v>927.87619999999993</v>
      </c>
    </row>
    <row r="54" spans="2:14" s="6" customFormat="1" ht="28.8" x14ac:dyDescent="0.3">
      <c r="B54" s="14"/>
      <c r="C54" s="8" t="s">
        <v>554</v>
      </c>
      <c r="D54" s="7">
        <v>934.84699999999998</v>
      </c>
      <c r="E54" s="7">
        <v>775.61400000000003</v>
      </c>
      <c r="F54" s="7">
        <v>1050.192</v>
      </c>
      <c r="G54" s="7">
        <v>887.13800000000003</v>
      </c>
      <c r="H54" s="7">
        <v>910.06600000000003</v>
      </c>
      <c r="I54" s="7">
        <v>948.86599999999999</v>
      </c>
      <c r="J54" s="7">
        <v>845.35400000000004</v>
      </c>
      <c r="K54" s="7">
        <v>988.803</v>
      </c>
      <c r="L54" s="7">
        <v>943.96799999999996</v>
      </c>
      <c r="M54" s="11">
        <v>883.10599999999999</v>
      </c>
      <c r="N54" s="12">
        <v>916.79539999999997</v>
      </c>
    </row>
    <row r="55" spans="2:14" s="6" customFormat="1" ht="28.8" x14ac:dyDescent="0.3">
      <c r="B55" s="15"/>
      <c r="C55" s="8" t="s">
        <v>555</v>
      </c>
      <c r="D55" s="7">
        <v>779.24099999999999</v>
      </c>
      <c r="E55" s="7">
        <v>694.62</v>
      </c>
      <c r="F55" s="7">
        <v>772.88199999999995</v>
      </c>
      <c r="G55" s="7">
        <v>686.63900000000001</v>
      </c>
      <c r="H55" s="7">
        <v>780.78800000000001</v>
      </c>
      <c r="I55" s="7">
        <v>797.11199999999997</v>
      </c>
      <c r="J55" s="7">
        <v>723.41499999999996</v>
      </c>
      <c r="K55" s="7">
        <v>765.63499999999999</v>
      </c>
      <c r="L55" s="7">
        <v>711.077</v>
      </c>
      <c r="M55" s="11">
        <v>725.45899999999995</v>
      </c>
      <c r="N55" s="12">
        <v>743.68680000000006</v>
      </c>
    </row>
    <row r="56" spans="2:14" s="6" customFormat="1" x14ac:dyDescent="0.3">
      <c r="B56" s="9"/>
      <c r="C56" s="9"/>
    </row>
    <row r="57" spans="2:14" s="6" customFormat="1" x14ac:dyDescent="0.3">
      <c r="B57" s="9"/>
      <c r="C57" s="9"/>
    </row>
    <row r="58" spans="2:14" s="6" customFormat="1" x14ac:dyDescent="0.3">
      <c r="B58" s="9"/>
      <c r="C58" s="9"/>
    </row>
    <row r="59" spans="2:14" s="6" customFormat="1" x14ac:dyDescent="0.3">
      <c r="B59" s="9"/>
      <c r="C59" s="9"/>
    </row>
    <row r="60" spans="2:14" s="6" customFormat="1" x14ac:dyDescent="0.3">
      <c r="B60" s="9"/>
      <c r="C60" s="9"/>
    </row>
    <row r="61" spans="2:14" s="6" customFormat="1" x14ac:dyDescent="0.3">
      <c r="B61" s="9"/>
      <c r="C61" s="9"/>
    </row>
    <row r="62" spans="2:14" s="6" customFormat="1" x14ac:dyDescent="0.3">
      <c r="B62" s="9"/>
      <c r="C62" s="9"/>
    </row>
    <row r="63" spans="2:14" s="6" customFormat="1" x14ac:dyDescent="0.3">
      <c r="B63" s="9"/>
      <c r="C63" s="9"/>
    </row>
    <row r="64" spans="2:14" s="6" customFormat="1" x14ac:dyDescent="0.3"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</row>
    <row r="65" spans="2:14" s="6" customFormat="1" x14ac:dyDescent="0.3">
      <c r="B65" s="4" t="s">
        <v>702</v>
      </c>
      <c r="C65" s="4"/>
      <c r="D65" s="5">
        <v>1</v>
      </c>
      <c r="E65" s="5">
        <v>2</v>
      </c>
      <c r="F65" s="5">
        <v>3</v>
      </c>
      <c r="G65" s="5">
        <v>4</v>
      </c>
      <c r="H65" s="5">
        <v>5</v>
      </c>
      <c r="I65" s="5">
        <v>6</v>
      </c>
      <c r="J65" s="5">
        <v>7</v>
      </c>
      <c r="K65" s="5">
        <v>8</v>
      </c>
      <c r="L65" s="5">
        <v>9</v>
      </c>
      <c r="M65" s="5">
        <v>10</v>
      </c>
      <c r="N65" s="5" t="s">
        <v>697</v>
      </c>
    </row>
    <row r="66" spans="2:14" s="6" customFormat="1" x14ac:dyDescent="0.3">
      <c r="B66" s="4" t="s">
        <v>557</v>
      </c>
      <c r="C66" s="8" t="s">
        <v>498</v>
      </c>
      <c r="D66" s="7">
        <v>1.7000000000000001E-2</v>
      </c>
      <c r="E66" s="7">
        <v>3.5999999999999997E-2</v>
      </c>
      <c r="F66" s="7">
        <v>6.9000000000000006E-2</v>
      </c>
      <c r="G66" s="7">
        <v>7.4999999999999997E-2</v>
      </c>
      <c r="H66" s="7">
        <v>0.08</v>
      </c>
      <c r="I66" s="7">
        <v>0.12</v>
      </c>
      <c r="J66" s="7">
        <v>0.109</v>
      </c>
      <c r="K66" s="7">
        <v>0.156</v>
      </c>
      <c r="L66" s="7">
        <v>0.17</v>
      </c>
      <c r="M66" s="11">
        <v>0.215</v>
      </c>
      <c r="N66" s="12">
        <v>0.10470000000000002</v>
      </c>
    </row>
    <row r="67" spans="2:14" s="6" customFormat="1" x14ac:dyDescent="0.3">
      <c r="B67" s="4"/>
      <c r="C67" s="8" t="s">
        <v>535</v>
      </c>
      <c r="D67" s="7">
        <v>0.02</v>
      </c>
      <c r="E67" s="7">
        <v>3.7999999999999999E-2</v>
      </c>
      <c r="F67" s="7">
        <v>7.0999999999999994E-2</v>
      </c>
      <c r="G67" s="7">
        <v>8.4000000000000005E-2</v>
      </c>
      <c r="H67" s="7">
        <v>0.09</v>
      </c>
      <c r="I67" s="7">
        <v>0.13100000000000001</v>
      </c>
      <c r="J67" s="7">
        <v>0.13200000000000001</v>
      </c>
      <c r="K67" s="7">
        <v>0.151</v>
      </c>
      <c r="L67" s="7">
        <v>0.17100000000000001</v>
      </c>
      <c r="M67" s="11">
        <v>0.19600000000000001</v>
      </c>
      <c r="N67" s="12">
        <v>0.10840000000000001</v>
      </c>
    </row>
    <row r="68" spans="2:14" s="6" customFormat="1" x14ac:dyDescent="0.3">
      <c r="B68" s="4"/>
      <c r="C68" s="8" t="s">
        <v>703</v>
      </c>
      <c r="D68" s="7">
        <v>1.7999999999999999E-2</v>
      </c>
      <c r="E68" s="7">
        <v>3.4000000000000002E-2</v>
      </c>
      <c r="F68" s="7">
        <v>7.0999999999999994E-2</v>
      </c>
      <c r="G68" s="7">
        <v>0.08</v>
      </c>
      <c r="H68" s="7">
        <v>8.5999999999999993E-2</v>
      </c>
      <c r="I68" s="7">
        <v>0.129</v>
      </c>
      <c r="J68" s="7">
        <v>0.14299999999999999</v>
      </c>
      <c r="K68" s="7">
        <v>0.16500000000000001</v>
      </c>
      <c r="L68" s="7">
        <v>0.17299999999999999</v>
      </c>
      <c r="M68" s="11">
        <v>0.19700000000000001</v>
      </c>
      <c r="N68" s="12">
        <v>0.1096</v>
      </c>
    </row>
    <row r="69" spans="2:14" s="6" customFormat="1" ht="28.8" x14ac:dyDescent="0.3">
      <c r="B69" s="4"/>
      <c r="C69" s="8" t="s">
        <v>554</v>
      </c>
      <c r="D69" s="7">
        <v>1.7999999999999999E-2</v>
      </c>
      <c r="E69" s="7">
        <v>3.4000000000000002E-2</v>
      </c>
      <c r="F69" s="7">
        <v>5.7000000000000002E-2</v>
      </c>
      <c r="G69" s="7">
        <v>7.9000000000000001E-2</v>
      </c>
      <c r="H69" s="7">
        <v>9.2999999999999999E-2</v>
      </c>
      <c r="I69" s="7">
        <v>0.129</v>
      </c>
      <c r="J69" s="7">
        <v>0.115</v>
      </c>
      <c r="K69" s="7">
        <v>0.157</v>
      </c>
      <c r="L69" s="7">
        <v>0.16700000000000001</v>
      </c>
      <c r="M69" s="11">
        <v>0.187</v>
      </c>
      <c r="N69" s="12">
        <v>0.1036</v>
      </c>
    </row>
    <row r="70" spans="2:14" s="6" customFormat="1" ht="28.8" x14ac:dyDescent="0.3">
      <c r="B70" s="4"/>
      <c r="C70" s="8" t="s">
        <v>555</v>
      </c>
      <c r="D70" s="7">
        <v>5.8719999999999999</v>
      </c>
      <c r="E70" s="7">
        <v>4.7510000000000003</v>
      </c>
      <c r="F70" s="7">
        <v>6.22</v>
      </c>
      <c r="G70" s="7">
        <v>3.7879999999999998</v>
      </c>
      <c r="H70" s="7">
        <v>3.9039999999999999</v>
      </c>
      <c r="I70" s="7">
        <v>5.0439999999999996</v>
      </c>
      <c r="J70" s="7">
        <v>5.9740000000000002</v>
      </c>
      <c r="K70" s="7">
        <v>6.1429999999999998</v>
      </c>
      <c r="L70" s="7">
        <v>8.6029999999999998</v>
      </c>
      <c r="M70" s="11">
        <v>5.8410000000000002</v>
      </c>
      <c r="N70" s="12">
        <v>5.6139999999999999</v>
      </c>
    </row>
    <row r="82" spans="2:14" s="6" customFormat="1" x14ac:dyDescent="0.3">
      <c r="B82" s="4" t="s">
        <v>702</v>
      </c>
      <c r="C82" s="4"/>
      <c r="D82" s="5">
        <v>1</v>
      </c>
      <c r="E82" s="5">
        <v>2</v>
      </c>
      <c r="F82" s="5">
        <v>3</v>
      </c>
      <c r="G82" s="5">
        <v>4</v>
      </c>
      <c r="H82" s="5">
        <v>5</v>
      </c>
      <c r="I82" s="5">
        <v>6</v>
      </c>
      <c r="J82" s="5">
        <v>7</v>
      </c>
      <c r="K82" s="5">
        <v>8</v>
      </c>
      <c r="L82" s="5">
        <v>9</v>
      </c>
      <c r="M82" s="5">
        <v>10</v>
      </c>
      <c r="N82" s="5" t="s">
        <v>697</v>
      </c>
    </row>
    <row r="83" spans="2:14" s="6" customFormat="1" x14ac:dyDescent="0.3">
      <c r="B83" s="4" t="s">
        <v>501</v>
      </c>
      <c r="C83" s="4"/>
      <c r="D83" s="7">
        <v>200</v>
      </c>
      <c r="E83" s="7">
        <v>200</v>
      </c>
      <c r="F83" s="7">
        <v>200</v>
      </c>
      <c r="G83" s="7">
        <v>200</v>
      </c>
      <c r="H83" s="7">
        <v>200</v>
      </c>
      <c r="I83" s="7">
        <v>200</v>
      </c>
      <c r="J83" s="7">
        <v>200</v>
      </c>
      <c r="K83" s="7">
        <v>200</v>
      </c>
      <c r="L83" s="7">
        <v>200</v>
      </c>
      <c r="M83" s="11">
        <v>200</v>
      </c>
      <c r="N83" s="12">
        <v>200</v>
      </c>
    </row>
    <row r="84" spans="2:14" s="6" customFormat="1" x14ac:dyDescent="0.3">
      <c r="B84" s="4" t="s">
        <v>500</v>
      </c>
      <c r="C84" s="4"/>
      <c r="D84" s="7">
        <v>40000</v>
      </c>
      <c r="E84" s="7">
        <v>40000</v>
      </c>
      <c r="F84" s="7">
        <v>40000</v>
      </c>
      <c r="G84" s="7">
        <v>40000</v>
      </c>
      <c r="H84" s="7">
        <v>40000</v>
      </c>
      <c r="I84" s="7">
        <v>40000</v>
      </c>
      <c r="J84" s="7">
        <v>40000</v>
      </c>
      <c r="K84" s="7">
        <v>40000</v>
      </c>
      <c r="L84" s="7">
        <v>40000</v>
      </c>
      <c r="M84" s="11">
        <v>40000</v>
      </c>
      <c r="N84" s="12">
        <v>40000</v>
      </c>
    </row>
    <row r="85" spans="2:14" s="6" customFormat="1" x14ac:dyDescent="0.3">
      <c r="B85" s="13" t="s">
        <v>556</v>
      </c>
      <c r="C85" s="5" t="s">
        <v>499</v>
      </c>
      <c r="D85" s="7">
        <v>824.32066258817997</v>
      </c>
      <c r="E85" s="7">
        <v>871.68772176581695</v>
      </c>
      <c r="F85" s="7">
        <v>834.668474773718</v>
      </c>
      <c r="G85" s="7">
        <v>840.81861560101504</v>
      </c>
      <c r="H85" s="7">
        <v>847.61319578362304</v>
      </c>
      <c r="I85" s="7">
        <v>869.57882910154501</v>
      </c>
      <c r="J85" s="7">
        <v>844.38944938307702</v>
      </c>
      <c r="K85" s="7">
        <v>858.87937418430295</v>
      </c>
      <c r="L85" s="7">
        <v>882.19496585440004</v>
      </c>
      <c r="M85" s="11">
        <v>847.63948298824596</v>
      </c>
      <c r="N85" s="12">
        <v>852.17907720239236</v>
      </c>
    </row>
    <row r="86" spans="2:14" s="6" customFormat="1" x14ac:dyDescent="0.3">
      <c r="B86" s="14"/>
      <c r="C86" s="8" t="s">
        <v>498</v>
      </c>
      <c r="D86" s="7">
        <v>1282.876</v>
      </c>
      <c r="E86" s="7">
        <v>1404.7059999999999</v>
      </c>
      <c r="F86" s="7">
        <v>1361.6020000000001</v>
      </c>
      <c r="G86" s="7">
        <v>1364.422</v>
      </c>
      <c r="H86" s="7">
        <v>1350.316</v>
      </c>
      <c r="I86" s="7">
        <v>1393.79</v>
      </c>
      <c r="J86" s="7">
        <v>1360.152</v>
      </c>
      <c r="K86" s="7">
        <v>1396.9059999999999</v>
      </c>
      <c r="L86" s="7">
        <v>1417.057</v>
      </c>
      <c r="M86" s="11">
        <v>1327.8969999999999</v>
      </c>
      <c r="N86" s="12">
        <v>1365.9724000000001</v>
      </c>
    </row>
    <row r="87" spans="2:14" s="6" customFormat="1" x14ac:dyDescent="0.3">
      <c r="B87" s="14"/>
      <c r="C87" s="8" t="s">
        <v>535</v>
      </c>
      <c r="D87" s="7">
        <v>1317.8789999999999</v>
      </c>
      <c r="E87" s="7">
        <v>1413.6479999999999</v>
      </c>
      <c r="F87" s="7">
        <v>1396.9169999999999</v>
      </c>
      <c r="G87" s="7">
        <v>1443.327</v>
      </c>
      <c r="H87" s="7">
        <v>1382.173</v>
      </c>
      <c r="I87" s="7">
        <v>1509.8520000000001</v>
      </c>
      <c r="J87" s="7">
        <v>1455.5909999999999</v>
      </c>
      <c r="K87" s="7">
        <v>1500.376</v>
      </c>
      <c r="L87" s="7">
        <v>1509.15</v>
      </c>
      <c r="M87" s="11">
        <v>1349.739</v>
      </c>
      <c r="N87" s="12">
        <v>1427.8652</v>
      </c>
    </row>
    <row r="88" spans="2:14" s="6" customFormat="1" x14ac:dyDescent="0.3">
      <c r="B88" s="14"/>
      <c r="C88" s="8" t="s">
        <v>703</v>
      </c>
      <c r="D88" s="7">
        <v>1233.951</v>
      </c>
      <c r="E88" s="7">
        <v>1324.7929999999999</v>
      </c>
      <c r="F88" s="7">
        <v>1235.1300000000001</v>
      </c>
      <c r="G88" s="7">
        <v>1238.8789999999999</v>
      </c>
      <c r="H88" s="7">
        <v>1288.05</v>
      </c>
      <c r="I88" s="7">
        <v>1349.038</v>
      </c>
      <c r="J88" s="7">
        <v>1316.912</v>
      </c>
      <c r="K88" s="7">
        <v>1324.903</v>
      </c>
      <c r="L88" s="7">
        <v>1366.893</v>
      </c>
      <c r="M88" s="11">
        <v>1300.9649999999999</v>
      </c>
      <c r="N88" s="12">
        <v>1297.9514000000001</v>
      </c>
    </row>
    <row r="89" spans="2:14" s="6" customFormat="1" ht="28.8" x14ac:dyDescent="0.3">
      <c r="B89" s="14"/>
      <c r="C89" s="8" t="s">
        <v>554</v>
      </c>
      <c r="D89" s="7">
        <v>1145.4269999999999</v>
      </c>
      <c r="E89" s="7">
        <v>1288.0709999999999</v>
      </c>
      <c r="F89" s="7">
        <v>1283.17</v>
      </c>
      <c r="G89" s="7">
        <v>1210.502</v>
      </c>
      <c r="H89" s="7">
        <v>1276.7449999999999</v>
      </c>
      <c r="I89" s="7">
        <v>1332.0640000000001</v>
      </c>
      <c r="J89" s="7">
        <v>1351.3630000000001</v>
      </c>
      <c r="K89" s="7">
        <v>1342.2940000000001</v>
      </c>
      <c r="L89" s="7">
        <v>1366.2429999999999</v>
      </c>
      <c r="M89" s="11">
        <v>1314.1089999999999</v>
      </c>
      <c r="N89" s="12">
        <v>1290.9988000000001</v>
      </c>
    </row>
    <row r="90" spans="2:14" s="6" customFormat="1" ht="28.8" x14ac:dyDescent="0.3">
      <c r="B90" s="15"/>
      <c r="C90" s="8" t="s">
        <v>555</v>
      </c>
      <c r="D90" s="7">
        <v>995.69500000000005</v>
      </c>
      <c r="E90" s="7">
        <v>1042.45</v>
      </c>
      <c r="F90" s="7">
        <v>991.67899999999997</v>
      </c>
      <c r="G90" s="7">
        <v>1018.159</v>
      </c>
      <c r="H90" s="7">
        <v>1038.6579999999999</v>
      </c>
      <c r="I90" s="7">
        <v>1042.3230000000001</v>
      </c>
      <c r="J90" s="7">
        <v>1048.2249999999999</v>
      </c>
      <c r="K90" s="7">
        <v>1123.2159999999999</v>
      </c>
      <c r="L90" s="7">
        <v>1065.0930000000001</v>
      </c>
      <c r="M90" s="11">
        <v>1012.616</v>
      </c>
      <c r="N90" s="12">
        <v>1037.8114</v>
      </c>
    </row>
    <row r="91" spans="2:14" s="6" customFormat="1" x14ac:dyDescent="0.3">
      <c r="B91" s="9"/>
      <c r="C91" s="9"/>
    </row>
    <row r="92" spans="2:14" s="6" customFormat="1" x14ac:dyDescent="0.3">
      <c r="B92" s="9"/>
      <c r="C92" s="9"/>
    </row>
    <row r="93" spans="2:14" s="6" customFormat="1" x14ac:dyDescent="0.3">
      <c r="B93" s="9"/>
      <c r="C93" s="9"/>
    </row>
    <row r="94" spans="2:14" s="6" customFormat="1" x14ac:dyDescent="0.3">
      <c r="B94" s="9"/>
      <c r="C94" s="9"/>
    </row>
    <row r="95" spans="2:14" s="6" customFormat="1" x14ac:dyDescent="0.3">
      <c r="B95" s="9"/>
      <c r="C95" s="9"/>
    </row>
    <row r="96" spans="2:14" s="6" customFormat="1" x14ac:dyDescent="0.3">
      <c r="B96" s="9"/>
      <c r="C96" s="9"/>
    </row>
    <row r="97" spans="2:14" s="6" customFormat="1" x14ac:dyDescent="0.3">
      <c r="B97" s="9"/>
      <c r="C97" s="9"/>
    </row>
    <row r="98" spans="2:14" s="6" customFormat="1" x14ac:dyDescent="0.3">
      <c r="B98" s="9"/>
      <c r="C98" s="9"/>
    </row>
    <row r="99" spans="2:14" s="6" customFormat="1" x14ac:dyDescent="0.3">
      <c r="B99" s="9"/>
      <c r="C99" s="9"/>
      <c r="D99" s="10"/>
      <c r="E99" s="10"/>
      <c r="F99" s="10"/>
      <c r="G99" s="10"/>
      <c r="H99" s="10"/>
      <c r="I99" s="10"/>
      <c r="J99" s="10"/>
      <c r="K99" s="10"/>
      <c r="L99" s="10"/>
    </row>
    <row r="100" spans="2:14" s="6" customFormat="1" x14ac:dyDescent="0.3">
      <c r="B100" s="4" t="s">
        <v>702</v>
      </c>
      <c r="C100" s="4"/>
      <c r="D100" s="5">
        <v>1</v>
      </c>
      <c r="E100" s="5">
        <v>2</v>
      </c>
      <c r="F100" s="5">
        <v>3</v>
      </c>
      <c r="G100" s="5">
        <v>4</v>
      </c>
      <c r="H100" s="5">
        <v>5</v>
      </c>
      <c r="I100" s="5">
        <v>6</v>
      </c>
      <c r="J100" s="5">
        <v>7</v>
      </c>
      <c r="K100" s="5">
        <v>8</v>
      </c>
      <c r="L100" s="5">
        <v>9</v>
      </c>
      <c r="M100" s="5">
        <v>10</v>
      </c>
      <c r="N100" s="5" t="s">
        <v>697</v>
      </c>
    </row>
    <row r="101" spans="2:14" s="6" customFormat="1" x14ac:dyDescent="0.3">
      <c r="B101" s="4" t="s">
        <v>557</v>
      </c>
      <c r="C101" s="8" t="s">
        <v>498</v>
      </c>
      <c r="D101" s="7">
        <v>1.9E-2</v>
      </c>
      <c r="E101" s="7">
        <v>4.2999999999999997E-2</v>
      </c>
      <c r="F101" s="7">
        <v>7.0000000000000007E-2</v>
      </c>
      <c r="G101" s="7">
        <v>8.5000000000000006E-2</v>
      </c>
      <c r="H101" s="7">
        <v>0.12</v>
      </c>
      <c r="I101" s="7">
        <v>0.121</v>
      </c>
      <c r="J101" s="7">
        <v>0.14299999999999999</v>
      </c>
      <c r="K101" s="7">
        <v>0.17199999999999999</v>
      </c>
      <c r="L101" s="7">
        <v>0.20799999999999999</v>
      </c>
      <c r="M101" s="11">
        <v>0.23300000000000001</v>
      </c>
      <c r="N101" s="12">
        <v>0.12139999999999999</v>
      </c>
    </row>
    <row r="102" spans="2:14" s="6" customFormat="1" x14ac:dyDescent="0.3">
      <c r="B102" s="4"/>
      <c r="C102" s="8" t="s">
        <v>535</v>
      </c>
      <c r="D102" s="7">
        <v>2.4E-2</v>
      </c>
      <c r="E102" s="7">
        <v>4.8000000000000001E-2</v>
      </c>
      <c r="F102" s="7">
        <v>5.8000000000000003E-2</v>
      </c>
      <c r="G102" s="7">
        <v>9.4E-2</v>
      </c>
      <c r="H102" s="7">
        <v>0.13100000000000001</v>
      </c>
      <c r="I102" s="7">
        <v>0.13300000000000001</v>
      </c>
      <c r="J102" s="7">
        <v>0.14599999999999999</v>
      </c>
      <c r="K102" s="7">
        <v>0.154</v>
      </c>
      <c r="L102" s="7">
        <v>0.24</v>
      </c>
      <c r="M102" s="11">
        <v>0.218</v>
      </c>
      <c r="N102" s="12">
        <v>0.1246</v>
      </c>
    </row>
    <row r="103" spans="2:14" s="6" customFormat="1" x14ac:dyDescent="0.3">
      <c r="B103" s="4"/>
      <c r="C103" s="8" t="s">
        <v>703</v>
      </c>
      <c r="D103" s="7">
        <v>2.1999999999999999E-2</v>
      </c>
      <c r="E103" s="7">
        <v>5.0999999999999997E-2</v>
      </c>
      <c r="F103" s="7">
        <v>6.4000000000000001E-2</v>
      </c>
      <c r="G103" s="7">
        <v>0.10100000000000001</v>
      </c>
      <c r="H103" s="7">
        <v>0.121</v>
      </c>
      <c r="I103" s="7">
        <v>0.13</v>
      </c>
      <c r="J103" s="7">
        <v>0.16400000000000001</v>
      </c>
      <c r="K103" s="7">
        <v>0.182</v>
      </c>
      <c r="L103" s="7">
        <v>0.223</v>
      </c>
      <c r="M103" s="11">
        <v>0.222</v>
      </c>
      <c r="N103" s="12">
        <v>0.128</v>
      </c>
    </row>
    <row r="104" spans="2:14" s="6" customFormat="1" ht="28.8" x14ac:dyDescent="0.3">
      <c r="B104" s="4"/>
      <c r="C104" s="8" t="s">
        <v>554</v>
      </c>
      <c r="D104" s="7">
        <v>2.1999999999999999E-2</v>
      </c>
      <c r="E104" s="7">
        <v>4.9000000000000002E-2</v>
      </c>
      <c r="F104" s="7">
        <v>6.0999999999999999E-2</v>
      </c>
      <c r="G104" s="7">
        <v>9.0999999999999998E-2</v>
      </c>
      <c r="H104" s="7">
        <v>0.121</v>
      </c>
      <c r="I104" s="7">
        <v>0.14000000000000001</v>
      </c>
      <c r="J104" s="7">
        <v>0.158</v>
      </c>
      <c r="K104" s="7">
        <v>0.18</v>
      </c>
      <c r="L104" s="7">
        <v>0.20499999999999999</v>
      </c>
      <c r="M104" s="11">
        <v>0.23</v>
      </c>
      <c r="N104" s="12">
        <v>0.12570000000000001</v>
      </c>
    </row>
    <row r="105" spans="2:14" s="6" customFormat="1" ht="28.8" x14ac:dyDescent="0.3">
      <c r="B105" s="4"/>
      <c r="C105" s="8" t="s">
        <v>555</v>
      </c>
      <c r="D105" s="7">
        <v>42.436</v>
      </c>
      <c r="E105" s="7">
        <v>43.683999999999997</v>
      </c>
      <c r="F105" s="7">
        <v>61.210999999999999</v>
      </c>
      <c r="G105" s="7">
        <v>35.71</v>
      </c>
      <c r="H105" s="7">
        <v>44.38</v>
      </c>
      <c r="I105" s="7">
        <v>44.506999999999998</v>
      </c>
      <c r="J105" s="7">
        <v>35.44</v>
      </c>
      <c r="K105" s="7">
        <v>35.838999999999999</v>
      </c>
      <c r="L105" s="7">
        <v>55.808999999999997</v>
      </c>
      <c r="M105" s="11">
        <v>37.405000000000001</v>
      </c>
      <c r="N105" s="12">
        <v>43.642099999999992</v>
      </c>
    </row>
    <row r="116" spans="2:14" s="6" customFormat="1" x14ac:dyDescent="0.3">
      <c r="B116" s="4" t="s">
        <v>702</v>
      </c>
      <c r="C116" s="4"/>
      <c r="D116" s="5">
        <v>1</v>
      </c>
      <c r="E116" s="5">
        <v>2</v>
      </c>
      <c r="F116" s="5">
        <v>3</v>
      </c>
      <c r="G116" s="5">
        <v>4</v>
      </c>
      <c r="H116" s="5">
        <v>5</v>
      </c>
      <c r="I116" s="5">
        <v>6</v>
      </c>
      <c r="J116" s="5">
        <v>7</v>
      </c>
      <c r="K116" s="5">
        <v>8</v>
      </c>
      <c r="L116" s="5">
        <v>9</v>
      </c>
      <c r="M116" s="5">
        <v>10</v>
      </c>
      <c r="N116" s="5" t="s">
        <v>697</v>
      </c>
    </row>
    <row r="117" spans="2:14" s="6" customFormat="1" x14ac:dyDescent="0.3">
      <c r="B117" s="4" t="s">
        <v>501</v>
      </c>
      <c r="C117" s="4"/>
      <c r="D117" s="7">
        <v>300</v>
      </c>
      <c r="E117" s="7">
        <v>300</v>
      </c>
      <c r="F117" s="7">
        <v>300</v>
      </c>
      <c r="G117" s="7">
        <v>300</v>
      </c>
      <c r="H117" s="7">
        <v>300</v>
      </c>
      <c r="I117" s="7">
        <v>300</v>
      </c>
      <c r="J117" s="7">
        <v>300</v>
      </c>
      <c r="K117" s="7">
        <v>300</v>
      </c>
      <c r="L117" s="7">
        <v>300</v>
      </c>
      <c r="M117" s="11">
        <v>300</v>
      </c>
      <c r="N117" s="12">
        <v>300</v>
      </c>
    </row>
    <row r="118" spans="2:14" s="6" customFormat="1" x14ac:dyDescent="0.3">
      <c r="B118" s="4" t="s">
        <v>500</v>
      </c>
      <c r="C118" s="4"/>
      <c r="D118" s="7">
        <v>90000</v>
      </c>
      <c r="E118" s="7">
        <v>90000</v>
      </c>
      <c r="F118" s="7">
        <v>90000</v>
      </c>
      <c r="G118" s="7">
        <v>90000</v>
      </c>
      <c r="H118" s="7">
        <v>90000</v>
      </c>
      <c r="I118" s="7">
        <v>90000</v>
      </c>
      <c r="J118" s="7">
        <v>90000</v>
      </c>
      <c r="K118" s="7">
        <v>90000</v>
      </c>
      <c r="L118" s="7">
        <v>90000</v>
      </c>
      <c r="M118" s="11">
        <v>90000</v>
      </c>
      <c r="N118" s="12">
        <v>90000</v>
      </c>
    </row>
    <row r="119" spans="2:14" s="6" customFormat="1" x14ac:dyDescent="0.3">
      <c r="B119" s="13" t="s">
        <v>556</v>
      </c>
      <c r="C119" s="5" t="s">
        <v>499</v>
      </c>
      <c r="D119" s="7">
        <v>1032.5040999748101</v>
      </c>
      <c r="E119" s="7">
        <v>1038.63128855377</v>
      </c>
      <c r="F119" s="7">
        <v>1077.2400512209499</v>
      </c>
      <c r="G119" s="7">
        <v>1050.4192325702199</v>
      </c>
      <c r="H119" s="7">
        <v>1011.4333581713699</v>
      </c>
      <c r="I119" s="7">
        <v>1042.61673976523</v>
      </c>
      <c r="J119" s="7">
        <v>1040.95906472052</v>
      </c>
      <c r="K119" s="7">
        <v>1025.67265683858</v>
      </c>
      <c r="L119" s="7">
        <v>1012.54461387886</v>
      </c>
      <c r="M119" s="11">
        <v>1018.72616390492</v>
      </c>
      <c r="N119" s="12">
        <v>1035.0747269599228</v>
      </c>
    </row>
    <row r="120" spans="2:14" s="6" customFormat="1" x14ac:dyDescent="0.3">
      <c r="B120" s="14"/>
      <c r="C120" s="8" t="s">
        <v>498</v>
      </c>
      <c r="D120" s="7">
        <v>1596.558</v>
      </c>
      <c r="E120" s="7">
        <v>1656.002</v>
      </c>
      <c r="F120" s="7">
        <v>1703.4590000000001</v>
      </c>
      <c r="G120" s="7">
        <v>1720.452</v>
      </c>
      <c r="H120" s="7">
        <v>1568.0719999999999</v>
      </c>
      <c r="I120" s="7">
        <v>1726.2</v>
      </c>
      <c r="J120" s="7">
        <v>1631.8789999999999</v>
      </c>
      <c r="K120" s="7">
        <v>1658.2670000000001</v>
      </c>
      <c r="L120" s="7">
        <v>1637.8140000000001</v>
      </c>
      <c r="M120" s="11">
        <v>1676.548</v>
      </c>
      <c r="N120" s="12">
        <v>1657.5251000000001</v>
      </c>
    </row>
    <row r="121" spans="2:14" s="6" customFormat="1" x14ac:dyDescent="0.3">
      <c r="B121" s="14"/>
      <c r="C121" s="8" t="s">
        <v>535</v>
      </c>
      <c r="D121" s="7">
        <v>1689.567</v>
      </c>
      <c r="E121" s="7">
        <v>1722.422</v>
      </c>
      <c r="F121" s="7">
        <v>1774.9380000000001</v>
      </c>
      <c r="G121" s="7">
        <v>1781.91</v>
      </c>
      <c r="H121" s="7">
        <v>1606.8040000000001</v>
      </c>
      <c r="I121" s="7">
        <v>1791.48</v>
      </c>
      <c r="J121" s="7">
        <v>1693.2360000000001</v>
      </c>
      <c r="K121" s="7">
        <v>1742.2739999999999</v>
      </c>
      <c r="L121" s="7">
        <v>1698.9359999999999</v>
      </c>
      <c r="M121" s="11">
        <v>1817.165</v>
      </c>
      <c r="N121" s="12">
        <v>1731.8732</v>
      </c>
    </row>
    <row r="122" spans="2:14" s="6" customFormat="1" x14ac:dyDescent="0.3">
      <c r="B122" s="14"/>
      <c r="C122" s="8" t="s">
        <v>703</v>
      </c>
      <c r="D122" s="7">
        <v>1528.421</v>
      </c>
      <c r="E122" s="7">
        <v>1525.944</v>
      </c>
      <c r="F122" s="7">
        <v>1633.3530000000001</v>
      </c>
      <c r="G122" s="7">
        <v>1515.8989999999999</v>
      </c>
      <c r="H122" s="7">
        <v>1587.7809999999999</v>
      </c>
      <c r="I122" s="7">
        <v>1520.7570000000001</v>
      </c>
      <c r="J122" s="7">
        <v>1507.0029999999999</v>
      </c>
      <c r="K122" s="7">
        <v>1602.635</v>
      </c>
      <c r="L122" s="7">
        <v>1542.9760000000001</v>
      </c>
      <c r="M122" s="11">
        <v>1552.6479999999999</v>
      </c>
      <c r="N122" s="12">
        <v>1551.7417</v>
      </c>
    </row>
    <row r="123" spans="2:14" s="6" customFormat="1" ht="28.8" x14ac:dyDescent="0.3">
      <c r="B123" s="14"/>
      <c r="C123" s="8" t="s">
        <v>554</v>
      </c>
      <c r="D123" s="7">
        <v>1529.356</v>
      </c>
      <c r="E123" s="7">
        <v>1552.278</v>
      </c>
      <c r="F123" s="7">
        <v>1599.6210000000001</v>
      </c>
      <c r="G123" s="7">
        <v>1601.5409999999999</v>
      </c>
      <c r="H123" s="7">
        <v>1532.4739999999999</v>
      </c>
      <c r="I123" s="7">
        <v>1539.192</v>
      </c>
      <c r="J123" s="7">
        <v>1516.7070000000001</v>
      </c>
      <c r="K123" s="7">
        <v>1559.4459999999999</v>
      </c>
      <c r="L123" s="7">
        <v>1506.0550000000001</v>
      </c>
      <c r="M123" s="11">
        <v>1555.893</v>
      </c>
      <c r="N123" s="12">
        <v>1549.2563</v>
      </c>
    </row>
    <row r="124" spans="2:14" s="6" customFormat="1" ht="28.8" x14ac:dyDescent="0.3">
      <c r="B124" s="15"/>
      <c r="C124" s="8" t="s">
        <v>555</v>
      </c>
      <c r="D124" s="7">
        <v>1288.4369999999999</v>
      </c>
      <c r="E124" s="7">
        <v>1313.1669999999999</v>
      </c>
      <c r="F124" s="7">
        <v>1283.3910000000001</v>
      </c>
      <c r="G124" s="7">
        <v>1300.904</v>
      </c>
      <c r="H124" s="7">
        <v>1244.7529999999999</v>
      </c>
      <c r="I124" s="7">
        <v>1268.0540000000001</v>
      </c>
      <c r="J124" s="7">
        <v>1218.5029999999999</v>
      </c>
      <c r="K124" s="7">
        <v>1252.278</v>
      </c>
      <c r="L124" s="7">
        <v>1258.2760000000001</v>
      </c>
      <c r="M124" s="11">
        <v>1259.23</v>
      </c>
      <c r="N124" s="12">
        <v>1268.6992999999998</v>
      </c>
    </row>
    <row r="125" spans="2:14" s="6" customFormat="1" x14ac:dyDescent="0.3">
      <c r="B125" s="9"/>
      <c r="C125" s="9"/>
    </row>
    <row r="126" spans="2:14" s="6" customFormat="1" x14ac:dyDescent="0.3">
      <c r="B126" s="9"/>
      <c r="C126" s="9"/>
    </row>
    <row r="127" spans="2:14" s="6" customFormat="1" x14ac:dyDescent="0.3">
      <c r="B127" s="9"/>
      <c r="C127" s="9"/>
    </row>
    <row r="128" spans="2:14" s="6" customFormat="1" x14ac:dyDescent="0.3">
      <c r="B128" s="9"/>
      <c r="C128" s="9"/>
    </row>
    <row r="129" spans="2:14" s="6" customFormat="1" x14ac:dyDescent="0.3">
      <c r="B129" s="9"/>
      <c r="C129" s="9"/>
    </row>
    <row r="130" spans="2:14" s="6" customFormat="1" x14ac:dyDescent="0.3">
      <c r="B130" s="9"/>
      <c r="C130" s="9"/>
    </row>
    <row r="131" spans="2:14" s="6" customFormat="1" x14ac:dyDescent="0.3">
      <c r="B131" s="9"/>
      <c r="C131" s="9"/>
    </row>
    <row r="132" spans="2:14" s="6" customFormat="1" x14ac:dyDescent="0.3">
      <c r="B132" s="9"/>
      <c r="C132" s="9"/>
    </row>
    <row r="133" spans="2:14" s="6" customFormat="1" x14ac:dyDescent="0.3">
      <c r="B133" s="9"/>
      <c r="C133" s="9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2:14" s="6" customFormat="1" x14ac:dyDescent="0.3">
      <c r="B134" s="4" t="s">
        <v>702</v>
      </c>
      <c r="C134" s="4"/>
      <c r="D134" s="5">
        <v>1</v>
      </c>
      <c r="E134" s="5">
        <v>2</v>
      </c>
      <c r="F134" s="5">
        <v>3</v>
      </c>
      <c r="G134" s="5">
        <v>4</v>
      </c>
      <c r="H134" s="5">
        <v>5</v>
      </c>
      <c r="I134" s="5">
        <v>6</v>
      </c>
      <c r="J134" s="5">
        <v>7</v>
      </c>
      <c r="K134" s="5">
        <v>8</v>
      </c>
      <c r="L134" s="5">
        <v>9</v>
      </c>
      <c r="M134" s="5">
        <v>10</v>
      </c>
      <c r="N134" s="5" t="s">
        <v>697</v>
      </c>
    </row>
    <row r="135" spans="2:14" s="6" customFormat="1" x14ac:dyDescent="0.3">
      <c r="B135" s="4" t="s">
        <v>557</v>
      </c>
      <c r="C135" s="8" t="s">
        <v>498</v>
      </c>
      <c r="D135" s="7">
        <v>2.3E-2</v>
      </c>
      <c r="E135" s="7">
        <v>3.6999999999999998E-2</v>
      </c>
      <c r="F135" s="7">
        <v>5.2999999999999999E-2</v>
      </c>
      <c r="G135" s="7">
        <v>9.0999999999999998E-2</v>
      </c>
      <c r="H135" s="7">
        <v>9.6000000000000002E-2</v>
      </c>
      <c r="I135" s="7">
        <v>0.129</v>
      </c>
      <c r="J135" s="7">
        <v>0.151</v>
      </c>
      <c r="K135" s="7">
        <v>0.17399999999999999</v>
      </c>
      <c r="L135" s="7">
        <v>0.20699999999999999</v>
      </c>
      <c r="M135" s="11">
        <v>0.29899999999999999</v>
      </c>
      <c r="N135" s="12">
        <v>0.126</v>
      </c>
    </row>
    <row r="136" spans="2:14" s="6" customFormat="1" x14ac:dyDescent="0.3">
      <c r="B136" s="4"/>
      <c r="C136" s="8" t="s">
        <v>535</v>
      </c>
      <c r="D136" s="7">
        <v>2.5999999999999999E-2</v>
      </c>
      <c r="E136" s="7">
        <v>4.1000000000000002E-2</v>
      </c>
      <c r="F136" s="7">
        <v>6.9000000000000006E-2</v>
      </c>
      <c r="G136" s="7">
        <v>0.10199999999999999</v>
      </c>
      <c r="H136" s="7">
        <v>0.129</v>
      </c>
      <c r="I136" s="7">
        <v>0.12</v>
      </c>
      <c r="J136" s="7">
        <v>0.17</v>
      </c>
      <c r="K136" s="7">
        <v>0.18</v>
      </c>
      <c r="L136" s="7">
        <v>0.19700000000000001</v>
      </c>
      <c r="M136" s="11">
        <v>0.30299999999999999</v>
      </c>
      <c r="N136" s="12">
        <v>0.13369999999999999</v>
      </c>
    </row>
    <row r="137" spans="2:14" s="6" customFormat="1" x14ac:dyDescent="0.3">
      <c r="B137" s="4"/>
      <c r="C137" s="8" t="s">
        <v>703</v>
      </c>
      <c r="D137" s="7">
        <v>2.5000000000000001E-2</v>
      </c>
      <c r="E137" s="7">
        <v>3.5999999999999997E-2</v>
      </c>
      <c r="F137" s="7">
        <v>6.3E-2</v>
      </c>
      <c r="G137" s="7">
        <v>0.1</v>
      </c>
      <c r="H137" s="7">
        <v>0.13</v>
      </c>
      <c r="I137" s="7">
        <v>0.14299999999999999</v>
      </c>
      <c r="J137" s="7">
        <v>0.14099999999999999</v>
      </c>
      <c r="K137" s="7">
        <v>0.19700000000000001</v>
      </c>
      <c r="L137" s="7">
        <v>0.223</v>
      </c>
      <c r="M137" s="11">
        <v>0.28199999999999997</v>
      </c>
      <c r="N137" s="12">
        <v>0.13400000000000001</v>
      </c>
    </row>
    <row r="138" spans="2:14" s="6" customFormat="1" ht="28.8" x14ac:dyDescent="0.3">
      <c r="B138" s="4"/>
      <c r="C138" s="8" t="s">
        <v>554</v>
      </c>
      <c r="D138" s="7">
        <v>2.7E-2</v>
      </c>
      <c r="E138" s="7">
        <v>4.1000000000000002E-2</v>
      </c>
      <c r="F138" s="7">
        <v>5.6000000000000001E-2</v>
      </c>
      <c r="G138" s="7">
        <v>9.7000000000000003E-2</v>
      </c>
      <c r="H138" s="7">
        <v>0.114</v>
      </c>
      <c r="I138" s="7">
        <v>0.126</v>
      </c>
      <c r="J138" s="7">
        <v>0.16900000000000001</v>
      </c>
      <c r="K138" s="7">
        <v>0.16600000000000001</v>
      </c>
      <c r="L138" s="7">
        <v>0.215</v>
      </c>
      <c r="M138" s="11">
        <v>0.30499999999999999</v>
      </c>
      <c r="N138" s="12">
        <v>0.13159999999999999</v>
      </c>
    </row>
    <row r="139" spans="2:14" s="6" customFormat="1" ht="28.8" x14ac:dyDescent="0.3">
      <c r="B139" s="4"/>
      <c r="C139" s="8" t="s">
        <v>555</v>
      </c>
      <c r="D139" s="7">
        <v>119.944</v>
      </c>
      <c r="E139" s="7">
        <v>148.482</v>
      </c>
      <c r="F139" s="7">
        <v>218.191</v>
      </c>
      <c r="G139" s="7">
        <v>159.124</v>
      </c>
      <c r="H139" s="7">
        <v>177.935</v>
      </c>
      <c r="I139" s="7">
        <v>150.82499999999999</v>
      </c>
      <c r="J139" s="7">
        <v>153.71899999999999</v>
      </c>
      <c r="K139" s="7">
        <v>166.863</v>
      </c>
      <c r="L139" s="7">
        <v>151.541</v>
      </c>
      <c r="M139" s="11">
        <v>122.887</v>
      </c>
      <c r="N139" s="12">
        <v>156.9511</v>
      </c>
    </row>
  </sheetData>
  <mergeCells count="26">
    <mergeCell ref="B118:C118"/>
    <mergeCell ref="B119:B124"/>
    <mergeCell ref="B134:C134"/>
    <mergeCell ref="B135:B139"/>
    <mergeCell ref="B84:C84"/>
    <mergeCell ref="B85:B90"/>
    <mergeCell ref="B100:C100"/>
    <mergeCell ref="B101:B105"/>
    <mergeCell ref="B116:C116"/>
    <mergeCell ref="B117:C117"/>
    <mergeCell ref="B65:C65"/>
    <mergeCell ref="B66:B70"/>
    <mergeCell ref="B50:B55"/>
    <mergeCell ref="B82:C82"/>
    <mergeCell ref="B83:C83"/>
    <mergeCell ref="B29:C29"/>
    <mergeCell ref="B47:C47"/>
    <mergeCell ref="B48:C48"/>
    <mergeCell ref="B49:C49"/>
    <mergeCell ref="B15:B19"/>
    <mergeCell ref="B30:B34"/>
    <mergeCell ref="B11:C11"/>
    <mergeCell ref="B12:C12"/>
    <mergeCell ref="B13:C13"/>
    <mergeCell ref="B14:C14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100 Random</vt:lpstr>
      <vt:lpstr>200 Random</vt:lpstr>
      <vt:lpstr>300 Random</vt:lpstr>
      <vt:lpstr>test data process</vt:lpstr>
      <vt:lpstr>100 data process</vt:lpstr>
      <vt:lpstr>200 pts Process</vt:lpstr>
      <vt:lpstr>300 pts Process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murali manoghar</dc:creator>
  <cp:lastModifiedBy>bala murali manoghar</cp:lastModifiedBy>
  <dcterms:created xsi:type="dcterms:W3CDTF">2015-06-05T18:17:20Z</dcterms:created>
  <dcterms:modified xsi:type="dcterms:W3CDTF">2019-09-17T21:16:38Z</dcterms:modified>
</cp:coreProperties>
</file>