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BS . AMIRTHA\Downloads\"/>
    </mc:Choice>
  </mc:AlternateContent>
  <xr:revisionPtr revIDLastSave="0" documentId="13_ncr:1_{5BAE0B73-F4C1-44FF-8B57-5452D84E3761}" xr6:coauthVersionLast="47" xr6:coauthVersionMax="47" xr10:uidLastSave="{00000000-0000-0000-0000-000000000000}"/>
  <bookViews>
    <workbookView xWindow="-108" yWindow="-108" windowWidth="23256" windowHeight="12456" firstSheet="5" activeTab="9" xr2:uid="{00000000-000D-0000-FFFF-FFFF00000000}"/>
  </bookViews>
  <sheets>
    <sheet name="Q 1 " sheetId="2" r:id="rId1"/>
    <sheet name="Q.2" sheetId="3" r:id="rId2"/>
    <sheet name="Q.3" sheetId="4" r:id="rId3"/>
    <sheet name="Q.4" sheetId="5" r:id="rId4"/>
    <sheet name="Q.7" sheetId="6" r:id="rId5"/>
    <sheet name="Q1 - Pivot Table" sheetId="16" r:id="rId6"/>
    <sheet name="retail" sheetId="1" r:id="rId7"/>
    <sheet name="category" sheetId="9" r:id="rId8"/>
    <sheet name="product" sheetId="11" r:id="rId9"/>
    <sheet name="Insight &amp; Recommendations" sheetId="12" r:id="rId10"/>
  </sheets>
  <definedNames>
    <definedName name="_xlnm._FilterDatabase" localSheetId="7" hidden="1">category!$A$1:$B$4</definedName>
    <definedName name="_xlnm._FilterDatabase" localSheetId="4" hidden="1">Q.7!#REF!</definedName>
    <definedName name="_xlnm._FilterDatabase" localSheetId="5" hidden="1">'Q1 - Pivot Table'!$A$3:$C$11</definedName>
    <definedName name="_xlnm._FilterDatabase" localSheetId="6" hidden="1">retail!$B$1:$J$21</definedName>
  </definedNames>
  <calcPr calcId="191029"/>
  <pivotCaches>
    <pivotCache cacheId="17"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6" l="1"/>
  <c r="D7" i="6"/>
  <c r="D8" i="6"/>
  <c r="D9" i="6"/>
  <c r="D10" i="6"/>
  <c r="D5" i="6"/>
  <c r="G20" i="1"/>
  <c r="G16" i="1"/>
  <c r="G18" i="1"/>
  <c r="G21" i="1"/>
  <c r="G19" i="1"/>
  <c r="G15" i="1"/>
  <c r="G17" i="1"/>
  <c r="G14" i="1"/>
  <c r="G13" i="1"/>
  <c r="G12" i="1"/>
  <c r="G11" i="1"/>
  <c r="G9" i="1"/>
  <c r="G10" i="1"/>
  <c r="G8" i="1"/>
  <c r="G7" i="1"/>
  <c r="G5" i="1"/>
  <c r="G4" i="1"/>
  <c r="G3" i="1"/>
  <c r="G6" i="1"/>
  <c r="G2" i="1"/>
  <c r="K19" i="1"/>
  <c r="K18" i="1"/>
  <c r="K2" i="1"/>
  <c r="K15" i="1"/>
  <c r="K3" i="1"/>
  <c r="K8" i="1"/>
  <c r="K9" i="1"/>
  <c r="K16" i="1"/>
  <c r="K17" i="1"/>
  <c r="K4" i="1"/>
  <c r="K5" i="1"/>
  <c r="K10" i="1"/>
  <c r="K11" i="1"/>
  <c r="K6" i="1"/>
  <c r="K7" i="1"/>
  <c r="K12" i="1"/>
  <c r="K13" i="1"/>
  <c r="K20" i="1"/>
  <c r="K21" i="1"/>
  <c r="K14" i="1"/>
  <c r="F15" i="1"/>
  <c r="F2" i="1"/>
  <c r="F3" i="1"/>
  <c r="F8" i="1"/>
  <c r="F9" i="1"/>
  <c r="F16" i="1"/>
  <c r="F17" i="1"/>
  <c r="F4" i="1"/>
  <c r="F5" i="1"/>
  <c r="F10" i="1"/>
  <c r="F11" i="1"/>
  <c r="F18" i="1"/>
  <c r="F19" i="1"/>
  <c r="F6" i="1"/>
  <c r="F7" i="1"/>
  <c r="F12" i="1"/>
  <c r="F13" i="1"/>
  <c r="F20" i="1"/>
  <c r="F21" i="1"/>
  <c r="F14" i="1"/>
  <c r="D15" i="1"/>
  <c r="D2" i="1"/>
  <c r="D3" i="1"/>
  <c r="D8" i="1"/>
  <c r="D9" i="1"/>
  <c r="D16" i="1"/>
  <c r="D17" i="1"/>
  <c r="D4" i="1"/>
  <c r="D5" i="1"/>
  <c r="D10" i="1"/>
  <c r="D11" i="1"/>
  <c r="D18" i="1"/>
  <c r="D19" i="1"/>
  <c r="D6" i="1"/>
  <c r="D7" i="1"/>
  <c r="D12" i="1"/>
  <c r="D13" i="1"/>
  <c r="D20" i="1"/>
  <c r="D21" i="1"/>
  <c r="D14" i="1"/>
</calcChain>
</file>

<file path=xl/sharedStrings.xml><?xml version="1.0" encoding="utf-8"?>
<sst xmlns="http://schemas.openxmlformats.org/spreadsheetml/2006/main" count="130" uniqueCount="56">
  <si>
    <t>OrderID</t>
  </si>
  <si>
    <t>Product</t>
  </si>
  <si>
    <t>Category</t>
  </si>
  <si>
    <t>Quantity</t>
  </si>
  <si>
    <t>UnitPrice</t>
  </si>
  <si>
    <t>Date</t>
  </si>
  <si>
    <t>Laptop</t>
  </si>
  <si>
    <t>Electronics</t>
  </si>
  <si>
    <t>Smartphone</t>
  </si>
  <si>
    <t>Coffee Maker</t>
  </si>
  <si>
    <t>Appliances</t>
  </si>
  <si>
    <t>Blender</t>
  </si>
  <si>
    <t>T-shirt</t>
  </si>
  <si>
    <t>Clothing</t>
  </si>
  <si>
    <t>Jeans</t>
  </si>
  <si>
    <t>TotalSales</t>
  </si>
  <si>
    <t>Q.1. What are the total sales for each product category? (Hint: Create a new column 'TotalSales')</t>
  </si>
  <si>
    <t>Q.2. How many units of each product were sold in each month?</t>
  </si>
  <si>
    <t>Q.3. What is the total revenue generated by each product category, and what percentage does each category contribute to the total revenue?</t>
  </si>
  <si>
    <t xml:space="preserve">Q.4. How do the Total sales fluctuate on a daily basis? Hint: Check total sales by each day and plot a line chart. </t>
  </si>
  <si>
    <t>Q.5. Rank the products based on the Total Revenue generated. The product with the highest revenue will be assigned the rank 1, and so on.</t>
  </si>
  <si>
    <t>CategoryID</t>
  </si>
  <si>
    <t>ProductID</t>
  </si>
  <si>
    <t>Product Type</t>
  </si>
  <si>
    <t>Category Type</t>
  </si>
  <si>
    <t>Total Sales</t>
  </si>
  <si>
    <t>Total Sales on Product Category</t>
  </si>
  <si>
    <t>Grand Total</t>
  </si>
  <si>
    <t>Jan</t>
  </si>
  <si>
    <t>01-Jan</t>
  </si>
  <si>
    <t>02-Jan</t>
  </si>
  <si>
    <t>03-Jan</t>
  </si>
  <si>
    <t>05-Jan</t>
  </si>
  <si>
    <t>07-Jan</t>
  </si>
  <si>
    <t>08-Jan</t>
  </si>
  <si>
    <t>09-Jan</t>
  </si>
  <si>
    <t>10-Jan</t>
  </si>
  <si>
    <t>Feb</t>
  </si>
  <si>
    <t>01-Feb</t>
  </si>
  <si>
    <t>02-Feb</t>
  </si>
  <si>
    <t>03-Feb</t>
  </si>
  <si>
    <t>04-Feb</t>
  </si>
  <si>
    <t>06-Feb</t>
  </si>
  <si>
    <t>07-Feb</t>
  </si>
  <si>
    <t>08-Feb</t>
  </si>
  <si>
    <t>09-Feb</t>
  </si>
  <si>
    <t>Mar</t>
  </si>
  <si>
    <t>02-Mar</t>
  </si>
  <si>
    <t>Sum of TotalSales</t>
  </si>
  <si>
    <t>Products</t>
  </si>
  <si>
    <t>Mothly Sales</t>
  </si>
  <si>
    <t>Total units sold</t>
  </si>
  <si>
    <t>Sum of TotalSales2</t>
  </si>
  <si>
    <t>% of Total Sales</t>
  </si>
  <si>
    <t>Rank</t>
  </si>
  <si>
    <t>Following a careful analysis, it's clear that the Electronics category stands out as the top performer, accounting for an impressive 84% of the total revenue. The month of January emerges as the peak in terms of sales activity. In terms of product sales, the ranking is led by laptops, followed by smartphones, coffee makers, blenders, T-shirts, and jeans, making these items the most popular choices in our retail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</si>
</sst>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yyyy/mm/dd;@"/>
  </numFmts>
  <fonts count="7" x14ac:knownFonts="1">
    <font>
      <sz val="11"/>
      <color theme="1"/>
      <name val="Calibri"/>
      <family val="2"/>
      <scheme val="minor"/>
    </font>
    <font>
      <sz val="10"/>
      <color rgb="FF374151"/>
      <name val="Segoe UI"/>
      <family val="2"/>
    </font>
    <font>
      <sz val="10"/>
      <color rgb="FF374151"/>
      <name val="Segoe UI"/>
      <family val="2"/>
    </font>
    <font>
      <b/>
      <sz val="12"/>
      <color rgb="FF374151"/>
      <name val="Segoe UI"/>
      <family val="2"/>
    </font>
    <font>
      <sz val="11"/>
      <color theme="1"/>
      <name val="Calibri"/>
      <family val="2"/>
      <scheme val="minor"/>
    </font>
    <font>
      <b/>
      <sz val="11"/>
      <color theme="1"/>
      <name val="Calibri"/>
      <family val="2"/>
      <scheme val="minor"/>
    </font>
    <font>
      <b/>
      <sz val="10"/>
      <color rgb="FF374151"/>
      <name val="Segoe UI"/>
      <family val="2"/>
    </font>
  </fonts>
  <fills count="3">
    <fill>
      <patternFill patternType="none"/>
    </fill>
    <fill>
      <patternFill patternType="gray125"/>
    </fill>
    <fill>
      <patternFill patternType="solid">
        <fgColor rgb="FFF7F7F8"/>
        <bgColor indexed="64"/>
      </patternFill>
    </fill>
  </fills>
  <borders count="10">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4" fillId="0" borderId="0" applyFont="0" applyFill="0" applyBorder="0" applyAlignment="0" applyProtection="0"/>
  </cellStyleXfs>
  <cellXfs count="24">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xf>
    <xf numFmtId="0" fontId="2" fillId="2" borderId="3" xfId="0" applyFont="1" applyFill="1" applyBorder="1" applyAlignment="1">
      <alignment horizontal="center" vertical="center"/>
    </xf>
    <xf numFmtId="0" fontId="3" fillId="0" borderId="0" xfId="0" applyFont="1"/>
    <xf numFmtId="164" fontId="2" fillId="2" borderId="4"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5" fillId="0" borderId="0" xfId="0" applyFont="1" applyAlignment="1">
      <alignment horizontal="center" vertical="center"/>
    </xf>
    <xf numFmtId="0" fontId="6"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5" fillId="0" borderId="5" xfId="0" applyFont="1" applyBorder="1"/>
    <xf numFmtId="0" fontId="5" fillId="0" borderId="6" xfId="0" applyFont="1" applyBorder="1"/>
    <xf numFmtId="0" fontId="0" fillId="0" borderId="7" xfId="0" applyBorder="1"/>
    <xf numFmtId="0" fontId="5" fillId="0" borderId="7" xfId="0" applyFont="1" applyBorder="1"/>
    <xf numFmtId="9" fontId="0" fillId="0" borderId="7" xfId="1" applyFont="1" applyBorder="1"/>
    <xf numFmtId="0" fontId="5" fillId="0" borderId="9" xfId="0" applyFont="1" applyBorder="1"/>
    <xf numFmtId="0" fontId="5" fillId="0" borderId="8" xfId="0" applyFont="1" applyBorder="1"/>
    <xf numFmtId="0" fontId="0" fillId="0" borderId="8" xfId="0" applyBorder="1"/>
    <xf numFmtId="0" fontId="0" fillId="0" borderId="0" xfId="0" applyAlignment="1">
      <alignment wrapText="1"/>
    </xf>
    <xf numFmtId="0" fontId="5" fillId="0" borderId="7" xfId="0" applyFont="1" applyBorder="1" applyAlignment="1">
      <alignment wrapText="1"/>
    </xf>
  </cellXfs>
  <cellStyles count="2">
    <cellStyle name="Normal" xfId="0" builtinId="0"/>
    <cellStyle name="Percent" xfId="1" builtinId="5"/>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[retail-store_students-a98db8a3d3e82efbad08ec324a864ce0 (1).xlsx]Q1 - 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'Q1 - 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'Q1 - Pivot Table'!$A$4:$A$24</c:f>
              <c:multiLvlStrCache>
                <c:ptCount val="17"/>
                <c:lvl>
                  <c:pt idx="0">
                    <c:v>01-Jan</c:v>
                  </c:pt>
                  <c:pt idx="1">
                    <c:v>02-Jan</c:v>
                  </c:pt>
                  <c:pt idx="2">
                    <c:v>03-Jan</c:v>
                  </c:pt>
                  <c:pt idx="3">
                    <c:v>05-Jan</c:v>
                  </c:pt>
                  <c:pt idx="4">
                    <c:v>07-Jan</c:v>
                  </c:pt>
                  <c:pt idx="5">
                    <c:v>08-Jan</c:v>
                  </c:pt>
                  <c:pt idx="6">
                    <c:v>09-Jan</c:v>
                  </c:pt>
                  <c:pt idx="7">
                    <c:v>10-Jan</c:v>
                  </c:pt>
                  <c:pt idx="8">
                    <c:v>01-Feb</c:v>
                  </c:pt>
                  <c:pt idx="9">
                    <c:v>02-Feb</c:v>
                  </c:pt>
                  <c:pt idx="10">
                    <c:v>03-Feb</c:v>
                  </c:pt>
                  <c:pt idx="11">
                    <c:v>04-Feb</c:v>
                  </c:pt>
                  <c:pt idx="12">
                    <c:v>06-Feb</c:v>
                  </c:pt>
                  <c:pt idx="13">
                    <c:v>07-Feb</c:v>
                  </c:pt>
                  <c:pt idx="14">
                    <c:v>08-Feb</c:v>
                  </c:pt>
                  <c:pt idx="15">
                    <c:v>09-Feb</c:v>
                  </c:pt>
                  <c:pt idx="16">
                    <c:v>02-Mar</c:v>
                  </c:pt>
                </c:lvl>
                <c:lvl>
                  <c:pt idx="0">
                    <c:v>Jan</c:v>
                  </c:pt>
                  <c:pt idx="8">
                    <c:v>Feb</c:v>
                  </c:pt>
                  <c:pt idx="16">
                    <c:v>Mar</c:v>
                  </c:pt>
                </c:lvl>
              </c:multiLvlStrCache>
            </c:multiLvlStrRef>
          </c:cat>
          <c:val>
            <c:numRef>
              <c:f>'Q1 - Pivot Table'!$B$4:$B$24</c:f>
              <c:numCache>
                <c:formatCode>General</c:formatCode>
                <c:ptCount val="17"/>
                <c:pt idx="0">
                  <c:v>1600</c:v>
                </c:pt>
                <c:pt idx="1">
                  <c:v>500</c:v>
                </c:pt>
                <c:pt idx="2">
                  <c:v>300</c:v>
                </c:pt>
                <c:pt idx="3">
                  <c:v>200</c:v>
                </c:pt>
                <c:pt idx="4">
                  <c:v>80</c:v>
                </c:pt>
                <c:pt idx="5">
                  <c:v>800</c:v>
                </c:pt>
                <c:pt idx="6">
                  <c:v>1500</c:v>
                </c:pt>
                <c:pt idx="7">
                  <c:v>100</c:v>
                </c:pt>
                <c:pt idx="8">
                  <c:v>200</c:v>
                </c:pt>
                <c:pt idx="9">
                  <c:v>60</c:v>
                </c:pt>
                <c:pt idx="10">
                  <c:v>40</c:v>
                </c:pt>
                <c:pt idx="11">
                  <c:v>1800</c:v>
                </c:pt>
                <c:pt idx="12">
                  <c:v>200</c:v>
                </c:pt>
                <c:pt idx="13">
                  <c:v>50</c:v>
                </c:pt>
                <c:pt idx="14">
                  <c:v>80</c:v>
                </c:pt>
                <c:pt idx="15">
                  <c:v>80</c:v>
                </c:pt>
                <c:pt idx="16">
                  <c:v>1300</c:v>
                </c:pt>
              </c:numCache>
            </c:numRef>
          </c:val>
          <c:smooth val="0"/>
          <c:extLst>
            <c:ext xmlns:c16="http://schemas.microsoft.com/office/drawing/2014/chart" uri="{C3380CC4-5D6E-409C-BE32-E72D297353CC}">
              <c16:uniqueId val="{00000000-5964-4DA0-BD04-3858277AC7A0}"/>
            </c:ext>
          </c:extLst>
        </c:ser>
        <c:dLbls>
          <c:showLegendKey val="0"/>
          <c:showVal val="0"/>
          <c:showCatName val="0"/>
          <c:showSerName val="0"/>
          <c:showPercent val="0"/>
          <c:showBubbleSize val="0"/>
        </c:dLbls>
        <c:marker val="1"/>
        <c:smooth val="0"/>
        <c:axId val="1985325999"/>
        <c:axId val="456403983"/>
      </c:lineChart>
      <c:catAx>
        <c:axId val="198532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03983"/>
        <c:crosses val="autoZero"/>
        <c:auto val="1"/>
        <c:lblAlgn val="ctr"/>
        <c:lblOffset val="100"/>
        <c:noMultiLvlLbl val="0"/>
      </c:catAx>
      <c:valAx>
        <c:axId val="456403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Total</a:t>
                </a:r>
                <a:r>
                  <a:rPr lang="en-IN" baseline="0"/>
                  <a:t> Sales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2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594360</xdr:colOff>
      <xdr:row>3</xdr:row>
      <xdr:rowOff>7620</xdr:rowOff>
    </xdr:from>
    <xdr:to>
      <xdr:col>10</xdr:col>
      <xdr:colOff>175260</xdr:colOff>
      <xdr:row>26</xdr:row>
      <xdr:rowOff>121793</xdr:rowOff>
    </xdr:to>
    <xdr:pic>
      <xdr:nvPicPr>
        <xdr:cNvPr id="7" name="Picture 6">
          <a:extLst>
            <a:ext uri="{FF2B5EF4-FFF2-40B4-BE49-F238E27FC236}">
              <a16:creationId xmlns:a16="http://schemas.microsoft.com/office/drawing/2014/main" id="{BC565A81-3A8A-6B2D-6D08-7BCB92612159}"/>
            </a:ext>
          </a:extLst>
        </xdr:cNvPr>
        <xdr:cNvPicPr>
          <a:picLocks noChangeAspect="1"/>
        </xdr:cNvPicPr>
      </xdr:nvPicPr>
      <xdr:blipFill>
        <a:blip xmlns:r="http://schemas.openxmlformats.org/officeDocument/2006/relationships" r:embed="rId1"/>
        <a:stretch>
          <a:fillRect/>
        </a:stretch>
      </xdr:blipFill>
      <xdr:spPr>
        <a:xfrm>
          <a:off x="594360" y="617220"/>
          <a:ext cx="5676900" cy="4320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6</xdr:row>
      <xdr:rowOff>45720</xdr:rowOff>
    </xdr:from>
    <xdr:to>
      <xdr:col>12</xdr:col>
      <xdr:colOff>236220</xdr:colOff>
      <xdr:row>21</xdr:row>
      <xdr:rowOff>15240</xdr:rowOff>
    </xdr:to>
    <xdr:graphicFrame macro="">
      <xdr:nvGraphicFramePr>
        <xdr:cNvPr id="2" name="Chart 1">
          <a:extLst>
            <a:ext uri="{FF2B5EF4-FFF2-40B4-BE49-F238E27FC236}">
              <a16:creationId xmlns:a16="http://schemas.microsoft.com/office/drawing/2014/main" id="{1F82CAD9-DBAF-CC25-3AAE-EA64AE162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THA" refreshedDate="45238.716874305559" createdVersion="8" refreshedVersion="8" minRefreshableVersion="3" recordCount="22" xr:uid="{6CFD77AF-419B-4054-A0F4-6FF893B274E7}">
  <cacheSource type="worksheet">
    <worksheetSource ref="A1:K1048576" sheet="retail"/>
  </cacheSource>
  <cacheFields count="13">
    <cacheField name="Date" numFmtId="0">
      <sharedItems containsNonDate="0" containsDate="1" containsString="0" containsBlank="1" minDate="2023-01-01T00:00:00" maxDate="2023-03-03T00:00:00" count="18">
        <d v="2023-01-03T00:00:00"/>
        <d v="2023-01-05T00:00:00"/>
        <d v="2023-01-10T00:00:00"/>
        <d v="2023-02-01T00:00:00"/>
        <d v="2023-02-06T00:00:00"/>
        <d v="2023-02-07T00:00:00"/>
        <d v="2023-01-07T00:00:00"/>
        <d v="2023-02-02T00:00:00"/>
        <d v="2023-02-03T00:00:00"/>
        <d v="2023-02-08T00:00:00"/>
        <d v="2023-02-09T00:00:00"/>
        <d v="2023-01-01T00:00:00"/>
        <d v="2023-01-02T00:00:00"/>
        <d v="2023-01-08T00:00:00"/>
        <d v="2023-01-09T00:00:00"/>
        <d v="2023-02-04T00:00:00"/>
        <d v="2023-03-02T00:00:00"/>
        <m/>
      </sharedItems>
      <fieldGroup par="12"/>
    </cacheField>
    <cacheField name="OrderID" numFmtId="0">
      <sharedItems containsString="0" containsBlank="1" containsNumber="1" containsInteger="1" minValue="1" maxValue="20"/>
    </cacheField>
    <cacheField name="ProductID" numFmtId="0">
      <sharedItems containsString="0" containsBlank="1" containsNumber="1" containsInteger="1" minValue="1" maxValue="6"/>
    </cacheField>
    <cacheField name="Product Type" numFmtId="0">
      <sharedItems containsBlank="1" count="7">
        <s v="Coffee Maker"/>
        <s v="Blender"/>
        <s v="T-shirt"/>
        <s v="Jeans"/>
        <s v="Laptop"/>
        <s v="Smartphone"/>
        <m/>
      </sharedItems>
    </cacheField>
    <cacheField name="CategoryID" numFmtId="0">
      <sharedItems containsString="0" containsBlank="1" containsNumber="1" containsInteger="1" minValue="1" maxValue="3"/>
    </cacheField>
    <cacheField name="Category Type" numFmtId="0">
      <sharedItems containsBlank="1" count="4">
        <s v="Appliances"/>
        <s v="Clothing"/>
        <s v="Electronics"/>
        <m/>
      </sharedItems>
    </cacheField>
    <cacheField name="Total Sales on Product Category" numFmtId="0">
      <sharedItems containsString="0" containsBlank="1" containsNumber="1" containsInteger="1" minValue="50" maxValue="4000" count="19">
        <n v="600"/>
        <n v="350"/>
        <n v="300"/>
        <n v="250"/>
        <n v="200"/>
        <n v="50"/>
        <n v="240"/>
        <n v="140"/>
        <n v="120"/>
        <n v="80"/>
        <n v="4000"/>
        <n v="3500"/>
        <n v="2400"/>
        <n v="3000"/>
        <n v="1600"/>
        <n v="1500"/>
        <n v="800"/>
        <n v="500"/>
        <m/>
      </sharedItems>
    </cacheField>
    <cacheField name="Quantity" numFmtId="0">
      <sharedItems containsString="0" containsBlank="1" containsNumber="1" containsInteger="1" minValue="1" maxValue="5" count="6">
        <n v="3"/>
        <n v="2"/>
        <n v="1"/>
        <n v="4"/>
        <n v="5"/>
        <m/>
      </sharedItems>
    </cacheField>
    <cacheField name="UnitPrice" numFmtId="0">
      <sharedItems containsString="0" containsBlank="1" containsNumber="1" containsInteger="1" minValue="20" maxValue="800"/>
    </cacheField>
    <cacheField name="TotalSales" numFmtId="0">
      <sharedItems containsString="0" containsBlank="1" containsNumber="1" containsInteger="1" minValue="40" maxValue="1600" count="13">
        <n v="300"/>
        <n v="100"/>
        <n v="200"/>
        <n v="50"/>
        <n v="80"/>
        <n v="60"/>
        <n v="40"/>
        <n v="1600"/>
        <n v="500"/>
        <n v="800"/>
        <n v="1500"/>
        <n v="1000"/>
        <m/>
      </sharedItems>
    </cacheField>
    <cacheField name="Total Sales" numFmtId="0">
      <sharedItems containsString="0" containsBlank="1" containsNumber="1" containsInteger="1" minValue="40" maxValue="1600" count="13">
        <n v="300"/>
        <n v="100"/>
        <n v="200"/>
        <n v="50"/>
        <n v="80"/>
        <n v="60"/>
        <n v="40"/>
        <n v="1600"/>
        <n v="500"/>
        <n v="800"/>
        <n v="1500"/>
        <n v="1000"/>
        <m/>
      </sharedItems>
    </cacheField>
    <cacheField name="Days (Date)" numFmtId="0" databaseField="0">
      <fieldGroup base="0">
        <rangePr groupBy="days" startDate="2023-01-01T00:00:00" endDate="2023-03-03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3-2023"/>
        </groupItems>
      </fieldGroup>
    </cacheField>
    <cacheField name="Months (Date)" numFmtId="0" databaseField="0">
      <fieldGroup base="0">
        <rangePr groupBy="months" startDate="2023-01-01T00:00:00" endDate="2023-03-03T00:00:00"/>
        <groupItems count="14">
          <s v="&lt;01-01-2023"/>
          <s v="Jan"/>
          <s v="Feb"/>
          <s v="Mar"/>
          <s v="Apr"/>
          <s v="May"/>
          <s v="Jun"/>
          <s v="Jul"/>
          <s v="Aug"/>
          <s v="Sep"/>
          <s v="Oct"/>
          <s v="Nov"/>
          <s v="Dec"/>
          <s v="&gt;03-03-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3"/>
    <n v="2"/>
    <x v="0"/>
    <n v="1"/>
    <x v="0"/>
    <x v="0"/>
    <x v="0"/>
    <n v="100"/>
    <x v="0"/>
    <x v="0"/>
  </r>
  <r>
    <x v="1"/>
    <n v="4"/>
    <n v="1"/>
    <x v="1"/>
    <n v="1"/>
    <x v="0"/>
    <x v="1"/>
    <x v="1"/>
    <n v="50"/>
    <x v="1"/>
    <x v="1"/>
  </r>
  <r>
    <x v="2"/>
    <n v="9"/>
    <n v="2"/>
    <x v="0"/>
    <n v="1"/>
    <x v="0"/>
    <x v="2"/>
    <x v="2"/>
    <n v="100"/>
    <x v="1"/>
    <x v="1"/>
  </r>
  <r>
    <x v="3"/>
    <n v="10"/>
    <n v="1"/>
    <x v="1"/>
    <n v="1"/>
    <x v="0"/>
    <x v="3"/>
    <x v="3"/>
    <n v="50"/>
    <x v="2"/>
    <x v="2"/>
  </r>
  <r>
    <x v="4"/>
    <n v="15"/>
    <n v="2"/>
    <x v="0"/>
    <n v="1"/>
    <x v="0"/>
    <x v="4"/>
    <x v="1"/>
    <n v="100"/>
    <x v="2"/>
    <x v="2"/>
  </r>
  <r>
    <x v="5"/>
    <n v="16"/>
    <n v="1"/>
    <x v="1"/>
    <n v="1"/>
    <x v="0"/>
    <x v="5"/>
    <x v="2"/>
    <n v="50"/>
    <x v="3"/>
    <x v="3"/>
  </r>
  <r>
    <x v="1"/>
    <n v="5"/>
    <n v="6"/>
    <x v="2"/>
    <n v="2"/>
    <x v="1"/>
    <x v="6"/>
    <x v="4"/>
    <n v="20"/>
    <x v="1"/>
    <x v="1"/>
  </r>
  <r>
    <x v="6"/>
    <n v="6"/>
    <n v="3"/>
    <x v="3"/>
    <n v="2"/>
    <x v="1"/>
    <x v="4"/>
    <x v="1"/>
    <n v="40"/>
    <x v="4"/>
    <x v="4"/>
  </r>
  <r>
    <x v="7"/>
    <n v="11"/>
    <n v="6"/>
    <x v="2"/>
    <n v="2"/>
    <x v="1"/>
    <x v="7"/>
    <x v="0"/>
    <n v="20"/>
    <x v="5"/>
    <x v="5"/>
  </r>
  <r>
    <x v="8"/>
    <n v="12"/>
    <n v="3"/>
    <x v="3"/>
    <n v="2"/>
    <x v="1"/>
    <x v="8"/>
    <x v="2"/>
    <n v="40"/>
    <x v="6"/>
    <x v="6"/>
  </r>
  <r>
    <x v="9"/>
    <n v="17"/>
    <n v="6"/>
    <x v="2"/>
    <n v="2"/>
    <x v="1"/>
    <x v="9"/>
    <x v="3"/>
    <n v="20"/>
    <x v="4"/>
    <x v="4"/>
  </r>
  <r>
    <x v="10"/>
    <n v="18"/>
    <n v="3"/>
    <x v="3"/>
    <n v="2"/>
    <x v="1"/>
    <x v="9"/>
    <x v="1"/>
    <n v="40"/>
    <x v="4"/>
    <x v="4"/>
  </r>
  <r>
    <x v="11"/>
    <n v="1"/>
    <n v="4"/>
    <x v="4"/>
    <n v="3"/>
    <x v="2"/>
    <x v="10"/>
    <x v="1"/>
    <n v="800"/>
    <x v="7"/>
    <x v="7"/>
  </r>
  <r>
    <x v="12"/>
    <n v="2"/>
    <n v="5"/>
    <x v="5"/>
    <n v="3"/>
    <x v="2"/>
    <x v="11"/>
    <x v="2"/>
    <n v="500"/>
    <x v="8"/>
    <x v="8"/>
  </r>
  <r>
    <x v="13"/>
    <n v="7"/>
    <n v="4"/>
    <x v="4"/>
    <n v="3"/>
    <x v="2"/>
    <x v="12"/>
    <x v="2"/>
    <n v="800"/>
    <x v="9"/>
    <x v="9"/>
  </r>
  <r>
    <x v="14"/>
    <n v="8"/>
    <n v="5"/>
    <x v="5"/>
    <n v="3"/>
    <x v="2"/>
    <x v="13"/>
    <x v="0"/>
    <n v="500"/>
    <x v="10"/>
    <x v="10"/>
  </r>
  <r>
    <x v="15"/>
    <n v="13"/>
    <n v="4"/>
    <x v="4"/>
    <n v="3"/>
    <x v="2"/>
    <x v="14"/>
    <x v="2"/>
    <n v="800"/>
    <x v="9"/>
    <x v="9"/>
  </r>
  <r>
    <x v="15"/>
    <n v="14"/>
    <n v="5"/>
    <x v="5"/>
    <n v="3"/>
    <x v="2"/>
    <x v="15"/>
    <x v="1"/>
    <n v="500"/>
    <x v="11"/>
    <x v="11"/>
  </r>
  <r>
    <x v="16"/>
    <n v="19"/>
    <n v="4"/>
    <x v="4"/>
    <n v="3"/>
    <x v="2"/>
    <x v="16"/>
    <x v="2"/>
    <n v="800"/>
    <x v="9"/>
    <x v="9"/>
  </r>
  <r>
    <x v="16"/>
    <n v="20"/>
    <n v="5"/>
    <x v="5"/>
    <n v="3"/>
    <x v="2"/>
    <x v="17"/>
    <x v="2"/>
    <n v="500"/>
    <x v="8"/>
    <x v="8"/>
  </r>
  <r>
    <x v="17"/>
    <m/>
    <m/>
    <x v="6"/>
    <m/>
    <x v="3"/>
    <x v="18"/>
    <x v="5"/>
    <m/>
    <x v="12"/>
    <x v="12"/>
  </r>
  <r>
    <x v="17"/>
    <m/>
    <m/>
    <x v="6"/>
    <m/>
    <x v="3"/>
    <x v="18"/>
    <x v="5"/>
    <m/>
    <x v="1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86DA26-B3B3-4A3B-9BC1-6461187F6909}" name="PivotTable1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thly Sales">
  <location ref="B4:D22" firstHeaderRow="0" firstDataRow="1" firstDataCol="1"/>
  <pivotFields count="13">
    <pivotField showAll="0" defaultSubtotal="0">
      <items count="18">
        <item x="11"/>
        <item x="12"/>
        <item x="0"/>
        <item x="1"/>
        <item x="6"/>
        <item x="13"/>
        <item x="14"/>
        <item x="2"/>
        <item x="3"/>
        <item x="7"/>
        <item x="8"/>
        <item x="15"/>
        <item x="4"/>
        <item x="5"/>
        <item x="9"/>
        <item x="10"/>
        <item x="16"/>
        <item x="17"/>
      </items>
    </pivotField>
    <pivotField showAll="0" defaultSubtotal="0"/>
    <pivotField showAll="0" defaultSubtotal="0"/>
    <pivotField axis="axisRow" showAll="0" defaultSubtotal="0">
      <items count="7">
        <item x="1"/>
        <item x="0"/>
        <item x="3"/>
        <item x="4"/>
        <item x="5"/>
        <item x="2"/>
        <item x="6"/>
      </items>
    </pivotField>
    <pivotField showAll="0" defaultSubtotal="0"/>
    <pivotField multipleItemSelectionAllowed="1" showAll="0" defaultSubtotal="0">
      <items count="4">
        <item x="0"/>
        <item x="1"/>
        <item x="2"/>
        <item h="1" x="3"/>
      </items>
    </pivotField>
    <pivotField showAll="0" defaultSubtotal="0"/>
    <pivotField dataField="1" showAll="0" defaultSubtotal="0">
      <items count="6">
        <item x="2"/>
        <item x="1"/>
        <item x="0"/>
        <item x="3"/>
        <item x="4"/>
        <item x="5"/>
      </items>
    </pivotField>
    <pivotField showAll="0" defaultSubtotal="0"/>
    <pivotField dataField="1" showAll="0" defaultSubtotal="0"/>
    <pivotField showAll="0" defaultSubtotal="0"/>
    <pivotField showAll="0" defaultSubtotal="0"/>
    <pivotField name="Months " axis="axisRow" showAll="0" sumSubtotal="1">
      <items count="15">
        <item h="1" x="0"/>
        <item x="1"/>
        <item x="2"/>
        <item x="3"/>
        <item x="4"/>
        <item x="5"/>
        <item x="6"/>
        <item x="7"/>
        <item x="8"/>
        <item x="9"/>
        <item x="10"/>
        <item x="11"/>
        <item x="12"/>
        <item h="1" x="13"/>
        <item t="sum"/>
      </items>
    </pivotField>
  </pivotFields>
  <rowFields count="2">
    <field x="12"/>
    <field x="3"/>
  </rowFields>
  <rowItems count="18">
    <i>
      <x v="1"/>
    </i>
    <i r="1">
      <x/>
    </i>
    <i r="1">
      <x v="1"/>
    </i>
    <i r="1">
      <x v="2"/>
    </i>
    <i r="1">
      <x v="3"/>
    </i>
    <i r="1">
      <x v="4"/>
    </i>
    <i r="1">
      <x v="5"/>
    </i>
    <i>
      <x v="2"/>
    </i>
    <i r="1">
      <x/>
    </i>
    <i r="1">
      <x v="1"/>
    </i>
    <i r="1">
      <x v="2"/>
    </i>
    <i r="1">
      <x v="3"/>
    </i>
    <i r="1">
      <x v="4"/>
    </i>
    <i r="1">
      <x v="5"/>
    </i>
    <i>
      <x v="3"/>
    </i>
    <i r="1">
      <x v="3"/>
    </i>
    <i r="1">
      <x v="4"/>
    </i>
    <i t="grand">
      <x/>
    </i>
  </rowItems>
  <colFields count="1">
    <field x="-2"/>
  </colFields>
  <colItems count="2">
    <i>
      <x/>
    </i>
    <i i="1">
      <x v="1"/>
    </i>
  </colItems>
  <dataFields count="2">
    <dataField name="Total units sold" fld="7" baseField="3" baseItem="5"/>
    <dataField name="Sum of TotalSales" fld="9" baseField="0" baseItem="0"/>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7123C6-3B54-4444-8034-8BBD41DB4AE6}"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thly Sales">
  <location ref="A3:B24" firstHeaderRow="1" firstDataRow="1" firstDataCol="1"/>
  <pivotFields count="13">
    <pivotField axis="axisRow" showAll="0" defaultSubtotal="0">
      <items count="18">
        <item x="11"/>
        <item x="12"/>
        <item x="0"/>
        <item x="1"/>
        <item x="6"/>
        <item x="13"/>
        <item x="14"/>
        <item x="2"/>
        <item x="3"/>
        <item x="7"/>
        <item x="8"/>
        <item x="15"/>
        <item x="4"/>
        <item x="5"/>
        <item x="9"/>
        <item x="10"/>
        <item x="16"/>
        <item x="17"/>
      </items>
    </pivotField>
    <pivotField showAll="0" defaultSubtotal="0"/>
    <pivotField showAll="0" defaultSubtotal="0"/>
    <pivotField showAll="0" defaultSubtotal="0">
      <items count="7">
        <item x="1"/>
        <item x="0"/>
        <item x="3"/>
        <item x="4"/>
        <item x="5"/>
        <item x="2"/>
        <item x="6"/>
      </items>
    </pivotField>
    <pivotField showAll="0" defaultSubtotal="0"/>
    <pivotField multipleItemSelectionAllowed="1" showAll="0" defaultSubtotal="0">
      <items count="4">
        <item x="0"/>
        <item x="1"/>
        <item x="2"/>
        <item h="1" x="3"/>
      </items>
    </pivotField>
    <pivotField showAll="0" defaultSubtotal="0"/>
    <pivotField showAll="0" defaultSubtotal="0">
      <items count="6">
        <item x="2"/>
        <item x="1"/>
        <item x="0"/>
        <item x="3"/>
        <item x="4"/>
        <item x="5"/>
      </items>
    </pivotField>
    <pivotField showAll="0" defaultSubtotal="0"/>
    <pivotField dataField="1" showAll="0" defaultSubtotal="0">
      <items count="13">
        <item x="6"/>
        <item x="3"/>
        <item x="5"/>
        <item x="4"/>
        <item x="1"/>
        <item x="2"/>
        <item x="0"/>
        <item x="8"/>
        <item x="9"/>
        <item x="11"/>
        <item x="10"/>
        <item x="7"/>
        <item x="12"/>
      </items>
    </pivotField>
    <pivotField showAll="0" defaultSubtota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name="Months " axis="axisRow" showAll="0" sumSubtotal="1">
      <items count="15">
        <item h="1" sd="0" x="0"/>
        <item x="1"/>
        <item x="2"/>
        <item x="3"/>
        <item sd="0" x="4"/>
        <item sd="0" x="5"/>
        <item sd="0" x="6"/>
        <item sd="0" x="7"/>
        <item sd="0" x="8"/>
        <item sd="0" x="9"/>
        <item sd="0" x="10"/>
        <item sd="0" x="11"/>
        <item sd="0" x="12"/>
        <item h="1" sd="0" x="13"/>
        <item t="sum"/>
      </items>
    </pivotField>
  </pivotFields>
  <rowFields count="3">
    <field x="12"/>
    <field x="11"/>
    <field x="0"/>
  </rowFields>
  <rowItems count="21">
    <i>
      <x v="1"/>
    </i>
    <i r="1">
      <x v="1"/>
    </i>
    <i r="1">
      <x v="2"/>
    </i>
    <i r="1">
      <x v="3"/>
    </i>
    <i r="1">
      <x v="5"/>
    </i>
    <i r="1">
      <x v="7"/>
    </i>
    <i r="1">
      <x v="8"/>
    </i>
    <i r="1">
      <x v="9"/>
    </i>
    <i r="1">
      <x v="10"/>
    </i>
    <i>
      <x v="2"/>
    </i>
    <i r="1">
      <x v="32"/>
    </i>
    <i r="1">
      <x v="33"/>
    </i>
    <i r="1">
      <x v="34"/>
    </i>
    <i r="1">
      <x v="35"/>
    </i>
    <i r="1">
      <x v="37"/>
    </i>
    <i r="1">
      <x v="38"/>
    </i>
    <i r="1">
      <x v="39"/>
    </i>
    <i r="1">
      <x v="40"/>
    </i>
    <i>
      <x v="3"/>
    </i>
    <i r="1">
      <x v="62"/>
    </i>
    <i t="grand">
      <x/>
    </i>
  </rowItems>
  <colItems count="1">
    <i/>
  </colItems>
  <dataFields count="1">
    <dataField name="Sum of TotalSales2"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A5FF2-B5B7-43D5-920D-E3D5A95E9AF9}">
  <dimension ref="A1:C8"/>
  <sheetViews>
    <sheetView workbookViewId="0">
      <selection activeCell="B14" sqref="B14"/>
    </sheetView>
  </sheetViews>
  <sheetFormatPr defaultRowHeight="14.4" x14ac:dyDescent="0.3"/>
  <cols>
    <col min="2" max="2" width="16.44140625" bestFit="1" customWidth="1"/>
    <col min="3" max="3" width="20.5546875" customWidth="1"/>
  </cols>
  <sheetData>
    <row r="1" spans="1:3" ht="19.2" x14ac:dyDescent="0.45">
      <c r="A1" s="4" t="s">
        <v>16</v>
      </c>
    </row>
    <row r="3" spans="1:3" ht="15" thickBot="1" x14ac:dyDescent="0.35"/>
    <row r="4" spans="1:3" x14ac:dyDescent="0.3">
      <c r="B4" s="14" t="s">
        <v>49</v>
      </c>
      <c r="C4" s="15" t="s">
        <v>25</v>
      </c>
    </row>
    <row r="5" spans="1:3" x14ac:dyDescent="0.3">
      <c r="B5" s="16" t="s">
        <v>10</v>
      </c>
      <c r="C5" s="16">
        <v>950</v>
      </c>
    </row>
    <row r="6" spans="1:3" x14ac:dyDescent="0.3">
      <c r="B6" s="16" t="s">
        <v>13</v>
      </c>
      <c r="C6" s="16">
        <v>440</v>
      </c>
    </row>
    <row r="7" spans="1:3" x14ac:dyDescent="0.3">
      <c r="B7" s="16" t="s">
        <v>7</v>
      </c>
      <c r="C7" s="16">
        <v>7500</v>
      </c>
    </row>
    <row r="8" spans="1:3" x14ac:dyDescent="0.3">
      <c r="B8" s="17" t="s">
        <v>27</v>
      </c>
      <c r="C8" s="17">
        <v>8890</v>
      </c>
    </row>
  </sheetData>
  <conditionalFormatting sqref="C7">
    <cfRule type="cellIs" dxfId="2" priority="3" operator="greaterThan">
      <formula>7500</formula>
    </cfRule>
  </conditionalFormatting>
  <conditionalFormatting sqref="C5:C7">
    <cfRule type="cellIs" dxfId="1" priority="1" operator="greaterThan">
      <formula>3970</formula>
    </cfRule>
    <cfRule type="cellIs" dxfId="0" priority="2" operator="greaterThan">
      <formula>7500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A1CF0-7728-4C34-B874-460D9E62521B}">
  <dimension ref="B2"/>
  <sheetViews>
    <sheetView tabSelected="1" topLeftCell="A2" workbookViewId="0">
      <selection activeCell="B3" sqref="B3"/>
    </sheetView>
  </sheetViews>
  <sheetFormatPr defaultRowHeight="14.4" x14ac:dyDescent="0.3"/>
  <cols>
    <col min="2" max="2" width="99.44140625" customWidth="1"/>
  </cols>
  <sheetData>
    <row r="2" spans="2:2" ht="57.6" x14ac:dyDescent="0.3">
      <c r="B2" s="22"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BBD9-054C-47FE-A10C-0DC1D2181939}">
  <dimension ref="A1:D22"/>
  <sheetViews>
    <sheetView workbookViewId="0">
      <selection activeCell="J7" sqref="J7"/>
    </sheetView>
  </sheetViews>
  <sheetFormatPr defaultRowHeight="14.4" x14ac:dyDescent="0.3"/>
  <cols>
    <col min="2" max="2" width="17.5546875" customWidth="1"/>
    <col min="3" max="3" width="18.33203125" customWidth="1"/>
    <col min="4" max="4" width="14.88671875" customWidth="1"/>
  </cols>
  <sheetData>
    <row r="1" spans="1:4" ht="19.2" x14ac:dyDescent="0.45">
      <c r="A1" s="4" t="s">
        <v>17</v>
      </c>
    </row>
    <row r="4" spans="1:4" x14ac:dyDescent="0.3">
      <c r="B4" s="10" t="s">
        <v>50</v>
      </c>
      <c r="C4" s="10" t="s">
        <v>51</v>
      </c>
      <c r="D4" t="s">
        <v>48</v>
      </c>
    </row>
    <row r="5" spans="1:4" x14ac:dyDescent="0.3">
      <c r="B5" s="11" t="s">
        <v>28</v>
      </c>
      <c r="C5" s="13">
        <v>20</v>
      </c>
      <c r="D5" s="13">
        <v>5080</v>
      </c>
    </row>
    <row r="6" spans="1:4" x14ac:dyDescent="0.3">
      <c r="B6" s="12" t="s">
        <v>11</v>
      </c>
      <c r="C6" s="13">
        <v>2</v>
      </c>
      <c r="D6" s="13">
        <v>100</v>
      </c>
    </row>
    <row r="7" spans="1:4" x14ac:dyDescent="0.3">
      <c r="B7" s="12" t="s">
        <v>9</v>
      </c>
      <c r="C7" s="13">
        <v>4</v>
      </c>
      <c r="D7" s="13">
        <v>400</v>
      </c>
    </row>
    <row r="8" spans="1:4" x14ac:dyDescent="0.3">
      <c r="B8" s="12" t="s">
        <v>14</v>
      </c>
      <c r="C8" s="13">
        <v>2</v>
      </c>
      <c r="D8" s="13">
        <v>80</v>
      </c>
    </row>
    <row r="9" spans="1:4" x14ac:dyDescent="0.3">
      <c r="B9" s="12" t="s">
        <v>6</v>
      </c>
      <c r="C9" s="13">
        <v>3</v>
      </c>
      <c r="D9" s="13">
        <v>2400</v>
      </c>
    </row>
    <row r="10" spans="1:4" x14ac:dyDescent="0.3">
      <c r="B10" s="12" t="s">
        <v>8</v>
      </c>
      <c r="C10" s="13">
        <v>4</v>
      </c>
      <c r="D10" s="13">
        <v>2000</v>
      </c>
    </row>
    <row r="11" spans="1:4" x14ac:dyDescent="0.3">
      <c r="B11" s="12" t="s">
        <v>12</v>
      </c>
      <c r="C11" s="13">
        <v>5</v>
      </c>
      <c r="D11" s="13">
        <v>100</v>
      </c>
    </row>
    <row r="12" spans="1:4" x14ac:dyDescent="0.3">
      <c r="B12" s="11" t="s">
        <v>37</v>
      </c>
      <c r="C12" s="13">
        <v>20</v>
      </c>
      <c r="D12" s="13">
        <v>2510</v>
      </c>
    </row>
    <row r="13" spans="1:4" x14ac:dyDescent="0.3">
      <c r="B13" s="12" t="s">
        <v>11</v>
      </c>
      <c r="C13" s="13">
        <v>5</v>
      </c>
      <c r="D13" s="13">
        <v>250</v>
      </c>
    </row>
    <row r="14" spans="1:4" x14ac:dyDescent="0.3">
      <c r="B14" s="12" t="s">
        <v>9</v>
      </c>
      <c r="C14" s="13">
        <v>2</v>
      </c>
      <c r="D14" s="13">
        <v>200</v>
      </c>
    </row>
    <row r="15" spans="1:4" x14ac:dyDescent="0.3">
      <c r="B15" s="12" t="s">
        <v>14</v>
      </c>
      <c r="C15" s="13">
        <v>3</v>
      </c>
      <c r="D15" s="13">
        <v>120</v>
      </c>
    </row>
    <row r="16" spans="1:4" x14ac:dyDescent="0.3">
      <c r="B16" s="12" t="s">
        <v>6</v>
      </c>
      <c r="C16" s="13">
        <v>1</v>
      </c>
      <c r="D16" s="13">
        <v>800</v>
      </c>
    </row>
    <row r="17" spans="2:4" x14ac:dyDescent="0.3">
      <c r="B17" s="12" t="s">
        <v>8</v>
      </c>
      <c r="C17" s="13">
        <v>2</v>
      </c>
      <c r="D17" s="13">
        <v>1000</v>
      </c>
    </row>
    <row r="18" spans="2:4" x14ac:dyDescent="0.3">
      <c r="B18" s="12" t="s">
        <v>12</v>
      </c>
      <c r="C18" s="13">
        <v>7</v>
      </c>
      <c r="D18" s="13">
        <v>140</v>
      </c>
    </row>
    <row r="19" spans="2:4" x14ac:dyDescent="0.3">
      <c r="B19" s="11" t="s">
        <v>46</v>
      </c>
      <c r="C19" s="13">
        <v>2</v>
      </c>
      <c r="D19" s="13">
        <v>1300</v>
      </c>
    </row>
    <row r="20" spans="2:4" x14ac:dyDescent="0.3">
      <c r="B20" s="12" t="s">
        <v>6</v>
      </c>
      <c r="C20" s="13">
        <v>1</v>
      </c>
      <c r="D20" s="13">
        <v>800</v>
      </c>
    </row>
    <row r="21" spans="2:4" x14ac:dyDescent="0.3">
      <c r="B21" s="12" t="s">
        <v>8</v>
      </c>
      <c r="C21" s="13">
        <v>1</v>
      </c>
      <c r="D21" s="13">
        <v>500</v>
      </c>
    </row>
    <row r="22" spans="2:4" x14ac:dyDescent="0.3">
      <c r="B22" s="11" t="s">
        <v>27</v>
      </c>
      <c r="C22" s="13">
        <v>42</v>
      </c>
      <c r="D22" s="13">
        <v>8890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CA7C-BA28-44A9-98DE-3D3C2F98E055}">
  <dimension ref="A1:J10"/>
  <sheetViews>
    <sheetView workbookViewId="0">
      <selection activeCell="J4" sqref="J4:J6"/>
    </sheetView>
  </sheetViews>
  <sheetFormatPr defaultRowHeight="14.4" x14ac:dyDescent="0.3"/>
  <cols>
    <col min="2" max="2" width="12.33203125" bestFit="1" customWidth="1"/>
    <col min="3" max="3" width="19.88671875" customWidth="1"/>
    <col min="4" max="4" width="20.33203125" customWidth="1"/>
    <col min="8" max="8" width="14.77734375" customWidth="1"/>
    <col min="9" max="9" width="12.6640625" customWidth="1"/>
    <col min="10" max="10" width="8.88671875" customWidth="1"/>
  </cols>
  <sheetData>
    <row r="1" spans="1:10" ht="19.2" x14ac:dyDescent="0.45">
      <c r="A1" s="4" t="s">
        <v>18</v>
      </c>
    </row>
    <row r="3" spans="1:10" ht="43.2" x14ac:dyDescent="0.3">
      <c r="B3" s="19" t="s">
        <v>50</v>
      </c>
      <c r="C3" s="19" t="s">
        <v>48</v>
      </c>
      <c r="D3" s="19" t="s">
        <v>53</v>
      </c>
      <c r="H3" s="17" t="s">
        <v>50</v>
      </c>
      <c r="I3" s="23" t="s">
        <v>48</v>
      </c>
      <c r="J3" s="23" t="s">
        <v>53</v>
      </c>
    </row>
    <row r="4" spans="1:10" x14ac:dyDescent="0.3">
      <c r="B4" s="16" t="s">
        <v>6</v>
      </c>
      <c r="C4" s="16">
        <v>4000</v>
      </c>
      <c r="D4" s="18">
        <v>0.44994375703037121</v>
      </c>
      <c r="H4" s="16" t="s">
        <v>13</v>
      </c>
      <c r="I4" s="16">
        <v>440</v>
      </c>
      <c r="J4" s="18">
        <v>4.9493813273340834E-2</v>
      </c>
    </row>
    <row r="5" spans="1:10" x14ac:dyDescent="0.3">
      <c r="B5" s="16" t="s">
        <v>8</v>
      </c>
      <c r="C5" s="16">
        <v>3500</v>
      </c>
      <c r="D5" s="18">
        <v>0.39370078740157483</v>
      </c>
      <c r="H5" s="16" t="s">
        <v>10</v>
      </c>
      <c r="I5" s="16">
        <v>950</v>
      </c>
      <c r="J5" s="18">
        <v>0.10686164229471316</v>
      </c>
    </row>
    <row r="6" spans="1:10" x14ac:dyDescent="0.3">
      <c r="B6" s="16" t="s">
        <v>9</v>
      </c>
      <c r="C6" s="16">
        <v>600</v>
      </c>
      <c r="D6" s="18">
        <v>6.7491563554555684E-2</v>
      </c>
      <c r="H6" s="16" t="s">
        <v>7</v>
      </c>
      <c r="I6" s="16">
        <v>7500</v>
      </c>
      <c r="J6" s="18">
        <v>0.84364454443194603</v>
      </c>
    </row>
    <row r="7" spans="1:10" x14ac:dyDescent="0.3">
      <c r="B7" s="16" t="s">
        <v>11</v>
      </c>
      <c r="C7" s="16">
        <v>350</v>
      </c>
      <c r="D7" s="18">
        <v>3.937007874015748E-2</v>
      </c>
      <c r="H7" s="17" t="s">
        <v>27</v>
      </c>
      <c r="I7" s="17">
        <v>8890</v>
      </c>
      <c r="J7" s="16"/>
    </row>
    <row r="8" spans="1:10" x14ac:dyDescent="0.3">
      <c r="B8" s="16" t="s">
        <v>12</v>
      </c>
      <c r="C8" s="16">
        <v>240</v>
      </c>
      <c r="D8" s="18">
        <v>2.6996625421822271E-2</v>
      </c>
    </row>
    <row r="9" spans="1:10" x14ac:dyDescent="0.3">
      <c r="B9" s="16" t="s">
        <v>14</v>
      </c>
      <c r="C9" s="16">
        <v>200</v>
      </c>
      <c r="D9" s="18">
        <v>2.2497187851518559E-2</v>
      </c>
    </row>
    <row r="10" spans="1:10" x14ac:dyDescent="0.3">
      <c r="B10" s="20" t="s">
        <v>27</v>
      </c>
      <c r="C10" s="20">
        <v>8890</v>
      </c>
      <c r="D10"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7E4F-5542-4B35-9BB6-74F9576F4186}">
  <dimension ref="A1:M27"/>
  <sheetViews>
    <sheetView workbookViewId="0">
      <selection activeCell="L31" sqref="L31"/>
    </sheetView>
  </sheetViews>
  <sheetFormatPr defaultRowHeight="14.4" x14ac:dyDescent="0.3"/>
  <cols>
    <col min="12" max="12" width="21.109375" customWidth="1"/>
    <col min="13" max="13" width="17.88671875" customWidth="1"/>
  </cols>
  <sheetData>
    <row r="1" spans="1:13" ht="19.2" x14ac:dyDescent="0.45">
      <c r="A1" s="4" t="s">
        <v>19</v>
      </c>
    </row>
    <row r="6" spans="1:13" x14ac:dyDescent="0.3">
      <c r="L6" s="17" t="s">
        <v>50</v>
      </c>
      <c r="M6" s="17" t="s">
        <v>52</v>
      </c>
    </row>
    <row r="7" spans="1:13" x14ac:dyDescent="0.3">
      <c r="L7" s="17" t="s">
        <v>28</v>
      </c>
      <c r="M7" s="17">
        <v>5080</v>
      </c>
    </row>
    <row r="8" spans="1:13" x14ac:dyDescent="0.3">
      <c r="L8" s="16" t="s">
        <v>29</v>
      </c>
      <c r="M8" s="16">
        <v>1600</v>
      </c>
    </row>
    <row r="9" spans="1:13" x14ac:dyDescent="0.3">
      <c r="L9" s="16" t="s">
        <v>30</v>
      </c>
      <c r="M9" s="16">
        <v>500</v>
      </c>
    </row>
    <row r="10" spans="1:13" x14ac:dyDescent="0.3">
      <c r="L10" s="16" t="s">
        <v>31</v>
      </c>
      <c r="M10" s="16">
        <v>300</v>
      </c>
    </row>
    <row r="11" spans="1:13" x14ac:dyDescent="0.3">
      <c r="L11" s="16" t="s">
        <v>32</v>
      </c>
      <c r="M11" s="16">
        <v>200</v>
      </c>
    </row>
    <row r="12" spans="1:13" x14ac:dyDescent="0.3">
      <c r="L12" s="16" t="s">
        <v>33</v>
      </c>
      <c r="M12" s="16">
        <v>80</v>
      </c>
    </row>
    <row r="13" spans="1:13" x14ac:dyDescent="0.3">
      <c r="L13" s="16" t="s">
        <v>34</v>
      </c>
      <c r="M13" s="16">
        <v>800</v>
      </c>
    </row>
    <row r="14" spans="1:13" x14ac:dyDescent="0.3">
      <c r="L14" s="16" t="s">
        <v>35</v>
      </c>
      <c r="M14" s="16">
        <v>1500</v>
      </c>
    </row>
    <row r="15" spans="1:13" x14ac:dyDescent="0.3">
      <c r="L15" s="16" t="s">
        <v>36</v>
      </c>
      <c r="M15" s="16">
        <v>100</v>
      </c>
    </row>
    <row r="16" spans="1:13" x14ac:dyDescent="0.3">
      <c r="L16" s="17" t="s">
        <v>37</v>
      </c>
      <c r="M16" s="17">
        <v>2510</v>
      </c>
    </row>
    <row r="17" spans="12:13" x14ac:dyDescent="0.3">
      <c r="L17" s="16" t="s">
        <v>38</v>
      </c>
      <c r="M17" s="16">
        <v>200</v>
      </c>
    </row>
    <row r="18" spans="12:13" x14ac:dyDescent="0.3">
      <c r="L18" s="16" t="s">
        <v>39</v>
      </c>
      <c r="M18" s="16">
        <v>60</v>
      </c>
    </row>
    <row r="19" spans="12:13" x14ac:dyDescent="0.3">
      <c r="L19" s="16" t="s">
        <v>40</v>
      </c>
      <c r="M19" s="16">
        <v>40</v>
      </c>
    </row>
    <row r="20" spans="12:13" x14ac:dyDescent="0.3">
      <c r="L20" s="16" t="s">
        <v>41</v>
      </c>
      <c r="M20" s="16">
        <v>1800</v>
      </c>
    </row>
    <row r="21" spans="12:13" x14ac:dyDescent="0.3">
      <c r="L21" s="16" t="s">
        <v>42</v>
      </c>
      <c r="M21" s="16">
        <v>200</v>
      </c>
    </row>
    <row r="22" spans="12:13" x14ac:dyDescent="0.3">
      <c r="L22" s="16" t="s">
        <v>43</v>
      </c>
      <c r="M22" s="16">
        <v>50</v>
      </c>
    </row>
    <row r="23" spans="12:13" x14ac:dyDescent="0.3">
      <c r="L23" s="16" t="s">
        <v>44</v>
      </c>
      <c r="M23" s="16">
        <v>80</v>
      </c>
    </row>
    <row r="24" spans="12:13" x14ac:dyDescent="0.3">
      <c r="L24" s="16" t="s">
        <v>45</v>
      </c>
      <c r="M24" s="16">
        <v>80</v>
      </c>
    </row>
    <row r="25" spans="12:13" x14ac:dyDescent="0.3">
      <c r="L25" s="17" t="s">
        <v>46</v>
      </c>
      <c r="M25" s="17">
        <v>1300</v>
      </c>
    </row>
    <row r="26" spans="12:13" x14ac:dyDescent="0.3">
      <c r="L26" s="16" t="s">
        <v>47</v>
      </c>
      <c r="M26" s="16">
        <v>1300</v>
      </c>
    </row>
    <row r="27" spans="12:13" x14ac:dyDescent="0.3">
      <c r="L27" s="17" t="s">
        <v>27</v>
      </c>
      <c r="M27" s="17">
        <v>8890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B4CC-9C19-4DED-AD11-519023E78035}">
  <dimension ref="A1:D11"/>
  <sheetViews>
    <sheetView workbookViewId="0">
      <selection activeCell="B6" sqref="B6:B10"/>
    </sheetView>
  </sheetViews>
  <sheetFormatPr defaultRowHeight="14.4" x14ac:dyDescent="0.3"/>
  <cols>
    <col min="2" max="2" width="12.33203125" bestFit="1" customWidth="1"/>
    <col min="3" max="3" width="19.5546875" customWidth="1"/>
    <col min="4" max="4" width="18.77734375" customWidth="1"/>
    <col min="14" max="14" width="18.21875" customWidth="1"/>
  </cols>
  <sheetData>
    <row r="1" spans="1:4" ht="19.2" x14ac:dyDescent="0.45">
      <c r="A1" s="4" t="s">
        <v>20</v>
      </c>
    </row>
    <row r="4" spans="1:4" x14ac:dyDescent="0.3">
      <c r="B4" s="19" t="s">
        <v>50</v>
      </c>
      <c r="C4" s="19" t="s">
        <v>48</v>
      </c>
      <c r="D4" s="17" t="s">
        <v>54</v>
      </c>
    </row>
    <row r="5" spans="1:4" x14ac:dyDescent="0.3">
      <c r="B5" s="16" t="s">
        <v>6</v>
      </c>
      <c r="C5" s="16">
        <v>4000</v>
      </c>
      <c r="D5" s="16">
        <f>RANK(C5,$C$5:$C$10,0)</f>
        <v>1</v>
      </c>
    </row>
    <row r="6" spans="1:4" x14ac:dyDescent="0.3">
      <c r="B6" s="16" t="s">
        <v>8</v>
      </c>
      <c r="C6" s="16">
        <v>3500</v>
      </c>
      <c r="D6" s="16">
        <f t="shared" ref="D6:D10" si="0">RANK(C6,$C$5:$C$10,0)</f>
        <v>2</v>
      </c>
    </row>
    <row r="7" spans="1:4" x14ac:dyDescent="0.3">
      <c r="B7" s="16" t="s">
        <v>9</v>
      </c>
      <c r="C7" s="16">
        <v>600</v>
      </c>
      <c r="D7" s="16">
        <f t="shared" si="0"/>
        <v>3</v>
      </c>
    </row>
    <row r="8" spans="1:4" x14ac:dyDescent="0.3">
      <c r="B8" s="16" t="s">
        <v>11</v>
      </c>
      <c r="C8" s="16">
        <v>350</v>
      </c>
      <c r="D8" s="16">
        <f t="shared" si="0"/>
        <v>4</v>
      </c>
    </row>
    <row r="9" spans="1:4" x14ac:dyDescent="0.3">
      <c r="B9" s="16" t="s">
        <v>12</v>
      </c>
      <c r="C9" s="16">
        <v>240</v>
      </c>
      <c r="D9" s="16">
        <f t="shared" si="0"/>
        <v>5</v>
      </c>
    </row>
    <row r="10" spans="1:4" x14ac:dyDescent="0.3">
      <c r="B10" s="16" t="s">
        <v>14</v>
      </c>
      <c r="C10" s="16">
        <v>200</v>
      </c>
      <c r="D10" s="16">
        <f t="shared" si="0"/>
        <v>6</v>
      </c>
    </row>
    <row r="11" spans="1:4" x14ac:dyDescent="0.3">
      <c r="B11" s="20" t="s">
        <v>27</v>
      </c>
      <c r="C11" s="20">
        <v>8890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0AC43-CF9A-4B20-83CA-4FF3961B1593}">
  <dimension ref="A3:B24"/>
  <sheetViews>
    <sheetView workbookViewId="0">
      <selection activeCell="A3" sqref="A3:B24"/>
    </sheetView>
  </sheetViews>
  <sheetFormatPr defaultRowHeight="14.4" x14ac:dyDescent="0.3"/>
  <cols>
    <col min="1" max="1" width="13.5546875" bestFit="1" customWidth="1"/>
    <col min="2" max="3" width="18.77734375" bestFit="1" customWidth="1"/>
    <col min="4" max="4" width="12.88671875" customWidth="1"/>
    <col min="5" max="6" width="2" bestFit="1" customWidth="1"/>
    <col min="7" max="7" width="7" bestFit="1" customWidth="1"/>
    <col min="8" max="8" width="10.77734375" bestFit="1" customWidth="1"/>
  </cols>
  <sheetData>
    <row r="3" spans="1:2" x14ac:dyDescent="0.3">
      <c r="A3" s="10" t="s">
        <v>50</v>
      </c>
      <c r="B3" t="s">
        <v>52</v>
      </c>
    </row>
    <row r="4" spans="1:2" x14ac:dyDescent="0.3">
      <c r="A4" s="11" t="s">
        <v>28</v>
      </c>
      <c r="B4" s="13">
        <v>5080</v>
      </c>
    </row>
    <row r="5" spans="1:2" x14ac:dyDescent="0.3">
      <c r="A5" s="12" t="s">
        <v>29</v>
      </c>
      <c r="B5" s="13">
        <v>1600</v>
      </c>
    </row>
    <row r="6" spans="1:2" x14ac:dyDescent="0.3">
      <c r="A6" s="12" t="s">
        <v>30</v>
      </c>
      <c r="B6" s="13">
        <v>500</v>
      </c>
    </row>
    <row r="7" spans="1:2" x14ac:dyDescent="0.3">
      <c r="A7" s="12" t="s">
        <v>31</v>
      </c>
      <c r="B7" s="13">
        <v>300</v>
      </c>
    </row>
    <row r="8" spans="1:2" x14ac:dyDescent="0.3">
      <c r="A8" s="12" t="s">
        <v>32</v>
      </c>
      <c r="B8" s="13">
        <v>200</v>
      </c>
    </row>
    <row r="9" spans="1:2" x14ac:dyDescent="0.3">
      <c r="A9" s="12" t="s">
        <v>33</v>
      </c>
      <c r="B9" s="13">
        <v>80</v>
      </c>
    </row>
    <row r="10" spans="1:2" x14ac:dyDescent="0.3">
      <c r="A10" s="12" t="s">
        <v>34</v>
      </c>
      <c r="B10" s="13">
        <v>800</v>
      </c>
    </row>
    <row r="11" spans="1:2" x14ac:dyDescent="0.3">
      <c r="A11" s="12" t="s">
        <v>35</v>
      </c>
      <c r="B11" s="13">
        <v>1500</v>
      </c>
    </row>
    <row r="12" spans="1:2" x14ac:dyDescent="0.3">
      <c r="A12" s="12" t="s">
        <v>36</v>
      </c>
      <c r="B12" s="13">
        <v>100</v>
      </c>
    </row>
    <row r="13" spans="1:2" x14ac:dyDescent="0.3">
      <c r="A13" s="11" t="s">
        <v>37</v>
      </c>
      <c r="B13" s="13">
        <v>2510</v>
      </c>
    </row>
    <row r="14" spans="1:2" x14ac:dyDescent="0.3">
      <c r="A14" s="12" t="s">
        <v>38</v>
      </c>
      <c r="B14" s="13">
        <v>200</v>
      </c>
    </row>
    <row r="15" spans="1:2" x14ac:dyDescent="0.3">
      <c r="A15" s="12" t="s">
        <v>39</v>
      </c>
      <c r="B15" s="13">
        <v>60</v>
      </c>
    </row>
    <row r="16" spans="1:2" x14ac:dyDescent="0.3">
      <c r="A16" s="12" t="s">
        <v>40</v>
      </c>
      <c r="B16" s="13">
        <v>40</v>
      </c>
    </row>
    <row r="17" spans="1:2" x14ac:dyDescent="0.3">
      <c r="A17" s="12" t="s">
        <v>41</v>
      </c>
      <c r="B17" s="13">
        <v>1800</v>
      </c>
    </row>
    <row r="18" spans="1:2" x14ac:dyDescent="0.3">
      <c r="A18" s="12" t="s">
        <v>42</v>
      </c>
      <c r="B18" s="13">
        <v>200</v>
      </c>
    </row>
    <row r="19" spans="1:2" x14ac:dyDescent="0.3">
      <c r="A19" s="12" t="s">
        <v>43</v>
      </c>
      <c r="B19" s="13">
        <v>50</v>
      </c>
    </row>
    <row r="20" spans="1:2" x14ac:dyDescent="0.3">
      <c r="A20" s="12" t="s">
        <v>44</v>
      </c>
      <c r="B20" s="13">
        <v>80</v>
      </c>
    </row>
    <row r="21" spans="1:2" x14ac:dyDescent="0.3">
      <c r="A21" s="12" t="s">
        <v>45</v>
      </c>
      <c r="B21" s="13">
        <v>80</v>
      </c>
    </row>
    <row r="22" spans="1:2" x14ac:dyDescent="0.3">
      <c r="A22" s="11" t="s">
        <v>46</v>
      </c>
      <c r="B22" s="13">
        <v>1300</v>
      </c>
    </row>
    <row r="23" spans="1:2" x14ac:dyDescent="0.3">
      <c r="A23" s="12" t="s">
        <v>47</v>
      </c>
      <c r="B23" s="13">
        <v>1300</v>
      </c>
    </row>
    <row r="24" spans="1:2" x14ac:dyDescent="0.3">
      <c r="A24" s="11" t="s">
        <v>27</v>
      </c>
      <c r="B24" s="13">
        <v>8890</v>
      </c>
    </row>
  </sheetData>
  <autoFilter ref="A3:C11" xr:uid="{5AD0AC43-CF9A-4B20-83CA-4FF3961B1593}"/>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workbookViewId="0">
      <selection activeCell="F7" sqref="F7"/>
    </sheetView>
  </sheetViews>
  <sheetFormatPr defaultColWidth="9.109375" defaultRowHeight="14.4" x14ac:dyDescent="0.3"/>
  <cols>
    <col min="1" max="1" width="19.6640625" style="2" customWidth="1"/>
    <col min="2" max="2" width="11.77734375" style="2" hidden="1" customWidth="1"/>
    <col min="3" max="4" width="14.5546875" style="2" customWidth="1"/>
    <col min="5" max="5" width="11.109375" style="2" bestFit="1" customWidth="1"/>
    <col min="6" max="7" width="15.5546875" style="2" customWidth="1"/>
    <col min="8" max="8" width="13.109375" style="2" customWidth="1"/>
    <col min="9" max="9" width="12.6640625" style="2" customWidth="1"/>
    <col min="10" max="10" width="14.21875" style="2" customWidth="1"/>
    <col min="11" max="11" width="14.88671875" style="2" customWidth="1"/>
    <col min="12" max="16384" width="9.109375" style="2"/>
  </cols>
  <sheetData>
    <row r="1" spans="1:11" ht="45.6" thickBot="1" x14ac:dyDescent="0.35">
      <c r="A1" s="7" t="s">
        <v>5</v>
      </c>
      <c r="B1" s="6" t="s">
        <v>0</v>
      </c>
      <c r="C1" s="6" t="s">
        <v>22</v>
      </c>
      <c r="D1" s="8" t="s">
        <v>23</v>
      </c>
      <c r="E1" s="6" t="s">
        <v>21</v>
      </c>
      <c r="F1" s="6" t="s">
        <v>24</v>
      </c>
      <c r="G1" s="9" t="s">
        <v>26</v>
      </c>
      <c r="H1" s="6" t="s">
        <v>3</v>
      </c>
      <c r="I1" s="6" t="s">
        <v>4</v>
      </c>
      <c r="J1" s="6" t="s">
        <v>15</v>
      </c>
      <c r="K1" s="8" t="s">
        <v>25</v>
      </c>
    </row>
    <row r="2" spans="1:11" ht="15.6" thickBot="1" x14ac:dyDescent="0.35">
      <c r="A2" s="5">
        <v>44929</v>
      </c>
      <c r="B2" s="3">
        <v>3</v>
      </c>
      <c r="C2" s="3">
        <v>2</v>
      </c>
      <c r="D2" s="3" t="str">
        <f>VLOOKUP(C2,product!A$1:B$7,2,FALSE)</f>
        <v>Coffee Maker</v>
      </c>
      <c r="E2" s="3">
        <v>1</v>
      </c>
      <c r="F2" s="3" t="str">
        <f>VLOOKUP(E2,category!$A$1:$B$4,2,FALSE)</f>
        <v>Appliances</v>
      </c>
      <c r="G2" s="3">
        <f>SUMIFS(K1:K21,D1:D21,"Coffee Maker",F1:F21,"Appliances")</f>
        <v>600</v>
      </c>
      <c r="H2" s="3">
        <v>3</v>
      </c>
      <c r="I2" s="3">
        <v>100</v>
      </c>
      <c r="J2" s="3">
        <v>300</v>
      </c>
      <c r="K2" s="2">
        <f>PRODUCT(I2*H2)</f>
        <v>300</v>
      </c>
    </row>
    <row r="3" spans="1:11" ht="15.6" thickBot="1" x14ac:dyDescent="0.35">
      <c r="A3" s="5">
        <v>44931</v>
      </c>
      <c r="B3" s="3">
        <v>4</v>
      </c>
      <c r="C3" s="3">
        <v>1</v>
      </c>
      <c r="D3" s="3" t="str">
        <f>VLOOKUP(C3,product!A$1:B$7,2,FALSE)</f>
        <v>Blender</v>
      </c>
      <c r="E3" s="3">
        <v>1</v>
      </c>
      <c r="F3" s="3" t="str">
        <f>VLOOKUP(E3,category!$A$1:$B$4,2,FALSE)</f>
        <v>Appliances</v>
      </c>
      <c r="G3" s="3">
        <f>SUMIFS(K2:K22,D2:D22,"Blender",F2:F22,"Appliances")</f>
        <v>350</v>
      </c>
      <c r="H3" s="3">
        <v>2</v>
      </c>
      <c r="I3" s="3">
        <v>50</v>
      </c>
      <c r="J3" s="3">
        <v>100</v>
      </c>
      <c r="K3" s="2">
        <f>PRODUCT(I3*H3)</f>
        <v>100</v>
      </c>
    </row>
    <row r="4" spans="1:11" ht="15.6" thickBot="1" x14ac:dyDescent="0.35">
      <c r="A4" s="5">
        <v>44936</v>
      </c>
      <c r="B4" s="3">
        <v>9</v>
      </c>
      <c r="C4" s="3">
        <v>2</v>
      </c>
      <c r="D4" s="3" t="str">
        <f>VLOOKUP(C4,product!A$1:B$7,2,FALSE)</f>
        <v>Coffee Maker</v>
      </c>
      <c r="E4" s="3">
        <v>1</v>
      </c>
      <c r="F4" s="3" t="str">
        <f>VLOOKUP(E4,category!$A$1:$B$4,2,FALSE)</f>
        <v>Appliances</v>
      </c>
      <c r="G4" s="3">
        <f>SUMIFS(K3:K23,D3:D23,"Coffee Maker",F3:F23,"Appliances")</f>
        <v>300</v>
      </c>
      <c r="H4" s="3">
        <v>1</v>
      </c>
      <c r="I4" s="3">
        <v>100</v>
      </c>
      <c r="J4" s="3">
        <v>100</v>
      </c>
      <c r="K4" s="2">
        <f>PRODUCT(I4*H4)</f>
        <v>100</v>
      </c>
    </row>
    <row r="5" spans="1:11" ht="15.6" thickBot="1" x14ac:dyDescent="0.35">
      <c r="A5" s="5">
        <v>44958</v>
      </c>
      <c r="B5" s="3">
        <v>10</v>
      </c>
      <c r="C5" s="3">
        <v>1</v>
      </c>
      <c r="D5" s="3" t="str">
        <f>VLOOKUP(C5,product!A$1:B$7,2,FALSE)</f>
        <v>Blender</v>
      </c>
      <c r="E5" s="3">
        <v>1</v>
      </c>
      <c r="F5" s="3" t="str">
        <f>VLOOKUP(E5,category!$A$1:$B$4,2,FALSE)</f>
        <v>Appliances</v>
      </c>
      <c r="G5" s="3">
        <f>SUMIFS(K4:K24,D4:D24,"Blender",F4:F24,"Appliances")</f>
        <v>250</v>
      </c>
      <c r="H5" s="3">
        <v>4</v>
      </c>
      <c r="I5" s="3">
        <v>50</v>
      </c>
      <c r="J5" s="3">
        <v>200</v>
      </c>
      <c r="K5" s="2">
        <f>PRODUCT(I5*H5)</f>
        <v>200</v>
      </c>
    </row>
    <row r="6" spans="1:11" ht="15.6" thickBot="1" x14ac:dyDescent="0.35">
      <c r="A6" s="5">
        <v>44963</v>
      </c>
      <c r="B6" s="3">
        <v>15</v>
      </c>
      <c r="C6" s="3">
        <v>2</v>
      </c>
      <c r="D6" s="3" t="str">
        <f>VLOOKUP(C6,product!A$1:B$7,2,FALSE)</f>
        <v>Coffee Maker</v>
      </c>
      <c r="E6" s="3">
        <v>1</v>
      </c>
      <c r="F6" s="3" t="str">
        <f>VLOOKUP(E6,category!$A$1:$B$4,2,FALSE)</f>
        <v>Appliances</v>
      </c>
      <c r="G6" s="3">
        <f t="shared" ref="G3:G21" si="0">SUMIFS(K5:K25,D5:D25,"Coffee Maker",F5:F25,"Appliances")</f>
        <v>200</v>
      </c>
      <c r="H6" s="3">
        <v>2</v>
      </c>
      <c r="I6" s="3">
        <v>100</v>
      </c>
      <c r="J6" s="3">
        <v>200</v>
      </c>
      <c r="K6" s="2">
        <f>PRODUCT(I6*H6)</f>
        <v>200</v>
      </c>
    </row>
    <row r="7" spans="1:11" ht="15.6" thickBot="1" x14ac:dyDescent="0.35">
      <c r="A7" s="5">
        <v>44964</v>
      </c>
      <c r="B7" s="3">
        <v>16</v>
      </c>
      <c r="C7" s="3">
        <v>1</v>
      </c>
      <c r="D7" s="3" t="str">
        <f>VLOOKUP(C7,product!A$1:B$7,2,FALSE)</f>
        <v>Blender</v>
      </c>
      <c r="E7" s="3">
        <v>1</v>
      </c>
      <c r="F7" s="3" t="str">
        <f>VLOOKUP(E7,category!$A$1:$B$4,2,FALSE)</f>
        <v>Appliances</v>
      </c>
      <c r="G7" s="3">
        <f>SUMIFS(K6:K26,D6:D26,"Blender",F6:F26,"Appliances")</f>
        <v>50</v>
      </c>
      <c r="H7" s="3">
        <v>1</v>
      </c>
      <c r="I7" s="3">
        <v>50</v>
      </c>
      <c r="J7" s="3">
        <v>50</v>
      </c>
      <c r="K7" s="2">
        <f>PRODUCT(I7*H7)</f>
        <v>50</v>
      </c>
    </row>
    <row r="8" spans="1:11" ht="15.6" thickBot="1" x14ac:dyDescent="0.35">
      <c r="A8" s="5">
        <v>44931</v>
      </c>
      <c r="B8" s="3">
        <v>5</v>
      </c>
      <c r="C8" s="3">
        <v>6</v>
      </c>
      <c r="D8" s="3" t="str">
        <f>VLOOKUP(C8,product!A$1:B$7,2,FALSE)</f>
        <v>T-shirt</v>
      </c>
      <c r="E8" s="3">
        <v>2</v>
      </c>
      <c r="F8" s="3" t="str">
        <f>VLOOKUP(E8,category!$A$1:$B$4,2,FALSE)</f>
        <v>Clothing</v>
      </c>
      <c r="G8" s="3">
        <f>SUMIFS(K7:K27,D7:D27,"T-shirt",F7:F27,"Clothing")</f>
        <v>240</v>
      </c>
      <c r="H8" s="3">
        <v>5</v>
      </c>
      <c r="I8" s="3">
        <v>20</v>
      </c>
      <c r="J8" s="3">
        <v>100</v>
      </c>
      <c r="K8" s="2">
        <f>PRODUCT(I8*H8)</f>
        <v>100</v>
      </c>
    </row>
    <row r="9" spans="1:11" ht="15.6" thickBot="1" x14ac:dyDescent="0.35">
      <c r="A9" s="5">
        <v>44933</v>
      </c>
      <c r="B9" s="3">
        <v>6</v>
      </c>
      <c r="C9" s="3">
        <v>3</v>
      </c>
      <c r="D9" s="3" t="str">
        <f>VLOOKUP(C9,product!A$1:B$7,2,FALSE)</f>
        <v>Jeans</v>
      </c>
      <c r="E9" s="3">
        <v>2</v>
      </c>
      <c r="F9" s="3" t="str">
        <f>VLOOKUP(E9,category!$A$1:$B$4,2,FALSE)</f>
        <v>Clothing</v>
      </c>
      <c r="G9" s="3">
        <f>SUMIFS(K8:K28,D8:D28,"Jeans",F8:F28,"Clothing")</f>
        <v>200</v>
      </c>
      <c r="H9" s="3">
        <v>2</v>
      </c>
      <c r="I9" s="3">
        <v>40</v>
      </c>
      <c r="J9" s="3">
        <v>80</v>
      </c>
      <c r="K9" s="2">
        <f>PRODUCT(I9*H9)</f>
        <v>80</v>
      </c>
    </row>
    <row r="10" spans="1:11" ht="15.6" thickBot="1" x14ac:dyDescent="0.35">
      <c r="A10" s="5">
        <v>44959</v>
      </c>
      <c r="B10" s="3">
        <v>11</v>
      </c>
      <c r="C10" s="3">
        <v>6</v>
      </c>
      <c r="D10" s="3" t="str">
        <f>VLOOKUP(C10,product!A$1:B$7,2,FALSE)</f>
        <v>T-shirt</v>
      </c>
      <c r="E10" s="3">
        <v>2</v>
      </c>
      <c r="F10" s="3" t="str">
        <f>VLOOKUP(E10,category!$A$1:$B$4,2,FALSE)</f>
        <v>Clothing</v>
      </c>
      <c r="G10" s="3">
        <f>SUMIFS(K9:K29,D9:D29,"T-shirt",F9:F29,"Clothing")</f>
        <v>140</v>
      </c>
      <c r="H10" s="3">
        <v>3</v>
      </c>
      <c r="I10" s="3">
        <v>20</v>
      </c>
      <c r="J10" s="3">
        <v>60</v>
      </c>
      <c r="K10" s="2">
        <f>PRODUCT(I10*H10)</f>
        <v>60</v>
      </c>
    </row>
    <row r="11" spans="1:11" ht="15.6" thickBot="1" x14ac:dyDescent="0.35">
      <c r="A11" s="5">
        <v>44960</v>
      </c>
      <c r="B11" s="3">
        <v>12</v>
      </c>
      <c r="C11" s="3">
        <v>3</v>
      </c>
      <c r="D11" s="3" t="str">
        <f>VLOOKUP(C11,product!A$1:B$7,2,FALSE)</f>
        <v>Jeans</v>
      </c>
      <c r="E11" s="3">
        <v>2</v>
      </c>
      <c r="F11" s="3" t="str">
        <f>VLOOKUP(E11,category!$A$1:$B$4,2,FALSE)</f>
        <v>Clothing</v>
      </c>
      <c r="G11" s="3">
        <f>SUMIFS(K10:K30,D10:D30,"Jeans",F10:F30,"Clothing")</f>
        <v>120</v>
      </c>
      <c r="H11" s="3">
        <v>1</v>
      </c>
      <c r="I11" s="3">
        <v>40</v>
      </c>
      <c r="J11" s="3">
        <v>40</v>
      </c>
      <c r="K11" s="2">
        <f>PRODUCT(I11*H11)</f>
        <v>40</v>
      </c>
    </row>
    <row r="12" spans="1:11" ht="15.6" thickBot="1" x14ac:dyDescent="0.35">
      <c r="A12" s="5">
        <v>44965</v>
      </c>
      <c r="B12" s="3">
        <v>17</v>
      </c>
      <c r="C12" s="3">
        <v>6</v>
      </c>
      <c r="D12" s="3" t="str">
        <f>VLOOKUP(C12,product!A$1:B$7,2,FALSE)</f>
        <v>T-shirt</v>
      </c>
      <c r="E12" s="3">
        <v>2</v>
      </c>
      <c r="F12" s="3" t="str">
        <f>VLOOKUP(E12,category!$A$1:$B$4,2,FALSE)</f>
        <v>Clothing</v>
      </c>
      <c r="G12" s="3">
        <f>SUMIFS(K11:K31,D11:D31,"T-shirt",F11:F31,"Clothing")</f>
        <v>80</v>
      </c>
      <c r="H12" s="3">
        <v>4</v>
      </c>
      <c r="I12" s="3">
        <v>20</v>
      </c>
      <c r="J12" s="3">
        <v>80</v>
      </c>
      <c r="K12" s="2">
        <f>PRODUCT(I12*H12)</f>
        <v>80</v>
      </c>
    </row>
    <row r="13" spans="1:11" ht="15.6" thickBot="1" x14ac:dyDescent="0.35">
      <c r="A13" s="5">
        <v>44966</v>
      </c>
      <c r="B13" s="3">
        <v>18</v>
      </c>
      <c r="C13" s="3">
        <v>3</v>
      </c>
      <c r="D13" s="3" t="str">
        <f>VLOOKUP(C13,product!A$1:B$7,2,FALSE)</f>
        <v>Jeans</v>
      </c>
      <c r="E13" s="3">
        <v>2</v>
      </c>
      <c r="F13" s="3" t="str">
        <f>VLOOKUP(E13,category!$A$1:$B$4,2,FALSE)</f>
        <v>Clothing</v>
      </c>
      <c r="G13" s="3">
        <f>SUMIFS(K12:K32,D12:D32,"Jeans",F12:F32,"Clothing")</f>
        <v>80</v>
      </c>
      <c r="H13" s="3">
        <v>2</v>
      </c>
      <c r="I13" s="3">
        <v>40</v>
      </c>
      <c r="J13" s="3">
        <v>80</v>
      </c>
      <c r="K13" s="2">
        <f>PRODUCT(I13*H13)</f>
        <v>80</v>
      </c>
    </row>
    <row r="14" spans="1:11" ht="15.6" thickBot="1" x14ac:dyDescent="0.35">
      <c r="A14" s="5">
        <v>44927</v>
      </c>
      <c r="B14" s="3">
        <v>1</v>
      </c>
      <c r="C14" s="3">
        <v>4</v>
      </c>
      <c r="D14" s="3" t="str">
        <f>VLOOKUP(C14,product!A$1:B$7,2,FALSE)</f>
        <v>Laptop</v>
      </c>
      <c r="E14" s="3">
        <v>3</v>
      </c>
      <c r="F14" s="3" t="str">
        <f>VLOOKUP(E14,category!$A$1:$B$4,2,FALSE)</f>
        <v>Electronics</v>
      </c>
      <c r="G14" s="3">
        <f>SUMIFS(K13:K33,D13:D33,"Laptop",F13:F33,"Electronics")</f>
        <v>4000</v>
      </c>
      <c r="H14" s="3">
        <v>2</v>
      </c>
      <c r="I14" s="3">
        <v>800</v>
      </c>
      <c r="J14" s="3">
        <v>1600</v>
      </c>
      <c r="K14" s="2">
        <f>PRODUCT(I14*H14)</f>
        <v>1600</v>
      </c>
    </row>
    <row r="15" spans="1:11" ht="15.6" thickBot="1" x14ac:dyDescent="0.35">
      <c r="A15" s="5">
        <v>44928</v>
      </c>
      <c r="B15" s="3">
        <v>2</v>
      </c>
      <c r="C15" s="3">
        <v>5</v>
      </c>
      <c r="D15" s="3" t="str">
        <f>VLOOKUP(C15,product!A$1:B$7,2,FALSE)</f>
        <v>Smartphone</v>
      </c>
      <c r="E15" s="3">
        <v>3</v>
      </c>
      <c r="F15" s="3" t="str">
        <f>VLOOKUP(E15,category!$A$1:$B$4,2,FALSE)</f>
        <v>Electronics</v>
      </c>
      <c r="G15" s="3">
        <f>SUMIFS(K14:K34,D14:D34,"Smartphone",F14:F34,"Electronics")</f>
        <v>3500</v>
      </c>
      <c r="H15" s="3">
        <v>1</v>
      </c>
      <c r="I15" s="3">
        <v>500</v>
      </c>
      <c r="J15" s="3">
        <v>500</v>
      </c>
      <c r="K15" s="2">
        <f>PRODUCT(I15*H15)</f>
        <v>500</v>
      </c>
    </row>
    <row r="16" spans="1:11" ht="15.6" thickBot="1" x14ac:dyDescent="0.35">
      <c r="A16" s="5">
        <v>44934</v>
      </c>
      <c r="B16" s="3">
        <v>7</v>
      </c>
      <c r="C16" s="3">
        <v>4</v>
      </c>
      <c r="D16" s="3" t="str">
        <f>VLOOKUP(C16,product!A$1:B$7,2,FALSE)</f>
        <v>Laptop</v>
      </c>
      <c r="E16" s="3">
        <v>3</v>
      </c>
      <c r="F16" s="3" t="str">
        <f>VLOOKUP(E16,category!$A$1:$B$4,2,FALSE)</f>
        <v>Electronics</v>
      </c>
      <c r="G16" s="3">
        <f>SUMIFS(K15:K35,D15:D35,"Laptop",F15:F35,"Electronics")</f>
        <v>2400</v>
      </c>
      <c r="H16" s="3">
        <v>1</v>
      </c>
      <c r="I16" s="3">
        <v>800</v>
      </c>
      <c r="J16" s="3">
        <v>800</v>
      </c>
      <c r="K16" s="2">
        <f>PRODUCT(I16*H16)</f>
        <v>800</v>
      </c>
    </row>
    <row r="17" spans="1:11" ht="15.6" thickBot="1" x14ac:dyDescent="0.35">
      <c r="A17" s="5">
        <v>44935</v>
      </c>
      <c r="B17" s="3">
        <v>8</v>
      </c>
      <c r="C17" s="3">
        <v>5</v>
      </c>
      <c r="D17" s="3" t="str">
        <f>VLOOKUP(C17,product!A$1:B$7,2,FALSE)</f>
        <v>Smartphone</v>
      </c>
      <c r="E17" s="3">
        <v>3</v>
      </c>
      <c r="F17" s="3" t="str">
        <f>VLOOKUP(E17,category!$A$1:$B$4,2,FALSE)</f>
        <v>Electronics</v>
      </c>
      <c r="G17" s="3">
        <f>SUMIFS(K16:K36,D16:D36,"Smartphone",F16:F36,"Electronics")</f>
        <v>3000</v>
      </c>
      <c r="H17" s="3">
        <v>3</v>
      </c>
      <c r="I17" s="3">
        <v>500</v>
      </c>
      <c r="J17" s="3">
        <v>1500</v>
      </c>
      <c r="K17" s="2">
        <f>PRODUCT(I17*H17)</f>
        <v>1500</v>
      </c>
    </row>
    <row r="18" spans="1:11" ht="15.6" thickBot="1" x14ac:dyDescent="0.35">
      <c r="A18" s="5">
        <v>44961</v>
      </c>
      <c r="B18" s="3">
        <v>13</v>
      </c>
      <c r="C18" s="3">
        <v>4</v>
      </c>
      <c r="D18" s="3" t="str">
        <f>VLOOKUP(C18,product!A$1:B$7,2,FALSE)</f>
        <v>Laptop</v>
      </c>
      <c r="E18" s="3">
        <v>3</v>
      </c>
      <c r="F18" s="3" t="str">
        <f>VLOOKUP(E18,category!$A$1:$B$4,2,FALSE)</f>
        <v>Electronics</v>
      </c>
      <c r="G18" s="3">
        <f>SUMIFS(K17:K37,D17:D37,"Laptop",F17:F37,"Electronics")</f>
        <v>1600</v>
      </c>
      <c r="H18" s="3">
        <v>1</v>
      </c>
      <c r="I18" s="3">
        <v>800</v>
      </c>
      <c r="J18" s="3">
        <v>800</v>
      </c>
      <c r="K18" s="2">
        <f>PRODUCT(I18*H18)</f>
        <v>800</v>
      </c>
    </row>
    <row r="19" spans="1:11" ht="15.6" thickBot="1" x14ac:dyDescent="0.35">
      <c r="A19" s="5">
        <v>44961</v>
      </c>
      <c r="B19" s="3">
        <v>14</v>
      </c>
      <c r="C19" s="3">
        <v>5</v>
      </c>
      <c r="D19" s="3" t="str">
        <f>VLOOKUP(C19,product!A$1:B$7,2,FALSE)</f>
        <v>Smartphone</v>
      </c>
      <c r="E19" s="3">
        <v>3</v>
      </c>
      <c r="F19" s="3" t="str">
        <f>VLOOKUP(E19,category!$A$1:$B$4,2,FALSE)</f>
        <v>Electronics</v>
      </c>
      <c r="G19" s="3">
        <f>SUMIFS(K18:K38,D18:D38,"Smartphone",F18:F38,"Electronics")</f>
        <v>1500</v>
      </c>
      <c r="H19" s="3">
        <v>2</v>
      </c>
      <c r="I19" s="3">
        <v>500</v>
      </c>
      <c r="J19" s="3">
        <v>1000</v>
      </c>
      <c r="K19" s="2">
        <f>PRODUCT(I19*H19)</f>
        <v>1000</v>
      </c>
    </row>
    <row r="20" spans="1:11" ht="15.6" thickBot="1" x14ac:dyDescent="0.35">
      <c r="A20" s="5">
        <v>44987</v>
      </c>
      <c r="B20" s="3">
        <v>19</v>
      </c>
      <c r="C20" s="3">
        <v>4</v>
      </c>
      <c r="D20" s="3" t="str">
        <f>VLOOKUP(C20,product!A$1:B$7,2,FALSE)</f>
        <v>Laptop</v>
      </c>
      <c r="E20" s="3">
        <v>3</v>
      </c>
      <c r="F20" s="3" t="str">
        <f>VLOOKUP(E20,category!$A$1:$B$4,2,FALSE)</f>
        <v>Electronics</v>
      </c>
      <c r="G20" s="3">
        <f>SUMIFS(K19:K39,D19:D39,"Laptop",F19:F39,"Electronics")</f>
        <v>800</v>
      </c>
      <c r="H20" s="3">
        <v>1</v>
      </c>
      <c r="I20" s="3">
        <v>800</v>
      </c>
      <c r="J20" s="3">
        <v>800</v>
      </c>
      <c r="K20" s="2">
        <f>PRODUCT(I20*H20)</f>
        <v>800</v>
      </c>
    </row>
    <row r="21" spans="1:11" ht="15.6" thickBot="1" x14ac:dyDescent="0.35">
      <c r="A21" s="5">
        <v>44987</v>
      </c>
      <c r="B21" s="3">
        <v>20</v>
      </c>
      <c r="C21" s="3">
        <v>5</v>
      </c>
      <c r="D21" s="3" t="str">
        <f>VLOOKUP(C21,product!A$1:B$7,2,FALSE)</f>
        <v>Smartphone</v>
      </c>
      <c r="E21" s="3">
        <v>3</v>
      </c>
      <c r="F21" s="3" t="str">
        <f>VLOOKUP(E21,category!$A$1:$B$4,2,FALSE)</f>
        <v>Electronics</v>
      </c>
      <c r="G21" s="3">
        <f>SUMIFS(K20:K40,D20:D40,"Smartphone",F20:F40,"Electronics")</f>
        <v>500</v>
      </c>
      <c r="H21" s="3">
        <v>1</v>
      </c>
      <c r="I21" s="3">
        <v>500</v>
      </c>
      <c r="J21" s="3">
        <v>500</v>
      </c>
      <c r="K21" s="2">
        <f>PRODUCT(I21*H21)</f>
        <v>500</v>
      </c>
    </row>
  </sheetData>
  <sortState xmlns:xlrd2="http://schemas.microsoft.com/office/spreadsheetml/2017/richdata2" ref="A2:K21">
    <sortCondition ref="F1:F21"/>
  </sortState>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E61C6B67-0925-4DA1-B343-0A146AC2CA39}">
          <x14:colorSeries rgb="FF376092"/>
          <x14:colorNegative rgb="FFD00000"/>
          <x14:colorAxis rgb="FF000000"/>
          <x14:colorMarkers rgb="FFD00000"/>
          <x14:colorFirst rgb="FFD00000"/>
          <x14:colorLast rgb="FFD00000"/>
          <x14:colorHigh rgb="FFD00000"/>
          <x14:colorLow rgb="FFD00000"/>
          <x14:sparklines>
            <x14:sparkline>
              <xm:f>retail!B:B</xm:f>
              <xm:sqref>B1</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8D229-DA5A-4DE6-919D-9CD8B82E69A3}">
  <dimension ref="A1:B4"/>
  <sheetViews>
    <sheetView workbookViewId="0">
      <selection activeCell="G18" sqref="G18"/>
    </sheetView>
  </sheetViews>
  <sheetFormatPr defaultRowHeight="14.4" x14ac:dyDescent="0.3"/>
  <cols>
    <col min="1" max="1" width="11.6640625" bestFit="1" customWidth="1"/>
    <col min="2" max="2" width="12" customWidth="1"/>
  </cols>
  <sheetData>
    <row r="1" spans="1:2" ht="15.6" thickBot="1" x14ac:dyDescent="0.35">
      <c r="A1" s="1" t="s">
        <v>21</v>
      </c>
      <c r="B1" s="1" t="s">
        <v>2</v>
      </c>
    </row>
    <row r="2" spans="1:2" ht="15.6" thickBot="1" x14ac:dyDescent="0.35">
      <c r="A2" s="3">
        <v>1</v>
      </c>
      <c r="B2" s="3" t="s">
        <v>10</v>
      </c>
    </row>
    <row r="3" spans="1:2" ht="15.6" thickBot="1" x14ac:dyDescent="0.35">
      <c r="A3" s="3">
        <v>2</v>
      </c>
      <c r="B3" s="3" t="s">
        <v>13</v>
      </c>
    </row>
    <row r="4" spans="1:2" ht="15.6" thickBot="1" x14ac:dyDescent="0.35">
      <c r="A4" s="3">
        <v>3</v>
      </c>
      <c r="B4" s="3" t="s">
        <v>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E21D5-D62D-4165-9E77-F70C260EFB32}">
  <dimension ref="A1:B7"/>
  <sheetViews>
    <sheetView topLeftCell="B1" workbookViewId="0">
      <selection activeCell="E4" sqref="E4"/>
    </sheetView>
  </sheetViews>
  <sheetFormatPr defaultRowHeight="14.4" x14ac:dyDescent="0.3"/>
  <cols>
    <col min="1" max="1" width="10.44140625" bestFit="1" customWidth="1"/>
    <col min="2" max="2" width="12.33203125" bestFit="1" customWidth="1"/>
  </cols>
  <sheetData>
    <row r="1" spans="1:2" ht="15.6" thickBot="1" x14ac:dyDescent="0.35">
      <c r="A1" s="1" t="s">
        <v>22</v>
      </c>
      <c r="B1" s="1" t="s">
        <v>1</v>
      </c>
    </row>
    <row r="2" spans="1:2" ht="15.6" thickBot="1" x14ac:dyDescent="0.35">
      <c r="A2" s="3">
        <v>1</v>
      </c>
      <c r="B2" s="3" t="s">
        <v>11</v>
      </c>
    </row>
    <row r="3" spans="1:2" ht="15.6" thickBot="1" x14ac:dyDescent="0.35">
      <c r="A3" s="3">
        <v>2</v>
      </c>
      <c r="B3" s="3" t="s">
        <v>9</v>
      </c>
    </row>
    <row r="4" spans="1:2" ht="15.6" thickBot="1" x14ac:dyDescent="0.35">
      <c r="A4" s="3">
        <v>3</v>
      </c>
      <c r="B4" s="3" t="s">
        <v>14</v>
      </c>
    </row>
    <row r="5" spans="1:2" ht="15.6" thickBot="1" x14ac:dyDescent="0.35">
      <c r="A5" s="3">
        <v>4</v>
      </c>
      <c r="B5" s="3" t="s">
        <v>6</v>
      </c>
    </row>
    <row r="6" spans="1:2" ht="15.6" thickBot="1" x14ac:dyDescent="0.35">
      <c r="A6" s="3">
        <v>5</v>
      </c>
      <c r="B6" s="3" t="s">
        <v>8</v>
      </c>
    </row>
    <row r="7" spans="1:2" ht="15.6" thickBot="1" x14ac:dyDescent="0.35">
      <c r="A7" s="3">
        <v>6</v>
      </c>
      <c r="B7" s="3"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 1 </vt:lpstr>
      <vt:lpstr>Q.2</vt:lpstr>
      <vt:lpstr>Q.3</vt:lpstr>
      <vt:lpstr>Q.4</vt:lpstr>
      <vt:lpstr>Q.7</vt:lpstr>
      <vt:lpstr>Q1 - Pivot Table</vt:lpstr>
      <vt:lpstr>retail</vt:lpstr>
      <vt:lpstr>category</vt:lpstr>
      <vt:lpstr>product</vt:lpstr>
      <vt:lpstr>Insight &amp; 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Yukta</dc:creator>
  <cp:lastModifiedBy>AMIRTHA</cp:lastModifiedBy>
  <dcterms:created xsi:type="dcterms:W3CDTF">2015-06-05T18:17:20Z</dcterms:created>
  <dcterms:modified xsi:type="dcterms:W3CDTF">2023-11-08T13:12:58Z</dcterms:modified>
</cp:coreProperties>
</file>