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a25f836438891a93/Desktop/Programs ^0 Datas/Excel Interview Question With Practical/"/>
    </mc:Choice>
  </mc:AlternateContent>
  <xr:revisionPtr revIDLastSave="54" documentId="13_ncr:1_{5F98AD07-556A-4D33-880E-ABE60769E32A}" xr6:coauthVersionLast="47" xr6:coauthVersionMax="47" xr10:uidLastSave="{43DB3DDA-F9C6-4C62-BC8A-D614BF5ED7AF}"/>
  <bookViews>
    <workbookView xWindow="-120" yWindow="-120" windowWidth="20730" windowHeight="11040" tabRatio="751" activeTab="1" xr2:uid="{BCE429D1-BBF0-4F72-AAC6-26EE6D6D365A}"/>
  </bookViews>
  <sheets>
    <sheet name="VLOOKUP Function" sheetId="7" r:id="rId1"/>
    <sheet name="Graph Create" sheetId="14" r:id="rId2"/>
    <sheet name="Add Links" sheetId="9" r:id="rId3"/>
    <sheet name="Round UP Dow" sheetId="10" r:id="rId4"/>
    <sheet name="Filter " sheetId="5" r:id="rId5"/>
    <sheet name="Slicer apply" sheetId="3" r:id="rId6"/>
    <sheet name="Split Text to Column" sheetId="2" r:id="rId7"/>
    <sheet name="Hyperlink 1" sheetId="11" r:id="rId8"/>
    <sheet name="Hyperlink 2" sheetId="12" r:id="rId9"/>
    <sheet name="IF Function" sheetId="8" r:id="rId10"/>
    <sheet name="IF Function on Date and Payout" sheetId="1" r:id="rId11"/>
    <sheet name="SUMIF Function" sheetId="6" r:id="rId12"/>
    <sheet name="Add DropDown" sheetId="13" r:id="rId13"/>
  </sheets>
  <definedNames>
    <definedName name="_xlnm._FilterDatabase" localSheetId="4" hidden="1">'Filter '!$A$1:$B$12</definedName>
    <definedName name="_xlnm._FilterDatabase" localSheetId="7" hidden="1">'Hyperlink 1'!$A$1:$K$11</definedName>
    <definedName name="_xlchart.v1.0" hidden="1">'Graph Create'!$A$34:$A$47</definedName>
    <definedName name="_xlchart.v1.1" hidden="1">'Graph Create'!$B$34:$B$47</definedName>
    <definedName name="_xlchart.v1.2" hidden="1">'Graph Create'!$A$34:$A$47</definedName>
    <definedName name="_xlchart.v1.3" hidden="1">'Graph Create'!$B$34:$B$47</definedName>
    <definedName name="Slicer_City">#N/A</definedName>
    <definedName name="Slicer_Sub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11" l="1"/>
  <c r="J11" i="11"/>
  <c r="I11" i="11"/>
  <c r="K10" i="11"/>
  <c r="J10" i="11"/>
  <c r="I10" i="11"/>
  <c r="K9" i="11"/>
  <c r="J9" i="11"/>
  <c r="I9" i="11"/>
  <c r="K8" i="11"/>
  <c r="J8" i="11"/>
  <c r="I8" i="11"/>
  <c r="K7" i="11"/>
  <c r="J7" i="11"/>
  <c r="I7" i="11"/>
  <c r="K6" i="11"/>
  <c r="J6" i="11"/>
  <c r="I6" i="11"/>
  <c r="K5" i="11"/>
  <c r="J5" i="11"/>
  <c r="I5" i="11"/>
  <c r="K4" i="11"/>
  <c r="J4" i="11"/>
  <c r="I4" i="11"/>
  <c r="D7" i="10"/>
  <c r="C7" i="10"/>
  <c r="B7" i="10"/>
  <c r="D6" i="10"/>
  <c r="C6" i="10"/>
  <c r="B6" i="10"/>
  <c r="D5" i="10"/>
  <c r="C5" i="10"/>
  <c r="B5" i="10"/>
  <c r="D4" i="10"/>
  <c r="C4" i="10"/>
  <c r="B4" i="10"/>
  <c r="D3" i="10"/>
  <c r="C3" i="10"/>
  <c r="B3" i="10"/>
  <c r="D2" i="10"/>
  <c r="C2" i="10"/>
  <c r="B2" i="10"/>
  <c r="I12" i="8"/>
  <c r="G12" i="8"/>
  <c r="J12" i="8" s="1"/>
  <c r="K12" i="8" s="1"/>
  <c r="I11" i="8"/>
  <c r="G11" i="8"/>
  <c r="J11" i="8" s="1"/>
  <c r="K11" i="8" s="1"/>
  <c r="I10" i="8"/>
  <c r="G10" i="8"/>
  <c r="J10" i="8" s="1"/>
  <c r="K10" i="8" s="1"/>
  <c r="I9" i="8"/>
  <c r="G9" i="8"/>
  <c r="J9" i="8" s="1"/>
  <c r="K9" i="8" s="1"/>
  <c r="I8" i="8"/>
  <c r="G8" i="8"/>
  <c r="J8" i="8" s="1"/>
  <c r="K8" i="8" s="1"/>
  <c r="I7" i="8"/>
  <c r="G7" i="8"/>
  <c r="J7" i="8" s="1"/>
  <c r="K7" i="8" s="1"/>
  <c r="I6" i="8"/>
  <c r="G6" i="8"/>
  <c r="J6" i="8" s="1"/>
  <c r="K6" i="8" s="1"/>
  <c r="I5" i="8"/>
  <c r="G5" i="8"/>
  <c r="J5" i="8" s="1"/>
  <c r="K5" i="8" s="1"/>
  <c r="I4" i="8"/>
  <c r="G4" i="8"/>
  <c r="J4" i="8" s="1"/>
  <c r="K4" i="8" s="1"/>
  <c r="H2" i="7"/>
  <c r="I2" i="7" s="1"/>
  <c r="J2" i="7" s="1"/>
  <c r="H3" i="6"/>
  <c r="F3" i="6"/>
  <c r="E3" i="6"/>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<sst xmlns="http://schemas.openxmlformats.org/spreadsheetml/2006/main" count="537" uniqueCount="196">
  <si>
    <t>Date</t>
  </si>
  <si>
    <t>pay out</t>
  </si>
  <si>
    <t>Name</t>
  </si>
  <si>
    <t>ID</t>
  </si>
  <si>
    <t>amrendra</t>
  </si>
  <si>
    <t>gmail.com</t>
  </si>
  <si>
    <t>mohit836</t>
  </si>
  <si>
    <t>akash9735</t>
  </si>
  <si>
    <t>sumit123</t>
  </si>
  <si>
    <t>rakesh</t>
  </si>
  <si>
    <t>satish7634</t>
  </si>
  <si>
    <t>nitish125</t>
  </si>
  <si>
    <t>kabir989</t>
  </si>
  <si>
    <t>sangam999</t>
  </si>
  <si>
    <t>amit345</t>
  </si>
  <si>
    <t>First Name</t>
  </si>
  <si>
    <t>Last Name</t>
  </si>
  <si>
    <t>Salary</t>
  </si>
  <si>
    <t>Amrendra</t>
  </si>
  <si>
    <t>Kumae</t>
  </si>
  <si>
    <t>Vivake</t>
  </si>
  <si>
    <t>Kumar</t>
  </si>
  <si>
    <t>Rakesh</t>
  </si>
  <si>
    <t>Vivek</t>
  </si>
  <si>
    <t>Manish</t>
  </si>
  <si>
    <t>Amit</t>
  </si>
  <si>
    <t>Satish</t>
  </si>
  <si>
    <t>Kumat</t>
  </si>
  <si>
    <t>Nitish</t>
  </si>
  <si>
    <t>Dinesh</t>
  </si>
  <si>
    <t>Deepak</t>
  </si>
  <si>
    <t xml:space="preserve">Note - If work of Sunday salary is 750 and othe Days 500 using - Formula If(Text(A2,"dddd")="Sunday",750,500 </t>
  </si>
  <si>
    <t xml:space="preserve">Order_Id </t>
  </si>
  <si>
    <t>Order_Date</t>
  </si>
  <si>
    <t>Cust_Name</t>
  </si>
  <si>
    <t>City</t>
  </si>
  <si>
    <t>Country</t>
  </si>
  <si>
    <t>Region</t>
  </si>
  <si>
    <t>Category</t>
  </si>
  <si>
    <t>Sub_Category</t>
  </si>
  <si>
    <t>Cost</t>
  </si>
  <si>
    <t>Sales</t>
  </si>
  <si>
    <t>Profit</t>
  </si>
  <si>
    <t>Akash</t>
  </si>
  <si>
    <t>U.P</t>
  </si>
  <si>
    <t>India</t>
  </si>
  <si>
    <t>Hindu</t>
  </si>
  <si>
    <t>Office Supplies</t>
  </si>
  <si>
    <t>Bookcase</t>
  </si>
  <si>
    <t>M.P</t>
  </si>
  <si>
    <t>Furniture</t>
  </si>
  <si>
    <t>Paper</t>
  </si>
  <si>
    <t>Delhi</t>
  </si>
  <si>
    <t>Art</t>
  </si>
  <si>
    <t>Payal</t>
  </si>
  <si>
    <t>Mumbi</t>
  </si>
  <si>
    <t>Satyam</t>
  </si>
  <si>
    <t>Varanasi</t>
  </si>
  <si>
    <t>golu</t>
  </si>
  <si>
    <t>ghazipur</t>
  </si>
  <si>
    <t>pal ji</t>
  </si>
  <si>
    <t>Azamghar</t>
  </si>
  <si>
    <t>Sachin</t>
  </si>
  <si>
    <t>Rayapur</t>
  </si>
  <si>
    <t>Binders</t>
  </si>
  <si>
    <t>Mahesh</t>
  </si>
  <si>
    <t>Bangal</t>
  </si>
  <si>
    <t>Brijesh</t>
  </si>
  <si>
    <t>Hydrabad</t>
  </si>
  <si>
    <t>Tables</t>
  </si>
  <si>
    <t>Agam</t>
  </si>
  <si>
    <t>Banglore</t>
  </si>
  <si>
    <t>Chairs</t>
  </si>
  <si>
    <t>Rahul</t>
  </si>
  <si>
    <t>Agara</t>
  </si>
  <si>
    <t>Nandani</t>
  </si>
  <si>
    <t>Mathura</t>
  </si>
  <si>
    <t>Rajkumar</t>
  </si>
  <si>
    <t>Rajesthan</t>
  </si>
  <si>
    <t>Suraj</t>
  </si>
  <si>
    <t>Gorakhapur</t>
  </si>
  <si>
    <t>Jitender</t>
  </si>
  <si>
    <t>Mirzapur</t>
  </si>
  <si>
    <t>Pawan</t>
  </si>
  <si>
    <t>Lucknow</t>
  </si>
  <si>
    <t>Nitesh</t>
  </si>
  <si>
    <t>Allahabad</t>
  </si>
  <si>
    <t>Rustom</t>
  </si>
  <si>
    <t>Goa</t>
  </si>
  <si>
    <t>Sidharth</t>
  </si>
  <si>
    <t>Himachal</t>
  </si>
  <si>
    <t>Pushkar</t>
  </si>
  <si>
    <t>Panjab</t>
  </si>
  <si>
    <t>Mukesh</t>
  </si>
  <si>
    <t>Haryana</t>
  </si>
  <si>
    <t>Ashish</t>
  </si>
  <si>
    <t>Dobhi</t>
  </si>
  <si>
    <t>Ajay</t>
  </si>
  <si>
    <t>Bihar</t>
  </si>
  <si>
    <t>ShivaNand</t>
  </si>
  <si>
    <t>Patana</t>
  </si>
  <si>
    <t>Rohan</t>
  </si>
  <si>
    <t>Jodhpur</t>
  </si>
  <si>
    <t>Lables</t>
  </si>
  <si>
    <t>Kartike</t>
  </si>
  <si>
    <t>Baliya</t>
  </si>
  <si>
    <t>Fastenars</t>
  </si>
  <si>
    <t>Ankit</t>
  </si>
  <si>
    <t>Chandavli</t>
  </si>
  <si>
    <t>Akhilesh</t>
  </si>
  <si>
    <t>Alighar</t>
  </si>
  <si>
    <t>Sanjay</t>
  </si>
  <si>
    <t>Noida</t>
  </si>
  <si>
    <t>Departments</t>
  </si>
  <si>
    <t>Employees</t>
  </si>
  <si>
    <t>IT</t>
  </si>
  <si>
    <t>HR</t>
  </si>
  <si>
    <t>Telicaller</t>
  </si>
  <si>
    <t>Finance</t>
  </si>
  <si>
    <r>
      <t xml:space="preserve">Not - If we Want How Many Persone in </t>
    </r>
    <r>
      <rPr>
        <b/>
        <sz val="12"/>
        <color rgb="FFFF0000"/>
        <rFont val="Calibri"/>
        <family val="2"/>
        <scheme val="minor"/>
      </rPr>
      <t>IT</t>
    </r>
    <r>
      <rPr>
        <b/>
        <sz val="12"/>
        <color theme="1"/>
        <rFont val="Calibri"/>
        <family val="2"/>
        <scheme val="minor"/>
      </rPr>
      <t xml:space="preserve"> Department and How Many Persone in</t>
    </r>
    <r>
      <rPr>
        <b/>
        <sz val="12"/>
        <color rgb="FFFF0000"/>
        <rFont val="Calibri"/>
        <family val="2"/>
        <scheme val="minor"/>
      </rPr>
      <t xml:space="preserve"> HR</t>
    </r>
    <r>
      <rPr>
        <b/>
        <sz val="12"/>
        <color theme="1"/>
        <rFont val="Calibri"/>
        <family val="2"/>
        <scheme val="minor"/>
      </rPr>
      <t xml:space="preserve"> Department and </t>
    </r>
    <r>
      <rPr>
        <b/>
        <sz val="12"/>
        <color rgb="FFFF0000"/>
        <rFont val="Calibri"/>
        <family val="2"/>
        <scheme val="minor"/>
      </rPr>
      <t>Finance</t>
    </r>
    <r>
      <rPr>
        <b/>
        <sz val="12"/>
        <color theme="1"/>
        <rFont val="Calibri"/>
        <family val="2"/>
        <scheme val="minor"/>
      </rPr>
      <t xml:space="preserve"> ,</t>
    </r>
    <r>
      <rPr>
        <b/>
        <sz val="12"/>
        <color rgb="FFC00000"/>
        <rFont val="Calibri"/>
        <family val="2"/>
        <scheme val="minor"/>
      </rPr>
      <t xml:space="preserve"> </t>
    </r>
    <r>
      <rPr>
        <b/>
        <sz val="12"/>
        <color rgb="FFFF0000"/>
        <rFont val="Calibri"/>
        <family val="2"/>
        <scheme val="minor"/>
      </rPr>
      <t xml:space="preserve">Telicaller </t>
    </r>
    <r>
      <rPr>
        <b/>
        <sz val="12"/>
        <rFont val="Calibri"/>
        <family val="2"/>
        <scheme val="minor"/>
      </rPr>
      <t>Department</t>
    </r>
  </si>
  <si>
    <t>Clients</t>
  </si>
  <si>
    <t xml:space="preserve"> Paid/Unpaid</t>
  </si>
  <si>
    <t xml:space="preserve">Amounts </t>
  </si>
  <si>
    <t>Paid</t>
  </si>
  <si>
    <t>Unpaid</t>
  </si>
  <si>
    <t>Electric Bill</t>
  </si>
  <si>
    <t>Total Amount</t>
  </si>
  <si>
    <t>Post</t>
  </si>
  <si>
    <t>Data Scientist</t>
  </si>
  <si>
    <t>UK</t>
  </si>
  <si>
    <t>Software Engineer</t>
  </si>
  <si>
    <t>Carted Accountent</t>
  </si>
  <si>
    <t>Aggriculture</t>
  </si>
  <si>
    <t>UP</t>
  </si>
  <si>
    <t>US</t>
  </si>
  <si>
    <t>Cyber Cecurity</t>
  </si>
  <si>
    <t>Ayush</t>
  </si>
  <si>
    <t>AI Export</t>
  </si>
  <si>
    <t>Priyanka</t>
  </si>
  <si>
    <t>Ankita</t>
  </si>
  <si>
    <t>Priya</t>
  </si>
  <si>
    <t>Web Development</t>
  </si>
  <si>
    <t>Anjali</t>
  </si>
  <si>
    <t>Gudiya</t>
  </si>
  <si>
    <t>Marksheet</t>
  </si>
  <si>
    <t>Name Of Student</t>
  </si>
  <si>
    <t xml:space="preserve">Hindi </t>
  </si>
  <si>
    <t>English</t>
  </si>
  <si>
    <t>Math</t>
  </si>
  <si>
    <t>Science</t>
  </si>
  <si>
    <t>So_Science</t>
  </si>
  <si>
    <t>Total</t>
  </si>
  <si>
    <t>Count</t>
  </si>
  <si>
    <t>Status</t>
  </si>
  <si>
    <t>Percentage</t>
  </si>
  <si>
    <t>Division</t>
  </si>
  <si>
    <t>Mr Ajay Kumar</t>
  </si>
  <si>
    <t>Mr Manish Kumar</t>
  </si>
  <si>
    <t>Mr Deepak Pal</t>
  </si>
  <si>
    <t>Mr Subham Singh</t>
  </si>
  <si>
    <t>Mr Sanjay Yadav</t>
  </si>
  <si>
    <t>Mr Sonu Kumar</t>
  </si>
  <si>
    <t>Mr Rahul Yadav</t>
  </si>
  <si>
    <t>Mr Ashish Kumar</t>
  </si>
  <si>
    <t>Mr Saneep Kumar</t>
  </si>
  <si>
    <t xml:space="preserve">Link </t>
  </si>
  <si>
    <t>GitHub</t>
  </si>
  <si>
    <t>Click Here</t>
  </si>
  <si>
    <t>Notes -</t>
  </si>
  <si>
    <t>Go Insert Tab ---&gt; Links</t>
  </si>
  <si>
    <t>Instagram</t>
  </si>
  <si>
    <t xml:space="preserve">Round </t>
  </si>
  <si>
    <t>Round Down</t>
  </si>
  <si>
    <t>Round UP</t>
  </si>
  <si>
    <t>Student Records</t>
  </si>
  <si>
    <t>S. NO.</t>
  </si>
  <si>
    <t>Dob</t>
  </si>
  <si>
    <t>Maths</t>
  </si>
  <si>
    <t>Hindi</t>
  </si>
  <si>
    <t xml:space="preserve">Total Score </t>
  </si>
  <si>
    <t>Average Score</t>
  </si>
  <si>
    <t>Full Name</t>
  </si>
  <si>
    <t>Vivel</t>
  </si>
  <si>
    <t>Kumari</t>
  </si>
  <si>
    <t>Aman</t>
  </si>
  <si>
    <t>Gupta</t>
  </si>
  <si>
    <t>Sandeep</t>
  </si>
  <si>
    <t xml:space="preserve">Tiwari </t>
  </si>
  <si>
    <t xml:space="preserve">Rahul </t>
  </si>
  <si>
    <t>raaj</t>
  </si>
  <si>
    <t>Singh</t>
  </si>
  <si>
    <t>Use Hyperlink Go Insert --&gt; Links ---&gt;&gt; Place this Documents</t>
  </si>
  <si>
    <t>SC</t>
  </si>
  <si>
    <t>ST</t>
  </si>
  <si>
    <t>OBC</t>
  </si>
  <si>
    <t>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</si>
</sst>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4"/>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b/>
      <sz val="14"/>
      <name val="Calibri"/>
      <family val="2"/>
      <scheme val="minor"/>
    </font>
    <font>
      <b/>
      <sz val="12"/>
      <color theme="1"/>
      <name val="Calibri"/>
      <family val="2"/>
      <scheme val="minor"/>
    </font>
    <font>
      <b/>
      <sz val="12"/>
      <name val="Calibri"/>
      <family val="2"/>
      <scheme val="minor"/>
    </font>
    <font>
      <b/>
      <sz val="12"/>
      <color rgb="FFFF0000"/>
      <name val="Calibri"/>
      <family val="2"/>
      <scheme val="minor"/>
    </font>
    <font>
      <b/>
      <sz val="12"/>
      <color rgb="FFC00000"/>
      <name val="Calibri"/>
      <family val="2"/>
      <scheme val="minor"/>
    </font>
    <font>
      <b/>
      <sz val="16"/>
      <color theme="1"/>
      <name val="Calibri"/>
      <family val="2"/>
      <scheme val="minor"/>
    </font>
    <font>
      <sz val="14"/>
      <color theme="1"/>
      <name val="Calibri"/>
      <family val="2"/>
      <scheme val="minor"/>
    </font>
    <font>
      <b/>
      <sz val="24"/>
      <color theme="1"/>
      <name val="Calibri"/>
      <family val="2"/>
      <scheme val="minor"/>
    </font>
  </fonts>
  <fills count="14">
    <fill>
      <patternFill patternType="none"/>
    </fill>
    <fill>
      <patternFill patternType="gray125"/>
    </fill>
    <fill>
      <patternFill patternType="solid">
        <fgColor theme="7"/>
        <bgColor indexed="64"/>
      </patternFill>
    </fill>
    <fill>
      <patternFill patternType="solid">
        <fgColor theme="7"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rgb="FF00B0F0"/>
        <bgColor indexed="64"/>
      </patternFill>
    </fill>
    <fill>
      <patternFill patternType="solid">
        <fgColor rgb="FFFFC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47">
    <xf numFmtId="0" fontId="0" fillId="0" borderId="0" xfId="0"/>
    <xf numFmtId="15" fontId="0" fillId="0" borderId="0" xfId="0" applyNumberFormat="1"/>
    <xf numFmtId="0" fontId="1" fillId="2" borderId="0" xfId="0" applyFont="1" applyFill="1"/>
    <xf numFmtId="0" fontId="2" fillId="0" borderId="0" xfId="1"/>
    <xf numFmtId="0" fontId="1" fillId="2" borderId="0" xfId="0" applyFont="1" applyFill="1" applyAlignment="1">
      <alignment horizontal="center"/>
    </xf>
    <xf numFmtId="0" fontId="0" fillId="0" borderId="0" xfId="0" applyAlignment="1">
      <alignment horizontal="center"/>
    </xf>
    <xf numFmtId="0" fontId="1" fillId="3" borderId="0" xfId="0" applyFont="1" applyFill="1" applyAlignment="1">
      <alignment horizontal="center"/>
    </xf>
    <xf numFmtId="0" fontId="4" fillId="0" borderId="1" xfId="0" applyFont="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14" fontId="0" fillId="0" borderId="8"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0" xfId="0" applyFont="1" applyAlignment="1">
      <alignment horizontal="center"/>
    </xf>
    <xf numFmtId="0" fontId="5" fillId="4" borderId="0" xfId="0" applyFont="1" applyFill="1" applyAlignment="1">
      <alignment horizontal="center"/>
    </xf>
    <xf numFmtId="0" fontId="6" fillId="0" borderId="1" xfId="0" applyFont="1" applyBorder="1" applyAlignment="1">
      <alignment horizontal="center"/>
    </xf>
    <xf numFmtId="0" fontId="6" fillId="0" borderId="0" xfId="0" applyFont="1" applyAlignment="1">
      <alignment horizontal="center"/>
    </xf>
    <xf numFmtId="0" fontId="4" fillId="5" borderId="0" xfId="0" applyFont="1" applyFill="1"/>
    <xf numFmtId="0" fontId="6" fillId="5" borderId="0" xfId="0" applyFont="1" applyFill="1"/>
    <xf numFmtId="0" fontId="6" fillId="6" borderId="0" xfId="0" applyFont="1" applyFill="1"/>
    <xf numFmtId="0" fontId="0" fillId="7" borderId="0" xfId="0" applyFill="1"/>
    <xf numFmtId="0" fontId="4" fillId="8" borderId="1" xfId="0" applyFont="1" applyFill="1" applyBorder="1" applyAlignment="1">
      <alignment horizontal="center"/>
    </xf>
    <xf numFmtId="0" fontId="0" fillId="9" borderId="1" xfId="0" applyFill="1" applyBorder="1" applyAlignment="1">
      <alignment horizontal="center"/>
    </xf>
    <xf numFmtId="0" fontId="0" fillId="10" borderId="1" xfId="0" applyFill="1" applyBorder="1" applyAlignment="1">
      <alignment horizontal="center"/>
    </xf>
    <xf numFmtId="0" fontId="4" fillId="8" borderId="0" xfId="0" applyFont="1" applyFill="1" applyAlignment="1">
      <alignment horizontal="center"/>
    </xf>
    <xf numFmtId="0" fontId="0" fillId="0" borderId="0" xfId="2" applyNumberFormat="1" applyFont="1" applyAlignment="1">
      <alignment horizontal="center"/>
    </xf>
    <xf numFmtId="0" fontId="6" fillId="0" borderId="0" xfId="0" applyFont="1"/>
    <xf numFmtId="0" fontId="1" fillId="0" borderId="0" xfId="0" applyFont="1" applyAlignment="1">
      <alignment horizontal="center"/>
    </xf>
    <xf numFmtId="0" fontId="2" fillId="0" borderId="0" xfId="1" applyAlignment="1">
      <alignment horizontal="center"/>
    </xf>
    <xf numFmtId="0" fontId="10" fillId="0" borderId="0" xfId="0" applyFont="1"/>
    <xf numFmtId="0" fontId="11" fillId="0" borderId="0" xfId="0" applyFont="1" applyAlignment="1">
      <alignment horizontal="center"/>
    </xf>
    <xf numFmtId="0" fontId="4" fillId="2" borderId="0" xfId="0" applyFont="1" applyFill="1" applyAlignment="1">
      <alignment horizontal="center"/>
    </xf>
    <xf numFmtId="0" fontId="2" fillId="2" borderId="0" xfId="1" applyFill="1" applyAlignment="1">
      <alignment horizontal="center"/>
    </xf>
    <xf numFmtId="14" fontId="0" fillId="0" borderId="0" xfId="0" applyNumberFormat="1" applyAlignment="1">
      <alignment horizontal="center"/>
    </xf>
    <xf numFmtId="1" fontId="0" fillId="0" borderId="0" xfId="0" applyNumberFormat="1"/>
    <xf numFmtId="0" fontId="4" fillId="13" borderId="0" xfId="0" applyFont="1" applyFill="1"/>
    <xf numFmtId="0" fontId="0" fillId="0" borderId="0" xfId="0" applyAlignment="1">
      <alignment horizontal="center"/>
    </xf>
    <xf numFmtId="0" fontId="6" fillId="0" borderId="0" xfId="0" applyFont="1"/>
    <xf numFmtId="0" fontId="12" fillId="12" borderId="0" xfId="0" applyFont="1" applyFill="1" applyAlignment="1">
      <alignment horizontal="center" vertical="center"/>
    </xf>
    <xf numFmtId="0" fontId="4" fillId="11" borderId="0" xfId="0" applyFont="1" applyFill="1" applyAlignment="1">
      <alignment horizontal="center" vertical="center"/>
    </xf>
    <xf numFmtId="0" fontId="1" fillId="2" borderId="0" xfId="0" applyFont="1" applyFill="1" applyAlignment="1">
      <alignment horizontal="center"/>
    </xf>
  </cellXfs>
  <cellStyles count="3">
    <cellStyle name="Hyperlink" xfId="1" builtinId="8"/>
    <cellStyle name="Normal" xfId="0" builtinId="0"/>
    <cellStyle name="Percent" xfId="2" builtinId="5"/>
  </cellStyles>
  <dxfs count="16">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 Create'!$C$1</c:f>
              <c:strCache>
                <c:ptCount val="1"/>
                <c:pt idx="0">
                  <c:v>Salary</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errBars>
            <c:errBarType val="both"/>
            <c:errValType val="stdErr"/>
            <c:noEndCap val="0"/>
            <c:spPr>
              <a:noFill/>
              <a:ln w="9525">
                <a:solidFill>
                  <a:schemeClr val="tx1">
                    <a:lumMod val="50000"/>
                    <a:lumOff val="50000"/>
                  </a:schemeClr>
                </a:solidFill>
                <a:round/>
              </a:ln>
              <a:effectLst/>
            </c:spPr>
          </c:errBars>
          <c:cat>
            <c:strRef>
              <c:extLst>
                <c:ext xmlns:c15="http://schemas.microsoft.com/office/drawing/2012/chart" uri="{02D57815-91ED-43cb-92C2-25804820EDAC}">
                  <c15:fullRef>
                    <c15:sqref>'Graph Create'!$A$2:$B$15</c15:sqref>
                  </c15:fullRef>
                  <c15:levelRef>
                    <c15:sqref>'Graph Create'!$A$2:$A$15</c15:sqref>
                  </c15:levelRef>
                </c:ext>
              </c:extLst>
              <c:f>'Graph Create'!$A$2:$A$15</c:f>
              <c:strCache>
                <c:ptCount val="14"/>
                <c:pt idx="0">
                  <c:v>Amrendra</c:v>
                </c:pt>
                <c:pt idx="1">
                  <c:v>Akash</c:v>
                </c:pt>
                <c:pt idx="2">
                  <c:v>Rahul</c:v>
                </c:pt>
                <c:pt idx="3">
                  <c:v>Manish</c:v>
                </c:pt>
                <c:pt idx="4">
                  <c:v>Deepak</c:v>
                </c:pt>
                <c:pt idx="5">
                  <c:v>Ashish</c:v>
                </c:pt>
                <c:pt idx="6">
                  <c:v>Ankit</c:v>
                </c:pt>
                <c:pt idx="7">
                  <c:v>Ayush</c:v>
                </c:pt>
                <c:pt idx="8">
                  <c:v>Ajay</c:v>
                </c:pt>
                <c:pt idx="9">
                  <c:v>Priyanka</c:v>
                </c:pt>
                <c:pt idx="10">
                  <c:v>Ankita</c:v>
                </c:pt>
                <c:pt idx="11">
                  <c:v>Priya</c:v>
                </c:pt>
                <c:pt idx="12">
                  <c:v>Anjali</c:v>
                </c:pt>
                <c:pt idx="13">
                  <c:v>Gudiya</c:v>
                </c:pt>
              </c:strCache>
            </c:strRef>
          </c:cat>
          <c:val>
            <c:numRef>
              <c:f>'Graph Create'!$C$2:$C$15</c:f>
              <c:numCache>
                <c:formatCode>General</c:formatCode>
                <c:ptCount val="14"/>
                <c:pt idx="0">
                  <c:v>80000</c:v>
                </c:pt>
                <c:pt idx="1">
                  <c:v>50000</c:v>
                </c:pt>
                <c:pt idx="2">
                  <c:v>60000</c:v>
                </c:pt>
                <c:pt idx="3">
                  <c:v>40000</c:v>
                </c:pt>
                <c:pt idx="4">
                  <c:v>60000</c:v>
                </c:pt>
                <c:pt idx="5">
                  <c:v>80000</c:v>
                </c:pt>
                <c:pt idx="6">
                  <c:v>65000</c:v>
                </c:pt>
                <c:pt idx="7">
                  <c:v>56000</c:v>
                </c:pt>
                <c:pt idx="8">
                  <c:v>75000</c:v>
                </c:pt>
                <c:pt idx="9">
                  <c:v>65000</c:v>
                </c:pt>
                <c:pt idx="10">
                  <c:v>54000</c:v>
                </c:pt>
                <c:pt idx="11">
                  <c:v>12220</c:v>
                </c:pt>
                <c:pt idx="12">
                  <c:v>40000</c:v>
                </c:pt>
                <c:pt idx="13">
                  <c:v>50000</c:v>
                </c:pt>
              </c:numCache>
            </c:numRef>
          </c:val>
          <c:extLst>
            <c:ext xmlns:c16="http://schemas.microsoft.com/office/drawing/2014/chart" uri="{C3380CC4-5D6E-409C-BE32-E72D297353CC}">
              <c16:uniqueId val="{00000000-8671-475C-96DF-AD3AB437BDA8}"/>
            </c:ext>
          </c:extLst>
        </c:ser>
        <c:dLbls>
          <c:dLblPos val="inEnd"/>
          <c:showLegendKey val="0"/>
          <c:showVal val="1"/>
          <c:showCatName val="0"/>
          <c:showSerName val="0"/>
          <c:showPercent val="0"/>
          <c:showBubbleSize val="0"/>
        </c:dLbls>
        <c:gapWidth val="164"/>
        <c:overlap val="-22"/>
        <c:axId val="2009756959"/>
        <c:axId val="2009757439"/>
      </c:barChart>
      <c:catAx>
        <c:axId val="2009756959"/>
        <c:scaling>
          <c:orientation val="minMax"/>
        </c:scaling>
        <c:delete val="0"/>
        <c:axPos val="b"/>
        <c:title>
          <c:tx>
            <c:rich>
              <a:bodyPr rot="0" spcFirstLastPara="1" vertOverflow="ellipsis" vert="horz" wrap="square" anchor="ctr" anchorCtr="1"/>
              <a:lstStyle/>
              <a:p>
                <a:pPr>
                  <a:defRPr sz="1390" b="1" i="0" u="none" strike="noStrike" kern="1200" baseline="0">
                    <a:solidFill>
                      <a:schemeClr val="tx1">
                        <a:lumMod val="65000"/>
                        <a:lumOff val="35000"/>
                      </a:schemeClr>
                    </a:solidFill>
                    <a:latin typeface="+mn-lt"/>
                    <a:ea typeface="+mn-ea"/>
                    <a:cs typeface="+mn-cs"/>
                  </a:defRPr>
                </a:pPr>
                <a:r>
                  <a:rPr lang="en-IN" sz="1390" baseline="0"/>
                  <a:t>Name</a:t>
                </a:r>
              </a:p>
            </c:rich>
          </c:tx>
          <c:layout>
            <c:manualLayout>
              <c:xMode val="edge"/>
              <c:yMode val="edge"/>
              <c:x val="0.458922353455818"/>
              <c:y val="0.8782401147145743"/>
            </c:manualLayout>
          </c:layout>
          <c:overlay val="0"/>
          <c:spPr>
            <a:noFill/>
            <a:ln>
              <a:noFill/>
            </a:ln>
            <a:effectLst/>
          </c:spPr>
          <c:txPr>
            <a:bodyPr rot="0" spcFirstLastPara="1" vertOverflow="ellipsis" vert="horz" wrap="square" anchor="ctr" anchorCtr="1"/>
            <a:lstStyle/>
            <a:p>
              <a:pPr>
                <a:defRPr sz="139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757439"/>
        <c:crosses val="autoZero"/>
        <c:auto val="1"/>
        <c:lblAlgn val="ctr"/>
        <c:lblOffset val="100"/>
        <c:noMultiLvlLbl val="0"/>
      </c:catAx>
      <c:valAx>
        <c:axId val="2009757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756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309402501157948"/>
          <c:y val="0.12745370370370374"/>
          <c:w val="0.32945482304907969"/>
          <c:h val="0.70009149897929435"/>
        </c:manualLayout>
      </c:layout>
      <c:pieChart>
        <c:varyColors val="1"/>
        <c:ser>
          <c:idx val="0"/>
          <c:order val="0"/>
          <c:explosion val="56"/>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'Graph Create'!$A$18:$A$31</c:f>
              <c:strCache>
                <c:ptCount val="14"/>
                <c:pt idx="0">
                  <c:v>Amrendra</c:v>
                </c:pt>
                <c:pt idx="1">
                  <c:v>Akash</c:v>
                </c:pt>
                <c:pt idx="2">
                  <c:v>Rahul</c:v>
                </c:pt>
                <c:pt idx="3">
                  <c:v>Manish</c:v>
                </c:pt>
                <c:pt idx="4">
                  <c:v>Deepak</c:v>
                </c:pt>
                <c:pt idx="5">
                  <c:v>Ashish</c:v>
                </c:pt>
                <c:pt idx="6">
                  <c:v>Ankit</c:v>
                </c:pt>
                <c:pt idx="7">
                  <c:v>Ayush</c:v>
                </c:pt>
                <c:pt idx="8">
                  <c:v>Ajay</c:v>
                </c:pt>
                <c:pt idx="9">
                  <c:v>Priyanka</c:v>
                </c:pt>
                <c:pt idx="10">
                  <c:v>Ankita</c:v>
                </c:pt>
                <c:pt idx="11">
                  <c:v>Priya</c:v>
                </c:pt>
                <c:pt idx="12">
                  <c:v>Anjali</c:v>
                </c:pt>
                <c:pt idx="13">
                  <c:v>Gudiya</c:v>
                </c:pt>
              </c:strCache>
            </c:strRef>
          </c:cat>
          <c:val>
            <c:numRef>
              <c:f>'Graph Create'!$B$18:$B$31</c:f>
              <c:numCache>
                <c:formatCode>General</c:formatCode>
                <c:ptCount val="14"/>
                <c:pt idx="0">
                  <c:v>80000</c:v>
                </c:pt>
                <c:pt idx="1">
                  <c:v>50000</c:v>
                </c:pt>
                <c:pt idx="2">
                  <c:v>60000</c:v>
                </c:pt>
                <c:pt idx="3">
                  <c:v>40000</c:v>
                </c:pt>
                <c:pt idx="4">
                  <c:v>60000</c:v>
                </c:pt>
                <c:pt idx="5">
                  <c:v>80000</c:v>
                </c:pt>
                <c:pt idx="6">
                  <c:v>65000</c:v>
                </c:pt>
                <c:pt idx="7">
                  <c:v>56000</c:v>
                </c:pt>
                <c:pt idx="8">
                  <c:v>75000</c:v>
                </c:pt>
                <c:pt idx="9">
                  <c:v>65000</c:v>
                </c:pt>
                <c:pt idx="10">
                  <c:v>54000</c:v>
                </c:pt>
                <c:pt idx="11">
                  <c:v>12220</c:v>
                </c:pt>
                <c:pt idx="12">
                  <c:v>40000</c:v>
                </c:pt>
                <c:pt idx="13">
                  <c:v>50000</c:v>
                </c:pt>
              </c:numCache>
            </c:numRef>
          </c:val>
          <c:extLst>
            <c:ext xmlns:c16="http://schemas.microsoft.com/office/drawing/2014/chart" uri="{C3380CC4-5D6E-409C-BE32-E72D297353CC}">
              <c16:uniqueId val="{00000000-3C30-4E91-8282-7795619088B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'Graph Create'!$A$50</c:f>
              <c:strCache>
                <c:ptCount val="1"/>
                <c:pt idx="0">
                  <c:v>Amrendra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Create'!$B$49</c:f>
              <c:strCache>
                <c:ptCount val="1"/>
                <c:pt idx="0">
                  <c:v>Salary</c:v>
                </c:pt>
              </c:strCache>
            </c:strRef>
          </c:cat>
          <c:val>
            <c:numRef>
              <c:f>'Graph Create'!$B$50</c:f>
              <c:numCache>
                <c:formatCode>General</c:formatCode>
                <c:ptCount val="1"/>
                <c:pt idx="0">
                  <c:v>80000</c:v>
                </c:pt>
              </c:numCache>
            </c:numRef>
          </c:val>
          <c:extLst>
            <c:ext xmlns:c16="http://schemas.microsoft.com/office/drawing/2014/chart" uri="{C3380CC4-5D6E-409C-BE32-E72D297353CC}">
              <c16:uniqueId val="{00000000-6909-446C-8377-255109D25687}"/>
            </c:ext>
          </c:extLst>
        </c:ser>
        <c:ser>
          <c:idx val="1"/>
          <c:order val="1"/>
          <c:tx>
            <c:strRef>
              <c:f>'Graph Create'!$A$51</c:f>
              <c:strCache>
                <c:ptCount val="1"/>
                <c:pt idx="0">
                  <c:v>Akash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Create'!$B$49</c:f>
              <c:strCache>
                <c:ptCount val="1"/>
                <c:pt idx="0">
                  <c:v>Salary</c:v>
                </c:pt>
              </c:strCache>
            </c:strRef>
          </c:cat>
          <c:val>
            <c:numRef>
              <c:f>'Graph Create'!$B$51</c:f>
              <c:numCache>
                <c:formatCode>General</c:formatCode>
                <c:ptCount val="1"/>
                <c:pt idx="0">
                  <c:v>50000</c:v>
                </c:pt>
              </c:numCache>
            </c:numRef>
          </c:val>
          <c:extLst>
            <c:ext xmlns:c16="http://schemas.microsoft.com/office/drawing/2014/chart" uri="{C3380CC4-5D6E-409C-BE32-E72D297353CC}">
              <c16:uniqueId val="{00000001-6909-446C-8377-255109D25687}"/>
            </c:ext>
          </c:extLst>
        </c:ser>
        <c:ser>
          <c:idx val="2"/>
          <c:order val="2"/>
          <c:tx>
            <c:strRef>
              <c:f>'Graph Create'!$A$52</c:f>
              <c:strCache>
                <c:ptCount val="1"/>
                <c:pt idx="0">
                  <c:v>Rahul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Create'!$B$49</c:f>
              <c:strCache>
                <c:ptCount val="1"/>
                <c:pt idx="0">
                  <c:v>Salary</c:v>
                </c:pt>
              </c:strCache>
            </c:strRef>
          </c:cat>
          <c:val>
            <c:numRef>
              <c:f>'Graph Create'!$B$52</c:f>
              <c:numCache>
                <c:formatCode>General</c:formatCode>
                <c:ptCount val="1"/>
                <c:pt idx="0">
                  <c:v>60000</c:v>
                </c:pt>
              </c:numCache>
            </c:numRef>
          </c:val>
          <c:extLst>
            <c:ext xmlns:c16="http://schemas.microsoft.com/office/drawing/2014/chart" uri="{C3380CC4-5D6E-409C-BE32-E72D297353CC}">
              <c16:uniqueId val="{00000002-6909-446C-8377-255109D25687}"/>
            </c:ext>
          </c:extLst>
        </c:ser>
        <c:ser>
          <c:idx val="3"/>
          <c:order val="3"/>
          <c:tx>
            <c:strRef>
              <c:f>'Graph Create'!$A$53</c:f>
              <c:strCache>
                <c:ptCount val="1"/>
                <c:pt idx="0">
                  <c:v>Manish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Create'!$B$49</c:f>
              <c:strCache>
                <c:ptCount val="1"/>
                <c:pt idx="0">
                  <c:v>Salary</c:v>
                </c:pt>
              </c:strCache>
            </c:strRef>
          </c:cat>
          <c:val>
            <c:numRef>
              <c:f>'Graph Create'!$B$53</c:f>
              <c:numCache>
                <c:formatCode>General</c:formatCode>
                <c:ptCount val="1"/>
                <c:pt idx="0">
                  <c:v>40000</c:v>
                </c:pt>
              </c:numCache>
            </c:numRef>
          </c:val>
          <c:extLst>
            <c:ext xmlns:c16="http://schemas.microsoft.com/office/drawing/2014/chart" uri="{C3380CC4-5D6E-409C-BE32-E72D297353CC}">
              <c16:uniqueId val="{00000003-6909-446C-8377-255109D25687}"/>
            </c:ext>
          </c:extLst>
        </c:ser>
        <c:ser>
          <c:idx val="4"/>
          <c:order val="4"/>
          <c:tx>
            <c:strRef>
              <c:f>'Graph Create'!$A$54</c:f>
              <c:strCache>
                <c:ptCount val="1"/>
                <c:pt idx="0">
                  <c:v>Deepak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Create'!$B$49</c:f>
              <c:strCache>
                <c:ptCount val="1"/>
                <c:pt idx="0">
                  <c:v>Salary</c:v>
                </c:pt>
              </c:strCache>
            </c:strRef>
          </c:cat>
          <c:val>
            <c:numRef>
              <c:f>'Graph Create'!$B$54</c:f>
              <c:numCache>
                <c:formatCode>General</c:formatCode>
                <c:ptCount val="1"/>
                <c:pt idx="0">
                  <c:v>60000</c:v>
                </c:pt>
              </c:numCache>
            </c:numRef>
          </c:val>
          <c:extLst>
            <c:ext xmlns:c16="http://schemas.microsoft.com/office/drawing/2014/chart" uri="{C3380CC4-5D6E-409C-BE32-E72D297353CC}">
              <c16:uniqueId val="{00000004-6909-446C-8377-255109D25687}"/>
            </c:ext>
          </c:extLst>
        </c:ser>
        <c:ser>
          <c:idx val="5"/>
          <c:order val="5"/>
          <c:tx>
            <c:strRef>
              <c:f>'Graph Create'!$A$55</c:f>
              <c:strCache>
                <c:ptCount val="1"/>
                <c:pt idx="0">
                  <c:v>Ashish</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Create'!$B$49</c:f>
              <c:strCache>
                <c:ptCount val="1"/>
                <c:pt idx="0">
                  <c:v>Salary</c:v>
                </c:pt>
              </c:strCache>
            </c:strRef>
          </c:cat>
          <c:val>
            <c:numRef>
              <c:f>'Graph Create'!$B$55</c:f>
              <c:numCache>
                <c:formatCode>General</c:formatCode>
                <c:ptCount val="1"/>
                <c:pt idx="0">
                  <c:v>80000</c:v>
                </c:pt>
              </c:numCache>
            </c:numRef>
          </c:val>
          <c:extLst>
            <c:ext xmlns:c16="http://schemas.microsoft.com/office/drawing/2014/chart" uri="{C3380CC4-5D6E-409C-BE32-E72D297353CC}">
              <c16:uniqueId val="{00000005-6909-446C-8377-255109D25687}"/>
            </c:ext>
          </c:extLst>
        </c:ser>
        <c:ser>
          <c:idx val="6"/>
          <c:order val="6"/>
          <c:tx>
            <c:strRef>
              <c:f>'Graph Create'!$A$56</c:f>
              <c:strCache>
                <c:ptCount val="1"/>
                <c:pt idx="0">
                  <c:v>Ankit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Create'!$B$49</c:f>
              <c:strCache>
                <c:ptCount val="1"/>
                <c:pt idx="0">
                  <c:v>Salary</c:v>
                </c:pt>
              </c:strCache>
            </c:strRef>
          </c:cat>
          <c:val>
            <c:numRef>
              <c:f>'Graph Create'!$B$56</c:f>
              <c:numCache>
                <c:formatCode>General</c:formatCode>
                <c:ptCount val="1"/>
                <c:pt idx="0">
                  <c:v>65000</c:v>
                </c:pt>
              </c:numCache>
            </c:numRef>
          </c:val>
          <c:extLst>
            <c:ext xmlns:c16="http://schemas.microsoft.com/office/drawing/2014/chart" uri="{C3380CC4-5D6E-409C-BE32-E72D297353CC}">
              <c16:uniqueId val="{00000006-6909-446C-8377-255109D25687}"/>
            </c:ext>
          </c:extLst>
        </c:ser>
        <c:ser>
          <c:idx val="7"/>
          <c:order val="7"/>
          <c:tx>
            <c:strRef>
              <c:f>'Graph Create'!$A$57</c:f>
              <c:strCache>
                <c:ptCount val="1"/>
                <c:pt idx="0">
                  <c:v>Ayush</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Create'!$B$49</c:f>
              <c:strCache>
                <c:ptCount val="1"/>
                <c:pt idx="0">
                  <c:v>Salary</c:v>
                </c:pt>
              </c:strCache>
            </c:strRef>
          </c:cat>
          <c:val>
            <c:numRef>
              <c:f>'Graph Create'!$B$57</c:f>
              <c:numCache>
                <c:formatCode>General</c:formatCode>
                <c:ptCount val="1"/>
                <c:pt idx="0">
                  <c:v>56000</c:v>
                </c:pt>
              </c:numCache>
            </c:numRef>
          </c:val>
          <c:extLst>
            <c:ext xmlns:c16="http://schemas.microsoft.com/office/drawing/2014/chart" uri="{C3380CC4-5D6E-409C-BE32-E72D297353CC}">
              <c16:uniqueId val="{00000007-6909-446C-8377-255109D25687}"/>
            </c:ext>
          </c:extLst>
        </c:ser>
        <c:ser>
          <c:idx val="8"/>
          <c:order val="8"/>
          <c:tx>
            <c:strRef>
              <c:f>'Graph Create'!$A$58</c:f>
              <c:strCache>
                <c:ptCount val="1"/>
                <c:pt idx="0">
                  <c:v>Ajay</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Create'!$B$49</c:f>
              <c:strCache>
                <c:ptCount val="1"/>
                <c:pt idx="0">
                  <c:v>Salary</c:v>
                </c:pt>
              </c:strCache>
            </c:strRef>
          </c:cat>
          <c:val>
            <c:numRef>
              <c:f>'Graph Create'!$B$58</c:f>
              <c:numCache>
                <c:formatCode>General</c:formatCode>
                <c:ptCount val="1"/>
                <c:pt idx="0">
                  <c:v>75000</c:v>
                </c:pt>
              </c:numCache>
            </c:numRef>
          </c:val>
          <c:extLst>
            <c:ext xmlns:c16="http://schemas.microsoft.com/office/drawing/2014/chart" uri="{C3380CC4-5D6E-409C-BE32-E72D297353CC}">
              <c16:uniqueId val="{00000008-6909-446C-8377-255109D25687}"/>
            </c:ext>
          </c:extLst>
        </c:ser>
        <c:ser>
          <c:idx val="9"/>
          <c:order val="9"/>
          <c:tx>
            <c:strRef>
              <c:f>'Graph Create'!$A$59</c:f>
              <c:strCache>
                <c:ptCount val="1"/>
                <c:pt idx="0">
                  <c:v>Priyanka</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Create'!$B$49</c:f>
              <c:strCache>
                <c:ptCount val="1"/>
                <c:pt idx="0">
                  <c:v>Salary</c:v>
                </c:pt>
              </c:strCache>
            </c:strRef>
          </c:cat>
          <c:val>
            <c:numRef>
              <c:f>'Graph Create'!$B$59</c:f>
              <c:numCache>
                <c:formatCode>General</c:formatCode>
                <c:ptCount val="1"/>
                <c:pt idx="0">
                  <c:v>65000</c:v>
                </c:pt>
              </c:numCache>
            </c:numRef>
          </c:val>
          <c:extLst>
            <c:ext xmlns:c16="http://schemas.microsoft.com/office/drawing/2014/chart" uri="{C3380CC4-5D6E-409C-BE32-E72D297353CC}">
              <c16:uniqueId val="{00000009-6909-446C-8377-255109D25687}"/>
            </c:ext>
          </c:extLst>
        </c:ser>
        <c:ser>
          <c:idx val="10"/>
          <c:order val="10"/>
          <c:tx>
            <c:strRef>
              <c:f>'Graph Create'!$A$60</c:f>
              <c:strCache>
                <c:ptCount val="1"/>
                <c:pt idx="0">
                  <c:v>Ankita</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Create'!$B$49</c:f>
              <c:strCache>
                <c:ptCount val="1"/>
                <c:pt idx="0">
                  <c:v>Salary</c:v>
                </c:pt>
              </c:strCache>
            </c:strRef>
          </c:cat>
          <c:val>
            <c:numRef>
              <c:f>'Graph Create'!$B$60</c:f>
              <c:numCache>
                <c:formatCode>General</c:formatCode>
                <c:ptCount val="1"/>
                <c:pt idx="0">
                  <c:v>54000</c:v>
                </c:pt>
              </c:numCache>
            </c:numRef>
          </c:val>
          <c:extLst>
            <c:ext xmlns:c16="http://schemas.microsoft.com/office/drawing/2014/chart" uri="{C3380CC4-5D6E-409C-BE32-E72D297353CC}">
              <c16:uniqueId val="{0000000A-6909-446C-8377-255109D25687}"/>
            </c:ext>
          </c:extLst>
        </c:ser>
        <c:ser>
          <c:idx val="11"/>
          <c:order val="11"/>
          <c:tx>
            <c:strRef>
              <c:f>'Graph Create'!$A$61</c:f>
              <c:strCache>
                <c:ptCount val="1"/>
                <c:pt idx="0">
                  <c:v>Priya</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Create'!$B$49</c:f>
              <c:strCache>
                <c:ptCount val="1"/>
                <c:pt idx="0">
                  <c:v>Salary</c:v>
                </c:pt>
              </c:strCache>
            </c:strRef>
          </c:cat>
          <c:val>
            <c:numRef>
              <c:f>'Graph Create'!$B$61</c:f>
              <c:numCache>
                <c:formatCode>General</c:formatCode>
                <c:ptCount val="1"/>
                <c:pt idx="0">
                  <c:v>12220</c:v>
                </c:pt>
              </c:numCache>
            </c:numRef>
          </c:val>
          <c:extLst>
            <c:ext xmlns:c16="http://schemas.microsoft.com/office/drawing/2014/chart" uri="{C3380CC4-5D6E-409C-BE32-E72D297353CC}">
              <c16:uniqueId val="{0000000B-6909-446C-8377-255109D25687}"/>
            </c:ext>
          </c:extLst>
        </c:ser>
        <c:ser>
          <c:idx val="12"/>
          <c:order val="12"/>
          <c:tx>
            <c:strRef>
              <c:f>'Graph Create'!$A$62</c:f>
              <c:strCache>
                <c:ptCount val="1"/>
                <c:pt idx="0">
                  <c:v>Anjali</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Create'!$B$49</c:f>
              <c:strCache>
                <c:ptCount val="1"/>
                <c:pt idx="0">
                  <c:v>Salary</c:v>
                </c:pt>
              </c:strCache>
            </c:strRef>
          </c:cat>
          <c:val>
            <c:numRef>
              <c:f>'Graph Create'!$B$62</c:f>
              <c:numCache>
                <c:formatCode>General</c:formatCode>
                <c:ptCount val="1"/>
                <c:pt idx="0">
                  <c:v>40000</c:v>
                </c:pt>
              </c:numCache>
            </c:numRef>
          </c:val>
          <c:extLst>
            <c:ext xmlns:c16="http://schemas.microsoft.com/office/drawing/2014/chart" uri="{C3380CC4-5D6E-409C-BE32-E72D297353CC}">
              <c16:uniqueId val="{0000000C-6909-446C-8377-255109D25687}"/>
            </c:ext>
          </c:extLst>
        </c:ser>
        <c:ser>
          <c:idx val="13"/>
          <c:order val="13"/>
          <c:tx>
            <c:strRef>
              <c:f>'Graph Create'!$A$63</c:f>
              <c:strCache>
                <c:ptCount val="1"/>
                <c:pt idx="0">
                  <c:v>Gudiya</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Create'!$B$49</c:f>
              <c:strCache>
                <c:ptCount val="1"/>
                <c:pt idx="0">
                  <c:v>Salary</c:v>
                </c:pt>
              </c:strCache>
            </c:strRef>
          </c:cat>
          <c:val>
            <c:numRef>
              <c:f>'Graph Create'!$B$63</c:f>
              <c:numCache>
                <c:formatCode>General</c:formatCode>
                <c:ptCount val="1"/>
                <c:pt idx="0">
                  <c:v>50000</c:v>
                </c:pt>
              </c:numCache>
            </c:numRef>
          </c:val>
          <c:extLst>
            <c:ext xmlns:c16="http://schemas.microsoft.com/office/drawing/2014/chart" uri="{C3380CC4-5D6E-409C-BE32-E72D297353CC}">
              <c16:uniqueId val="{0000000D-6909-446C-8377-255109D25687}"/>
            </c:ext>
          </c:extLst>
        </c:ser>
        <c:dLbls>
          <c:dLblPos val="outEnd"/>
          <c:showLegendKey val="0"/>
          <c:showVal val="1"/>
          <c:showCatName val="0"/>
          <c:showSerName val="0"/>
          <c:showPercent val="0"/>
          <c:showBubbleSize val="0"/>
        </c:dLbls>
        <c:gapWidth val="182"/>
        <c:axId val="848591199"/>
        <c:axId val="848592159"/>
      </c:barChart>
      <c:catAx>
        <c:axId val="8485911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592159"/>
        <c:crosses val="autoZero"/>
        <c:auto val="1"/>
        <c:lblAlgn val="ctr"/>
        <c:lblOffset val="100"/>
        <c:noMultiLvlLbl val="0"/>
      </c:catAx>
      <c:valAx>
        <c:axId val="848592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59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'Graph Create'!$B$65</c:f>
              <c:strCache>
                <c:ptCount val="1"/>
                <c:pt idx="0">
                  <c:v>Salary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'Graph Create'!$A$66:$A$79</c:f>
              <c:strCache>
                <c:ptCount val="14"/>
                <c:pt idx="0">
                  <c:v>Amrendra</c:v>
                </c:pt>
                <c:pt idx="1">
                  <c:v>Akash</c:v>
                </c:pt>
                <c:pt idx="2">
                  <c:v>Rahul</c:v>
                </c:pt>
                <c:pt idx="3">
                  <c:v>Manish</c:v>
                </c:pt>
                <c:pt idx="4">
                  <c:v>Deepak</c:v>
                </c:pt>
                <c:pt idx="5">
                  <c:v>Ashish</c:v>
                </c:pt>
                <c:pt idx="6">
                  <c:v>Ankit</c:v>
                </c:pt>
                <c:pt idx="7">
                  <c:v>Ayush</c:v>
                </c:pt>
                <c:pt idx="8">
                  <c:v>Ajay</c:v>
                </c:pt>
                <c:pt idx="9">
                  <c:v>Priyanka</c:v>
                </c:pt>
                <c:pt idx="10">
                  <c:v>Ankita</c:v>
                </c:pt>
                <c:pt idx="11">
                  <c:v>Priya</c:v>
                </c:pt>
                <c:pt idx="12">
                  <c:v>Anjali</c:v>
                </c:pt>
                <c:pt idx="13">
                  <c:v>Gudiya</c:v>
                </c:pt>
              </c:strCache>
            </c:strRef>
          </c:cat>
          <c:val>
            <c:numRef>
              <c:f>'Graph Create'!$B$66:$B$79</c:f>
              <c:numCache>
                <c:formatCode>General</c:formatCode>
                <c:ptCount val="14"/>
                <c:pt idx="0">
                  <c:v>80000</c:v>
                </c:pt>
                <c:pt idx="1">
                  <c:v>50000</c:v>
                </c:pt>
                <c:pt idx="2">
                  <c:v>60000</c:v>
                </c:pt>
                <c:pt idx="3">
                  <c:v>40000</c:v>
                </c:pt>
                <c:pt idx="4">
                  <c:v>60000</c:v>
                </c:pt>
                <c:pt idx="5">
                  <c:v>80000</c:v>
                </c:pt>
                <c:pt idx="6">
                  <c:v>65000</c:v>
                </c:pt>
                <c:pt idx="7">
                  <c:v>56000</c:v>
                </c:pt>
                <c:pt idx="8">
                  <c:v>75000</c:v>
                </c:pt>
                <c:pt idx="9">
                  <c:v>65000</c:v>
                </c:pt>
                <c:pt idx="10">
                  <c:v>54000</c:v>
                </c:pt>
                <c:pt idx="11">
                  <c:v>12220</c:v>
                </c:pt>
                <c:pt idx="12">
                  <c:v>40000</c:v>
                </c:pt>
                <c:pt idx="13">
                  <c:v>50000</c:v>
                </c:pt>
              </c:numCache>
            </c:numRef>
          </c:val>
          <c:extLst>
            <c:ext xmlns:c16="http://schemas.microsoft.com/office/drawing/2014/chart" uri="{C3380CC4-5D6E-409C-BE32-E72D297353CC}">
              <c16:uniqueId val="{00000000-F86A-4F6F-A186-5ED6796B00A9}"/>
            </c:ext>
          </c:extLst>
        </c:ser>
        <c:dLbls>
          <c:showLegendKey val="0"/>
          <c:showVal val="1"/>
          <c:showCatName val="0"/>
          <c:showSerName val="0"/>
          <c:showPercent val="0"/>
          <c:showBubbleSize val="0"/>
        </c:dLbls>
        <c:axId val="846501423"/>
        <c:axId val="846501903"/>
        <c:axId val="2011617391"/>
      </c:area3DChart>
      <c:catAx>
        <c:axId val="846501423"/>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6501903"/>
        <c:crosses val="autoZero"/>
        <c:auto val="1"/>
        <c:lblAlgn val="ctr"/>
        <c:lblOffset val="100"/>
        <c:noMultiLvlLbl val="0"/>
      </c:catAx>
      <c:valAx>
        <c:axId val="8465019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6501423"/>
        <c:crosses val="autoZero"/>
        <c:crossBetween val="midCat"/>
      </c:valAx>
      <c:serAx>
        <c:axId val="2011617391"/>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650190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BC1CEF7F-7AB2-480D-9624-7F5F3EE02125}">
          <cx:dataLabels>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19050</xdr:colOff>
      <xdr:row>0</xdr:row>
      <xdr:rowOff>23812</xdr:rowOff>
    </xdr:from>
    <xdr:to>
      <xdr:col>11</xdr:col>
      <xdr:colOff>323850</xdr:colOff>
      <xdr:row>14</xdr:row>
      <xdr:rowOff>171450</xdr:rowOff>
    </xdr:to>
    <xdr:graphicFrame macro="">
      <xdr:nvGraphicFramePr>
        <xdr:cNvPr id="2" name="Chart 1">
          <a:extLst>
            <a:ext uri="{FF2B5EF4-FFF2-40B4-BE49-F238E27FC236}">
              <a16:creationId xmlns:a16="http://schemas.microsoft.com/office/drawing/2014/main" id="{DED79051-8648-FE7E-706F-85B142DF2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16</xdr:row>
      <xdr:rowOff>14286</xdr:rowOff>
    </xdr:from>
    <xdr:to>
      <xdr:col>11</xdr:col>
      <xdr:colOff>361950</xdr:colOff>
      <xdr:row>30</xdr:row>
      <xdr:rowOff>171449</xdr:rowOff>
    </xdr:to>
    <xdr:graphicFrame macro="">
      <xdr:nvGraphicFramePr>
        <xdr:cNvPr id="3" name="Chart 2">
          <a:extLst>
            <a:ext uri="{FF2B5EF4-FFF2-40B4-BE49-F238E27FC236}">
              <a16:creationId xmlns:a16="http://schemas.microsoft.com/office/drawing/2014/main" id="{CA935EFB-44F5-DE3C-BCB4-607585FB7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19049</xdr:colOff>
      <xdr:row>31</xdr:row>
      <xdr:rowOff>185736</xdr:rowOff>
    </xdr:from>
    <xdr:to>
      <xdr:col>11</xdr:col>
      <xdr:colOff>333374</xdr:colOff>
      <xdr:row>46</xdr:row>
      <xdr:rowOff>171449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7714C29-286C-E98E-E9D0-85164564AD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76424" y="6091236"/>
              <a:ext cx="5800725" cy="28432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28575</xdr:colOff>
      <xdr:row>47</xdr:row>
      <xdr:rowOff>166687</xdr:rowOff>
    </xdr:from>
    <xdr:to>
      <xdr:col>11</xdr:col>
      <xdr:colOff>314325</xdr:colOff>
      <xdr:row>62</xdr:row>
      <xdr:rowOff>180975</xdr:rowOff>
    </xdr:to>
    <xdr:graphicFrame macro="">
      <xdr:nvGraphicFramePr>
        <xdr:cNvPr id="5" name="Chart 4">
          <a:extLst>
            <a:ext uri="{FF2B5EF4-FFF2-40B4-BE49-F238E27FC236}">
              <a16:creationId xmlns:a16="http://schemas.microsoft.com/office/drawing/2014/main" id="{26C0D6D2-3A77-F86B-FDBB-8E43C551B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19049</xdr:colOff>
      <xdr:row>63</xdr:row>
      <xdr:rowOff>176211</xdr:rowOff>
    </xdr:from>
    <xdr:to>
      <xdr:col>11</xdr:col>
      <xdr:colOff>295274</xdr:colOff>
      <xdr:row>78</xdr:row>
      <xdr:rowOff>180974</xdr:rowOff>
    </xdr:to>
    <xdr:graphicFrame macro="">
      <xdr:nvGraphicFramePr>
        <xdr:cNvPr id="6" name="Chart 5">
          <a:extLst>
            <a:ext uri="{FF2B5EF4-FFF2-40B4-BE49-F238E27FC236}">
              <a16:creationId xmlns:a16="http://schemas.microsoft.com/office/drawing/2014/main" id="{1D2BEC12-C77B-29C6-883E-1AA6ADDAB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9525</xdr:colOff>
      <xdr:row>1</xdr:row>
      <xdr:rowOff>0</xdr:rowOff>
    </xdr:from>
    <xdr:to>
      <xdr:col>14</xdr:col>
      <xdr:colOff>9525</xdr:colOff>
      <xdr:row>14</xdr:row>
      <xdr:rowOff>47625</xdr:rowOff>
    </xdr:to>
    <mc:AlternateContent xmlns:mc="http://schemas.openxmlformats.org/markup-compatibility/2006" xmlns:sle15="http://schemas.microsoft.com/office/drawing/2012/slicer">
      <mc:Choice Requires="sle15">
        <xdr:graphicFrame macro="">
          <xdr:nvGraphicFramePr>
            <xdr:cNvPr id="2" name="City">
              <a:extLst>
                <a:ext uri="{FF2B5EF4-FFF2-40B4-BE49-F238E27FC236}">
                  <a16:creationId xmlns:a16="http://schemas.microsoft.com/office/drawing/2014/main" id="{EA76968F-BA05-9F14-00E1-AD3C3C235D9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420100"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0</xdr:colOff>
      <xdr:row>1</xdr:row>
      <xdr:rowOff>0</xdr:rowOff>
    </xdr:from>
    <xdr:to>
      <xdr:col>17</xdr:col>
      <xdr:colOff>0</xdr:colOff>
      <xdr:row>14</xdr:row>
      <xdr:rowOff>47625</xdr:rowOff>
    </xdr:to>
    <mc:AlternateContent xmlns:mc="http://schemas.openxmlformats.org/markup-compatibility/2006" xmlns:sle15="http://schemas.microsoft.com/office/drawing/2012/slicer">
      <mc:Choice Requires="sle15">
        <xdr:graphicFrame macro="">
          <xdr:nvGraphicFramePr>
            <xdr:cNvPr id="4" name="Sub_Category">
              <a:extLst>
                <a:ext uri="{FF2B5EF4-FFF2-40B4-BE49-F238E27FC236}">
                  <a16:creationId xmlns:a16="http://schemas.microsoft.com/office/drawing/2014/main" id="{55888E2A-C398-AAA5-D615-7D778459088D}"/>
                </a:ext>
              </a:extLst>
            </xdr:cNvPr>
            <xdr:cNvGraphicFramePr/>
          </xdr:nvGraphicFramePr>
          <xdr:xfrm>
            <a:off x="0" y="0"/>
            <a:ext cx="0" cy="0"/>
          </xdr:xfrm>
          <a:graphic>
            <a:graphicData uri="http://schemas.microsoft.com/office/drawing/2010/slicer">
              <sle:slicer xmlns:sle="http://schemas.microsoft.com/office/drawing/2010/slicer" name="Sub_Category"/>
            </a:graphicData>
          </a:graphic>
        </xdr:graphicFrame>
      </mc:Choice>
      <mc:Fallback xmlns="">
        <xdr:sp macro="" textlink="">
          <xdr:nvSpPr>
            <xdr:cNvPr id="0" name=""/>
            <xdr:cNvSpPr>
              <a:spLocks noTextEdit="1"/>
            </xdr:cNvSpPr>
          </xdr:nvSpPr>
          <xdr:spPr>
            <a:xfrm>
              <a:off x="10239375"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8AE3E32-3202-492B-859C-BEA3FB6C4A23}" sourceName="City">
  <extLst>
    <x:ext xmlns:x15="http://schemas.microsoft.com/office/spreadsheetml/2010/11/main" uri="{2F2917AC-EB37-4324-AD4E-5DD8C200BD13}">
      <x15:tableSlicerCache tableId="3"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59D68BF7-0BB9-4721-882E-468862DAED69}" sourceName="Sub_Category">
  <extLst>
    <x:ext xmlns:x15="http://schemas.microsoft.com/office/spreadsheetml/2010/11/main" uri="{2F2917AC-EB37-4324-AD4E-5DD8C200BD13}">
      <x15:tableSlicerCache tableId="3"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3EEB337-6365-414E-93A6-8FAE5EBDF7EC}" cache="Slicer_City" caption="City" rowHeight="241300"/>
  <slicer name="Sub_Category" xr10:uid="{4D8FD640-7206-4DF0-A080-223BFC543C33}" cache="Slicer_Sub_Category" caption="Sub_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799485-0343-42EB-8BA0-2B94421B5268}" name="Table3" displayName="Table3" ref="A1:K31" totalsRowShown="0" headerRowDxfId="15" dataDxfId="13" headerRowBorderDxfId="14" tableBorderDxfId="12" totalsRowBorderDxfId="11">
  <autoFilter ref="A1:K31" xr:uid="{6A799485-0343-42EB-8BA0-2B94421B5268}"/>
  <tableColumns count="11">
    <tableColumn id="1" xr3:uid="{06E2CDD4-7A80-4F0A-8396-2C21BC44FF10}" name="Order_Id " dataDxfId="10"/>
    <tableColumn id="2" xr3:uid="{475A3FA1-9D45-444A-920F-D12FB372D4B5}" name="Order_Date" dataDxfId="9"/>
    <tableColumn id="3" xr3:uid="{81267576-E33C-4E3D-AA54-CAFC6DC765B0}" name="Cust_Name" dataDxfId="8"/>
    <tableColumn id="4" xr3:uid="{DA04ACED-71C2-4E44-B600-636C6C429432}" name="City" dataDxfId="7"/>
    <tableColumn id="5" xr3:uid="{9A5552FA-E660-4C58-9322-08B6D6B8C452}" name="Country" dataDxfId="6"/>
    <tableColumn id="6" xr3:uid="{4B2BB0F0-89B3-4A7D-A10E-F4270D5C0818}" name="Region" dataDxfId="5"/>
    <tableColumn id="7" xr3:uid="{C8C26FF5-DD43-4E9C-AED7-45254254FBA7}" name="Category" dataDxfId="4"/>
    <tableColumn id="8" xr3:uid="{0AF97C75-5BC1-467A-BD8F-E9C092E228A9}" name="Sub_Category" dataDxfId="3"/>
    <tableColumn id="9" xr3:uid="{8D4C49B3-92D3-44F7-AEE0-53967BB87A51}" name="Cost" dataDxfId="2"/>
    <tableColumn id="10" xr3:uid="{48B93BC2-DE70-433D-B6BD-55952BD6C517}" name="Sales" dataDxfId="1"/>
    <tableColumn id="11" xr3:uid="{B4CA15E6-4D34-4385-B2E1-727C87933E76}" name="Profi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instagram.com/b.s_amrendra/" TargetMode="External"/><Relationship Id="rId1" Type="http://schemas.openxmlformats.org/officeDocument/2006/relationships/hyperlink" Target="https://github.com/bsamrendrakumar" TargetMode="Externa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hyperlink" Target="mailto:kabir989@gmail.com" TargetMode="External"/><Relationship Id="rId3" Type="http://schemas.openxmlformats.org/officeDocument/2006/relationships/hyperlink" Target="mailto:akash9735@gmail.com" TargetMode="External"/><Relationship Id="rId7" Type="http://schemas.openxmlformats.org/officeDocument/2006/relationships/hyperlink" Target="mailto:nitish125@gmail.com" TargetMode="External"/><Relationship Id="rId2" Type="http://schemas.openxmlformats.org/officeDocument/2006/relationships/hyperlink" Target="mailto:mohit836@gmail.com" TargetMode="External"/><Relationship Id="rId1" Type="http://schemas.openxmlformats.org/officeDocument/2006/relationships/hyperlink" Target="mailto:amrendra@gmail.com" TargetMode="External"/><Relationship Id="rId6" Type="http://schemas.openxmlformats.org/officeDocument/2006/relationships/hyperlink" Target="mailto:satish7634@gmail.com" TargetMode="External"/><Relationship Id="rId5" Type="http://schemas.openxmlformats.org/officeDocument/2006/relationships/hyperlink" Target="mailto:rakesh@gmail.com" TargetMode="External"/><Relationship Id="rId10" Type="http://schemas.openxmlformats.org/officeDocument/2006/relationships/hyperlink" Target="mailto:amit345@gmail.com" TargetMode="External"/><Relationship Id="rId4" Type="http://schemas.openxmlformats.org/officeDocument/2006/relationships/hyperlink" Target="mailto:sumit123@gmail.com" TargetMode="External"/><Relationship Id="rId9" Type="http://schemas.openxmlformats.org/officeDocument/2006/relationships/hyperlink" Target="mailto:sangam99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C4891-8309-42F4-BB07-320CE76CC383}">
  <sheetPr>
    <tabColor rgb="FFFF0000"/>
  </sheetPr>
  <dimension ref="A1:J15"/>
  <sheetViews>
    <sheetView zoomScale="130" zoomScaleNormal="130" workbookViewId="0">
      <selection sqref="A1:D15"/>
    </sheetView>
  </sheetViews>
  <sheetFormatPr defaultRowHeight="15" x14ac:dyDescent="0.25"/>
  <cols>
    <col min="1" max="1" width="9.85546875" customWidth="1"/>
    <col min="2" max="2" width="18" bestFit="1" customWidth="1"/>
    <col min="3" max="3" width="10.140625" customWidth="1"/>
    <col min="4" max="4" width="13.28515625" customWidth="1"/>
    <col min="7" max="7" width="13.140625" customWidth="1"/>
    <col min="8" max="8" width="21.7109375" customWidth="1"/>
    <col min="9" max="9" width="10.7109375" customWidth="1"/>
  </cols>
  <sheetData>
    <row r="1" spans="1:10" x14ac:dyDescent="0.25">
      <c r="A1" s="27" t="s">
        <v>2</v>
      </c>
      <c r="B1" s="27" t="s">
        <v>127</v>
      </c>
      <c r="C1" s="27" t="s">
        <v>17</v>
      </c>
      <c r="D1" s="27" t="s">
        <v>35</v>
      </c>
      <c r="G1" s="30" t="s">
        <v>2</v>
      </c>
      <c r="H1" s="30" t="s">
        <v>127</v>
      </c>
      <c r="I1" s="30" t="s">
        <v>17</v>
      </c>
      <c r="J1" s="30" t="s">
        <v>35</v>
      </c>
    </row>
    <row r="2" spans="1:10" x14ac:dyDescent="0.25">
      <c r="A2" s="28" t="s">
        <v>18</v>
      </c>
      <c r="B2" s="29" t="s">
        <v>128</v>
      </c>
      <c r="C2" s="29">
        <v>80000</v>
      </c>
      <c r="D2" s="29" t="s">
        <v>129</v>
      </c>
      <c r="G2" s="19" t="s">
        <v>138</v>
      </c>
      <c r="H2" s="19" t="str">
        <f>VLOOKUP(G2,A1:D15,2,0)</f>
        <v>Software Engineer</v>
      </c>
      <c r="I2" s="19">
        <f>VLOOKUP(H2,B1:D15,2,0)</f>
        <v>50000</v>
      </c>
      <c r="J2" s="19" t="str">
        <f>VLOOKUP(I2,C1:D15,2,0)</f>
        <v>Noida</v>
      </c>
    </row>
    <row r="3" spans="1:10" x14ac:dyDescent="0.25">
      <c r="A3" s="28" t="s">
        <v>43</v>
      </c>
      <c r="B3" s="29" t="s">
        <v>130</v>
      </c>
      <c r="C3" s="29">
        <v>50000</v>
      </c>
      <c r="D3" s="29" t="s">
        <v>112</v>
      </c>
    </row>
    <row r="4" spans="1:10" x14ac:dyDescent="0.25">
      <c r="A4" s="28" t="s">
        <v>73</v>
      </c>
      <c r="B4" s="29" t="s">
        <v>131</v>
      </c>
      <c r="C4" s="29">
        <v>60000</v>
      </c>
      <c r="D4" s="29" t="s">
        <v>52</v>
      </c>
    </row>
    <row r="5" spans="1:10" x14ac:dyDescent="0.25">
      <c r="A5" s="28" t="s">
        <v>24</v>
      </c>
      <c r="B5" s="29" t="s">
        <v>132</v>
      </c>
      <c r="C5" s="29">
        <v>40000</v>
      </c>
      <c r="D5" s="29" t="s">
        <v>133</v>
      </c>
    </row>
    <row r="6" spans="1:10" x14ac:dyDescent="0.25">
      <c r="A6" s="28" t="s">
        <v>30</v>
      </c>
      <c r="B6" s="29" t="s">
        <v>130</v>
      </c>
      <c r="C6" s="29">
        <v>60000</v>
      </c>
      <c r="D6" s="29" t="s">
        <v>112</v>
      </c>
    </row>
    <row r="7" spans="1:10" x14ac:dyDescent="0.25">
      <c r="A7" s="28" t="s">
        <v>95</v>
      </c>
      <c r="B7" s="29" t="s">
        <v>130</v>
      </c>
      <c r="C7" s="29">
        <v>80000</v>
      </c>
      <c r="D7" s="29" t="s">
        <v>134</v>
      </c>
    </row>
    <row r="8" spans="1:10" x14ac:dyDescent="0.25">
      <c r="A8" s="28" t="s">
        <v>107</v>
      </c>
      <c r="B8" s="29" t="s">
        <v>135</v>
      </c>
      <c r="C8" s="29">
        <v>65000</v>
      </c>
      <c r="D8" s="29" t="s">
        <v>134</v>
      </c>
    </row>
    <row r="9" spans="1:10" x14ac:dyDescent="0.25">
      <c r="A9" s="28" t="s">
        <v>136</v>
      </c>
      <c r="B9" s="29" t="s">
        <v>135</v>
      </c>
      <c r="C9" s="29">
        <v>56000</v>
      </c>
      <c r="D9" s="29" t="s">
        <v>129</v>
      </c>
    </row>
    <row r="10" spans="1:10" x14ac:dyDescent="0.25">
      <c r="A10" s="28" t="s">
        <v>97</v>
      </c>
      <c r="B10" s="29" t="s">
        <v>137</v>
      </c>
      <c r="C10" s="29">
        <v>75000</v>
      </c>
      <c r="D10" s="29" t="s">
        <v>112</v>
      </c>
    </row>
    <row r="11" spans="1:10" x14ac:dyDescent="0.25">
      <c r="A11" s="28" t="s">
        <v>138</v>
      </c>
      <c r="B11" s="29" t="s">
        <v>130</v>
      </c>
      <c r="C11" s="29">
        <v>65000</v>
      </c>
      <c r="D11" s="29" t="s">
        <v>112</v>
      </c>
    </row>
    <row r="12" spans="1:10" x14ac:dyDescent="0.25">
      <c r="A12" s="28" t="s">
        <v>139</v>
      </c>
      <c r="B12" s="29" t="s">
        <v>130</v>
      </c>
      <c r="C12" s="29">
        <v>54000</v>
      </c>
      <c r="D12" s="29" t="s">
        <v>68</v>
      </c>
    </row>
    <row r="13" spans="1:10" x14ac:dyDescent="0.25">
      <c r="A13" s="28" t="s">
        <v>140</v>
      </c>
      <c r="B13" s="29" t="s">
        <v>141</v>
      </c>
      <c r="C13" s="29">
        <v>12220</v>
      </c>
      <c r="D13" s="29" t="s">
        <v>68</v>
      </c>
    </row>
    <row r="14" spans="1:10" x14ac:dyDescent="0.25">
      <c r="A14" s="28" t="s">
        <v>142</v>
      </c>
      <c r="B14" s="29" t="s">
        <v>130</v>
      </c>
      <c r="C14" s="29">
        <v>40000</v>
      </c>
      <c r="D14" s="29" t="s">
        <v>112</v>
      </c>
    </row>
    <row r="15" spans="1:10" x14ac:dyDescent="0.25">
      <c r="A15" s="28" t="s">
        <v>143</v>
      </c>
      <c r="B15" s="29" t="s">
        <v>141</v>
      </c>
      <c r="C15" s="29">
        <v>50000</v>
      </c>
      <c r="D15" s="29" t="s">
        <v>68</v>
      </c>
    </row>
  </sheetData>
  <dataValidations count="1">
    <dataValidation type="list" allowBlank="1" showInputMessage="1" showErrorMessage="1" sqref="G2" xr:uid="{870112FF-DCCA-4989-86EE-29FADBE7B346}">
      <formula1>$A$2:$A$15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BE33-598F-4F35-8CC8-939076BCA0F5}">
  <sheetPr>
    <tabColor theme="7" tint="-0.249977111117893"/>
  </sheetPr>
  <dimension ref="A1:K12"/>
  <sheetViews>
    <sheetView zoomScale="134" zoomScaleNormal="134" workbookViewId="0">
      <selection activeCell="H15" sqref="H15"/>
    </sheetView>
  </sheetViews>
  <sheetFormatPr defaultRowHeight="15" x14ac:dyDescent="0.25"/>
  <cols>
    <col min="1" max="1" width="16.7109375" bestFit="1" customWidth="1"/>
    <col min="6" max="6" width="10.85546875" bestFit="1" customWidth="1"/>
    <col min="9" max="9" width="13.7109375" bestFit="1" customWidth="1"/>
    <col min="10" max="10" width="11" bestFit="1" customWidth="1"/>
  </cols>
  <sheetData>
    <row r="1" spans="1:11" x14ac:dyDescent="0.25">
      <c r="A1" s="45" t="s">
        <v>144</v>
      </c>
      <c r="B1" s="45"/>
      <c r="C1" s="45"/>
      <c r="D1" s="45"/>
      <c r="E1" s="45"/>
      <c r="F1" s="45"/>
      <c r="G1" s="45"/>
      <c r="H1" s="45"/>
      <c r="I1" s="45"/>
      <c r="J1" s="45"/>
      <c r="K1" s="45"/>
    </row>
    <row r="2" spans="1:11" x14ac:dyDescent="0.25">
      <c r="A2" s="45"/>
      <c r="B2" s="45"/>
      <c r="C2" s="45"/>
      <c r="D2" s="45"/>
      <c r="E2" s="45"/>
      <c r="F2" s="45"/>
      <c r="G2" s="45"/>
      <c r="H2" s="45"/>
      <c r="I2" s="45"/>
      <c r="J2" s="45"/>
      <c r="K2" s="45"/>
    </row>
    <row r="3" spans="1:11" x14ac:dyDescent="0.25">
      <c r="A3" s="19" t="s">
        <v>145</v>
      </c>
      <c r="B3" s="19" t="s">
        <v>146</v>
      </c>
      <c r="C3" s="19" t="s">
        <v>147</v>
      </c>
      <c r="D3" s="19" t="s">
        <v>148</v>
      </c>
      <c r="E3" s="19" t="s">
        <v>149</v>
      </c>
      <c r="F3" s="19" t="s">
        <v>150</v>
      </c>
      <c r="G3" s="19" t="s">
        <v>151</v>
      </c>
      <c r="H3" s="19" t="s">
        <v>152</v>
      </c>
      <c r="I3" s="19" t="s">
        <v>153</v>
      </c>
      <c r="J3" s="19" t="s">
        <v>154</v>
      </c>
      <c r="K3" s="19" t="s">
        <v>155</v>
      </c>
    </row>
    <row r="4" spans="1:11" x14ac:dyDescent="0.25">
      <c r="A4" s="5" t="s">
        <v>156</v>
      </c>
      <c r="B4" s="5">
        <v>80</v>
      </c>
      <c r="C4" s="5">
        <v>65</v>
      </c>
      <c r="D4" s="5">
        <v>65</v>
      </c>
      <c r="E4" s="5">
        <v>65</v>
      </c>
      <c r="F4" s="5">
        <v>70</v>
      </c>
      <c r="G4" s="5">
        <f>SUM(B4:F4)</f>
        <v>345</v>
      </c>
      <c r="H4" s="5">
        <v>0</v>
      </c>
      <c r="I4" s="5" t="str">
        <f>IF(H4=0,"Pass",IF(H4=1,"Supplementry","Fail"))</f>
        <v>Pass</v>
      </c>
      <c r="J4" s="31">
        <f>G4*100/500</f>
        <v>69</v>
      </c>
      <c r="K4" s="5" t="str">
        <f>IF(J4&gt;=60,"First",IF(J4&gt;45,"Second","Third"))</f>
        <v>First</v>
      </c>
    </row>
    <row r="5" spans="1:11" x14ac:dyDescent="0.25">
      <c r="A5" s="5" t="s">
        <v>157</v>
      </c>
      <c r="B5" s="5">
        <v>75</v>
      </c>
      <c r="C5" s="5">
        <v>70</v>
      </c>
      <c r="D5" s="5">
        <v>55</v>
      </c>
      <c r="E5" s="5">
        <v>65</v>
      </c>
      <c r="F5" s="5">
        <v>74</v>
      </c>
      <c r="G5" s="5">
        <f t="shared" ref="G5:G11" si="0">SUM(B5:F5)</f>
        <v>339</v>
      </c>
      <c r="H5" s="5">
        <v>0</v>
      </c>
      <c r="I5" s="5" t="str">
        <f t="shared" ref="I5:I12" si="1">IF(H5=0,"Pass",IF(H5=1,"Supplementry","Fail"))</f>
        <v>Pass</v>
      </c>
      <c r="J5" s="31">
        <f t="shared" ref="J5:J12" si="2">G5*100/500</f>
        <v>67.8</v>
      </c>
      <c r="K5" s="5" t="str">
        <f t="shared" ref="K5:K12" si="3">IF(J5&gt;=60,"First",IF(J5&gt;45,"Second","Third"))</f>
        <v>First</v>
      </c>
    </row>
    <row r="6" spans="1:11" x14ac:dyDescent="0.25">
      <c r="A6" s="5" t="s">
        <v>158</v>
      </c>
      <c r="B6" s="5">
        <v>65</v>
      </c>
      <c r="C6" s="5">
        <v>60</v>
      </c>
      <c r="D6" s="5">
        <v>62</v>
      </c>
      <c r="E6" s="5">
        <v>54</v>
      </c>
      <c r="F6" s="5">
        <v>68</v>
      </c>
      <c r="G6" s="5">
        <f t="shared" si="0"/>
        <v>309</v>
      </c>
      <c r="H6" s="5">
        <v>0</v>
      </c>
      <c r="I6" s="5" t="str">
        <f t="shared" si="1"/>
        <v>Pass</v>
      </c>
      <c r="J6" s="31">
        <f t="shared" si="2"/>
        <v>61.8</v>
      </c>
      <c r="K6" s="5" t="str">
        <f t="shared" si="3"/>
        <v>First</v>
      </c>
    </row>
    <row r="7" spans="1:11" x14ac:dyDescent="0.25">
      <c r="A7" s="5" t="s">
        <v>159</v>
      </c>
      <c r="B7" s="5">
        <v>82</v>
      </c>
      <c r="C7" s="5">
        <v>80</v>
      </c>
      <c r="D7" s="5">
        <v>15</v>
      </c>
      <c r="E7" s="5">
        <v>12</v>
      </c>
      <c r="F7" s="5">
        <v>23</v>
      </c>
      <c r="G7" s="5">
        <f t="shared" si="0"/>
        <v>212</v>
      </c>
      <c r="H7" s="5">
        <v>3</v>
      </c>
      <c r="I7" s="5" t="str">
        <f t="shared" si="1"/>
        <v>Fail</v>
      </c>
      <c r="J7" s="31">
        <f t="shared" si="2"/>
        <v>42.4</v>
      </c>
      <c r="K7" s="5" t="str">
        <f t="shared" si="3"/>
        <v>Third</v>
      </c>
    </row>
    <row r="8" spans="1:11" x14ac:dyDescent="0.25">
      <c r="A8" s="5" t="s">
        <v>160</v>
      </c>
      <c r="B8" s="5">
        <v>75</v>
      </c>
      <c r="C8" s="5">
        <v>70</v>
      </c>
      <c r="D8" s="5">
        <v>54</v>
      </c>
      <c r="E8" s="5">
        <v>45</v>
      </c>
      <c r="F8" s="5">
        <v>68</v>
      </c>
      <c r="G8" s="5">
        <f t="shared" si="0"/>
        <v>312</v>
      </c>
      <c r="H8" s="5">
        <v>0</v>
      </c>
      <c r="I8" s="5" t="str">
        <f t="shared" si="1"/>
        <v>Pass</v>
      </c>
      <c r="J8" s="31">
        <f t="shared" si="2"/>
        <v>62.4</v>
      </c>
      <c r="K8" s="5" t="str">
        <f t="shared" si="3"/>
        <v>First</v>
      </c>
    </row>
    <row r="9" spans="1:11" x14ac:dyDescent="0.25">
      <c r="A9" s="5" t="s">
        <v>161</v>
      </c>
      <c r="B9" s="5">
        <v>65</v>
      </c>
      <c r="C9" s="5">
        <v>60</v>
      </c>
      <c r="D9" s="5">
        <v>84</v>
      </c>
      <c r="E9" s="5">
        <v>63</v>
      </c>
      <c r="F9" s="5">
        <v>25</v>
      </c>
      <c r="G9" s="5">
        <f t="shared" si="0"/>
        <v>297</v>
      </c>
      <c r="H9" s="5">
        <v>1</v>
      </c>
      <c r="I9" s="5" t="str">
        <f t="shared" si="1"/>
        <v>Supplementry</v>
      </c>
      <c r="J9" s="31">
        <f t="shared" si="2"/>
        <v>59.4</v>
      </c>
      <c r="K9" s="5" t="str">
        <f t="shared" si="3"/>
        <v>Second</v>
      </c>
    </row>
    <row r="10" spans="1:11" x14ac:dyDescent="0.25">
      <c r="A10" s="5" t="s">
        <v>162</v>
      </c>
      <c r="B10" s="5">
        <v>82</v>
      </c>
      <c r="C10" s="5">
        <v>60</v>
      </c>
      <c r="D10" s="5">
        <v>23</v>
      </c>
      <c r="E10" s="5">
        <v>20</v>
      </c>
      <c r="F10" s="5">
        <v>55</v>
      </c>
      <c r="G10" s="5">
        <f t="shared" si="0"/>
        <v>240</v>
      </c>
      <c r="H10" s="5">
        <v>2</v>
      </c>
      <c r="I10" s="5" t="str">
        <f t="shared" si="1"/>
        <v>Fail</v>
      </c>
      <c r="J10" s="31">
        <f t="shared" si="2"/>
        <v>48</v>
      </c>
      <c r="K10" s="5" t="str">
        <f t="shared" si="3"/>
        <v>Second</v>
      </c>
    </row>
    <row r="11" spans="1:11" x14ac:dyDescent="0.25">
      <c r="A11" s="5" t="s">
        <v>163</v>
      </c>
      <c r="B11" s="5">
        <v>68</v>
      </c>
      <c r="C11" s="5">
        <v>55</v>
      </c>
      <c r="D11" s="5">
        <v>56</v>
      </c>
      <c r="E11" s="5">
        <v>63</v>
      </c>
      <c r="F11" s="5">
        <v>74</v>
      </c>
      <c r="G11" s="5">
        <f t="shared" si="0"/>
        <v>316</v>
      </c>
      <c r="H11" s="5">
        <v>0</v>
      </c>
      <c r="I11" s="5" t="str">
        <f t="shared" si="1"/>
        <v>Pass</v>
      </c>
      <c r="J11" s="31">
        <f t="shared" si="2"/>
        <v>63.2</v>
      </c>
      <c r="K11" s="5" t="str">
        <f t="shared" si="3"/>
        <v>First</v>
      </c>
    </row>
    <row r="12" spans="1:11" x14ac:dyDescent="0.25">
      <c r="A12" s="5" t="s">
        <v>164</v>
      </c>
      <c r="B12" s="5">
        <v>65</v>
      </c>
      <c r="C12" s="5">
        <v>55</v>
      </c>
      <c r="D12" s="5">
        <v>21</v>
      </c>
      <c r="E12" s="5">
        <v>26</v>
      </c>
      <c r="F12" s="5">
        <v>29</v>
      </c>
      <c r="G12" s="5">
        <f>SUM(B12:F12)</f>
        <v>196</v>
      </c>
      <c r="H12" s="5">
        <v>3</v>
      </c>
      <c r="I12" s="5" t="str">
        <f t="shared" si="1"/>
        <v>Fail</v>
      </c>
      <c r="J12" s="31">
        <f t="shared" si="2"/>
        <v>39.200000000000003</v>
      </c>
      <c r="K12" s="5" t="str">
        <f t="shared" si="3"/>
        <v>Third</v>
      </c>
    </row>
  </sheetData>
  <mergeCells count="1">
    <mergeCell ref="A1:K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F7EBE-D224-4A85-9ACC-0C61DB8AB81C}">
  <sheetPr>
    <tabColor rgb="FF0070C0"/>
  </sheetPr>
  <dimension ref="A1:H27"/>
  <sheetViews>
    <sheetView workbookViewId="0">
      <selection activeCell="M5" sqref="M5"/>
    </sheetView>
  </sheetViews>
  <sheetFormatPr defaultRowHeight="15" x14ac:dyDescent="0.25"/>
  <cols>
    <col min="7" max="7" width="8.85546875" bestFit="1" customWidth="1"/>
  </cols>
  <sheetData>
    <row r="1" spans="1:8" ht="18.75" x14ac:dyDescent="0.3">
      <c r="A1" s="2" t="s">
        <v>0</v>
      </c>
      <c r="B1" s="2" t="s">
        <v>1</v>
      </c>
      <c r="H1" t="s">
        <v>31</v>
      </c>
    </row>
    <row r="2" spans="1:8" x14ac:dyDescent="0.25">
      <c r="A2" s="1">
        <v>45474</v>
      </c>
      <c r="B2">
        <f>IF(TEXT(A2,"dddd")="Sunday",750,500)</f>
        <v>500</v>
      </c>
      <c r="G2" s="1"/>
    </row>
    <row r="3" spans="1:8" x14ac:dyDescent="0.25">
      <c r="A3" s="1">
        <v>45475</v>
      </c>
      <c r="B3">
        <f t="shared" ref="B3:B27" si="0">IF(TEXT(A3,"dddd")="Sunday",750,500)</f>
        <v>500</v>
      </c>
      <c r="G3" s="1"/>
    </row>
    <row r="4" spans="1:8" x14ac:dyDescent="0.25">
      <c r="A4" s="1">
        <v>45476</v>
      </c>
      <c r="B4">
        <f t="shared" si="0"/>
        <v>500</v>
      </c>
      <c r="G4" s="1"/>
    </row>
    <row r="5" spans="1:8" x14ac:dyDescent="0.25">
      <c r="A5" s="1">
        <v>45477</v>
      </c>
      <c r="B5">
        <f t="shared" si="0"/>
        <v>500</v>
      </c>
      <c r="G5" s="1"/>
    </row>
    <row r="6" spans="1:8" x14ac:dyDescent="0.25">
      <c r="A6" s="1">
        <v>45478</v>
      </c>
      <c r="B6">
        <f t="shared" si="0"/>
        <v>500</v>
      </c>
      <c r="G6" s="1"/>
    </row>
    <row r="7" spans="1:8" x14ac:dyDescent="0.25">
      <c r="A7" s="1">
        <v>45479</v>
      </c>
      <c r="B7">
        <f t="shared" si="0"/>
        <v>500</v>
      </c>
      <c r="G7" s="1"/>
    </row>
    <row r="8" spans="1:8" x14ac:dyDescent="0.25">
      <c r="A8" s="1">
        <v>45480</v>
      </c>
      <c r="B8">
        <f t="shared" si="0"/>
        <v>750</v>
      </c>
      <c r="G8" s="1"/>
    </row>
    <row r="9" spans="1:8" x14ac:dyDescent="0.25">
      <c r="A9" s="1">
        <v>45481</v>
      </c>
      <c r="B9">
        <f t="shared" si="0"/>
        <v>500</v>
      </c>
      <c r="G9" s="1"/>
    </row>
    <row r="10" spans="1:8" x14ac:dyDescent="0.25">
      <c r="A10" s="1">
        <v>45482</v>
      </c>
      <c r="B10">
        <f t="shared" si="0"/>
        <v>500</v>
      </c>
      <c r="G10" s="1"/>
    </row>
    <row r="11" spans="1:8" x14ac:dyDescent="0.25">
      <c r="A11" s="1">
        <v>45483</v>
      </c>
      <c r="B11">
        <f t="shared" si="0"/>
        <v>500</v>
      </c>
      <c r="G11" s="1"/>
    </row>
    <row r="12" spans="1:8" x14ac:dyDescent="0.25">
      <c r="A12" s="1">
        <v>45484</v>
      </c>
      <c r="B12">
        <f t="shared" si="0"/>
        <v>500</v>
      </c>
      <c r="G12" s="1"/>
    </row>
    <row r="13" spans="1:8" x14ac:dyDescent="0.25">
      <c r="A13" s="1">
        <v>45485</v>
      </c>
      <c r="B13">
        <f t="shared" si="0"/>
        <v>500</v>
      </c>
      <c r="G13" s="1"/>
    </row>
    <row r="14" spans="1:8" x14ac:dyDescent="0.25">
      <c r="A14" s="1">
        <v>45486</v>
      </c>
      <c r="B14">
        <f t="shared" si="0"/>
        <v>500</v>
      </c>
      <c r="G14" s="1"/>
    </row>
    <row r="15" spans="1:8" x14ac:dyDescent="0.25">
      <c r="A15" s="1">
        <v>45487</v>
      </c>
      <c r="B15">
        <f>IF(TEXT(A15,"dddd")="Sunday",750,500)</f>
        <v>750</v>
      </c>
      <c r="G15" s="1"/>
    </row>
    <row r="16" spans="1:8" x14ac:dyDescent="0.25">
      <c r="A16" s="1">
        <v>45488</v>
      </c>
      <c r="B16">
        <f t="shared" si="0"/>
        <v>500</v>
      </c>
      <c r="G16" s="1"/>
    </row>
    <row r="17" spans="1:7" x14ac:dyDescent="0.25">
      <c r="A17" s="1">
        <v>45489</v>
      </c>
      <c r="B17">
        <f t="shared" si="0"/>
        <v>500</v>
      </c>
      <c r="G17" s="1"/>
    </row>
    <row r="18" spans="1:7" x14ac:dyDescent="0.25">
      <c r="A18" s="1">
        <v>45490</v>
      </c>
      <c r="B18">
        <f t="shared" si="0"/>
        <v>500</v>
      </c>
      <c r="G18" s="1"/>
    </row>
    <row r="19" spans="1:7" x14ac:dyDescent="0.25">
      <c r="A19" s="1">
        <v>45491</v>
      </c>
      <c r="B19">
        <f t="shared" si="0"/>
        <v>500</v>
      </c>
      <c r="G19" s="1"/>
    </row>
    <row r="20" spans="1:7" x14ac:dyDescent="0.25">
      <c r="A20" s="1">
        <v>45492</v>
      </c>
      <c r="B20">
        <f t="shared" si="0"/>
        <v>500</v>
      </c>
      <c r="G20" s="1"/>
    </row>
    <row r="21" spans="1:7" x14ac:dyDescent="0.25">
      <c r="A21" s="1">
        <v>45493</v>
      </c>
      <c r="B21">
        <f t="shared" si="0"/>
        <v>500</v>
      </c>
      <c r="G21" s="1"/>
    </row>
    <row r="22" spans="1:7" x14ac:dyDescent="0.25">
      <c r="A22" s="1">
        <v>45494</v>
      </c>
      <c r="B22">
        <f t="shared" si="0"/>
        <v>750</v>
      </c>
      <c r="G22" s="1"/>
    </row>
    <row r="23" spans="1:7" x14ac:dyDescent="0.25">
      <c r="A23" s="1">
        <v>45495</v>
      </c>
      <c r="B23">
        <f t="shared" si="0"/>
        <v>500</v>
      </c>
      <c r="G23" s="1"/>
    </row>
    <row r="24" spans="1:7" x14ac:dyDescent="0.25">
      <c r="A24" s="1">
        <v>45496</v>
      </c>
      <c r="B24">
        <f t="shared" si="0"/>
        <v>500</v>
      </c>
      <c r="G24" s="1"/>
    </row>
    <row r="25" spans="1:7" x14ac:dyDescent="0.25">
      <c r="A25" s="1">
        <v>45497</v>
      </c>
      <c r="B25">
        <f t="shared" si="0"/>
        <v>500</v>
      </c>
      <c r="G25" s="1"/>
    </row>
    <row r="26" spans="1:7" x14ac:dyDescent="0.25">
      <c r="A26" s="1">
        <v>45498</v>
      </c>
      <c r="B26">
        <f t="shared" si="0"/>
        <v>500</v>
      </c>
      <c r="G26" s="1"/>
    </row>
    <row r="27" spans="1:7" x14ac:dyDescent="0.25">
      <c r="A27" s="1">
        <v>45499</v>
      </c>
      <c r="B27">
        <f t="shared" si="0"/>
        <v>500</v>
      </c>
      <c r="G27"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75867-51A1-4DE3-A488-2B1991F8F672}">
  <sheetPr>
    <tabColor theme="5"/>
  </sheetPr>
  <dimension ref="A1:H16"/>
  <sheetViews>
    <sheetView topLeftCell="A16" workbookViewId="0">
      <selection activeCell="H6" sqref="H6"/>
    </sheetView>
  </sheetViews>
  <sheetFormatPr defaultRowHeight="15" x14ac:dyDescent="0.25"/>
  <cols>
    <col min="2" max="2" width="9.42578125" bestFit="1" customWidth="1"/>
    <col min="3" max="3" width="14.28515625" customWidth="1"/>
    <col min="8" max="8" width="13.140625" bestFit="1" customWidth="1"/>
  </cols>
  <sheetData>
    <row r="1" spans="1:8" ht="18.75" x14ac:dyDescent="0.3">
      <c r="A1" s="46" t="s">
        <v>125</v>
      </c>
      <c r="B1" s="46"/>
      <c r="C1" s="46"/>
      <c r="E1" s="25"/>
      <c r="F1" s="25"/>
    </row>
    <row r="2" spans="1:8" ht="15.75" x14ac:dyDescent="0.25">
      <c r="A2" s="23" t="s">
        <v>120</v>
      </c>
      <c r="B2" s="23" t="s">
        <v>122</v>
      </c>
      <c r="C2" s="23" t="s">
        <v>121</v>
      </c>
      <c r="E2" s="24" t="s">
        <v>123</v>
      </c>
      <c r="F2" s="24" t="s">
        <v>124</v>
      </c>
      <c r="H2" s="26" t="s">
        <v>126</v>
      </c>
    </row>
    <row r="3" spans="1:8" x14ac:dyDescent="0.25">
      <c r="A3" s="8" t="s">
        <v>43</v>
      </c>
      <c r="B3" s="8">
        <v>112</v>
      </c>
      <c r="C3" t="s">
        <v>123</v>
      </c>
      <c r="E3">
        <f>SUMIF(C3:C16,"Paid",B3:B16)</f>
        <v>1338</v>
      </c>
      <c r="F3">
        <f>SUMIF(C3:C16,"Unpaid",B3:B16)</f>
        <v>1056</v>
      </c>
      <c r="H3">
        <f>SUM(B3:B16)</f>
        <v>2394</v>
      </c>
    </row>
    <row r="4" spans="1:8" x14ac:dyDescent="0.25">
      <c r="A4" s="8" t="s">
        <v>24</v>
      </c>
      <c r="B4" s="8">
        <v>194</v>
      </c>
      <c r="C4" t="s">
        <v>124</v>
      </c>
    </row>
    <row r="5" spans="1:8" x14ac:dyDescent="0.25">
      <c r="A5" s="8" t="s">
        <v>30</v>
      </c>
      <c r="B5" s="8">
        <v>18</v>
      </c>
      <c r="C5" t="s">
        <v>123</v>
      </c>
    </row>
    <row r="6" spans="1:8" x14ac:dyDescent="0.25">
      <c r="A6" s="8" t="s">
        <v>54</v>
      </c>
      <c r="B6" s="8">
        <v>210</v>
      </c>
      <c r="C6" t="s">
        <v>123</v>
      </c>
    </row>
    <row r="7" spans="1:8" x14ac:dyDescent="0.25">
      <c r="A7" s="8" t="s">
        <v>56</v>
      </c>
      <c r="B7" s="8">
        <v>150</v>
      </c>
      <c r="C7" t="s">
        <v>124</v>
      </c>
    </row>
    <row r="8" spans="1:8" x14ac:dyDescent="0.25">
      <c r="A8" s="8" t="s">
        <v>58</v>
      </c>
      <c r="B8" s="8">
        <v>14</v>
      </c>
      <c r="C8" t="s">
        <v>124</v>
      </c>
    </row>
    <row r="9" spans="1:8" x14ac:dyDescent="0.25">
      <c r="A9" s="8" t="s">
        <v>60</v>
      </c>
      <c r="B9" s="8">
        <v>25</v>
      </c>
      <c r="C9" t="s">
        <v>124</v>
      </c>
    </row>
    <row r="10" spans="1:8" x14ac:dyDescent="0.25">
      <c r="A10" s="8" t="s">
        <v>62</v>
      </c>
      <c r="B10" s="8">
        <v>58</v>
      </c>
      <c r="C10" t="s">
        <v>123</v>
      </c>
    </row>
    <row r="11" spans="1:8" x14ac:dyDescent="0.25">
      <c r="A11" s="8" t="s">
        <v>65</v>
      </c>
      <c r="B11" s="8">
        <v>541</v>
      </c>
      <c r="C11" t="s">
        <v>124</v>
      </c>
    </row>
    <row r="12" spans="1:8" x14ac:dyDescent="0.25">
      <c r="A12" s="8" t="s">
        <v>67</v>
      </c>
      <c r="B12" s="8">
        <v>410</v>
      </c>
      <c r="C12" t="s">
        <v>123</v>
      </c>
    </row>
    <row r="13" spans="1:8" x14ac:dyDescent="0.25">
      <c r="A13" s="8" t="s">
        <v>70</v>
      </c>
      <c r="B13" s="8">
        <v>120</v>
      </c>
      <c r="C13" t="s">
        <v>124</v>
      </c>
    </row>
    <row r="14" spans="1:8" x14ac:dyDescent="0.25">
      <c r="A14" s="8" t="s">
        <v>73</v>
      </c>
      <c r="B14" s="8">
        <v>12</v>
      </c>
      <c r="C14" t="s">
        <v>124</v>
      </c>
    </row>
    <row r="15" spans="1:8" x14ac:dyDescent="0.25">
      <c r="A15" s="8" t="s">
        <v>75</v>
      </c>
      <c r="B15" s="8">
        <v>320</v>
      </c>
      <c r="C15" t="s">
        <v>123</v>
      </c>
    </row>
    <row r="16" spans="1:8" x14ac:dyDescent="0.25">
      <c r="A16" s="8" t="s">
        <v>77</v>
      </c>
      <c r="B16" s="8">
        <v>210</v>
      </c>
      <c r="C16" t="s">
        <v>123</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792D9-D95F-485B-8977-5CCE61EBDFBA}">
  <sheetPr>
    <tabColor theme="9" tint="0.59999389629810485"/>
  </sheetPr>
  <dimension ref="A1:E5"/>
  <sheetViews>
    <sheetView workbookViewId="0">
      <selection activeCell="D7" sqref="D7"/>
    </sheetView>
  </sheetViews>
  <sheetFormatPr defaultRowHeight="15.75" x14ac:dyDescent="0.25"/>
  <cols>
    <col min="1" max="1" width="14.42578125" style="32" customWidth="1"/>
    <col min="2" max="2" width="11.140625" customWidth="1"/>
    <col min="5" max="5" width="13.5703125" customWidth="1"/>
  </cols>
  <sheetData>
    <row r="1" spans="1:5" ht="18.75" x14ac:dyDescent="0.3">
      <c r="A1" s="33" t="s">
        <v>38</v>
      </c>
      <c r="B1" s="33" t="s">
        <v>2</v>
      </c>
      <c r="E1" s="33" t="s">
        <v>38</v>
      </c>
    </row>
    <row r="2" spans="1:5" ht="18.75" x14ac:dyDescent="0.3">
      <c r="A2" s="36" t="s">
        <v>192</v>
      </c>
      <c r="B2" s="36" t="s">
        <v>73</v>
      </c>
      <c r="E2" s="36" t="s">
        <v>194</v>
      </c>
    </row>
    <row r="3" spans="1:5" ht="18.75" x14ac:dyDescent="0.3">
      <c r="A3" s="36" t="s">
        <v>193</v>
      </c>
      <c r="B3" s="36" t="s">
        <v>24</v>
      </c>
    </row>
    <row r="4" spans="1:5" ht="18.75" x14ac:dyDescent="0.3">
      <c r="A4" s="36" t="s">
        <v>194</v>
      </c>
      <c r="B4" s="36" t="s">
        <v>30</v>
      </c>
    </row>
    <row r="5" spans="1:5" ht="18.75" x14ac:dyDescent="0.3">
      <c r="A5" s="36" t="s">
        <v>195</v>
      </c>
      <c r="B5" s="36" t="s">
        <v>22</v>
      </c>
    </row>
  </sheetData>
  <dataConsolidate/>
  <dataValidations count="1">
    <dataValidation type="list" allowBlank="1" showInputMessage="1" showErrorMessage="1" sqref="E2 H2" xr:uid="{469549C7-88ED-45FD-B2E6-702178B7BA0E}">
      <formula1>$A$2:$A$5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8D52E-4C0A-4BA2-B724-CE56793632F2}">
  <sheetPr>
    <tabColor rgb="FFC00000"/>
  </sheetPr>
  <dimension ref="A1:D79"/>
  <sheetViews>
    <sheetView tabSelected="1" topLeftCell="A62" workbookViewId="0">
      <selection activeCell="M76" sqref="M76"/>
    </sheetView>
  </sheetViews>
  <sheetFormatPr defaultRowHeight="15" x14ac:dyDescent="0.25"/>
  <cols>
    <col min="1" max="1" width="9.85546875" bestFit="1" customWidth="1"/>
    <col min="2" max="2" width="18" bestFit="1" customWidth="1"/>
  </cols>
  <sheetData>
    <row r="1" spans="1:4" x14ac:dyDescent="0.25">
      <c r="A1" s="27" t="s">
        <v>2</v>
      </c>
      <c r="B1" s="27" t="s">
        <v>127</v>
      </c>
      <c r="C1" s="27" t="s">
        <v>17</v>
      </c>
      <c r="D1" s="27" t="s">
        <v>35</v>
      </c>
    </row>
    <row r="2" spans="1:4" x14ac:dyDescent="0.25">
      <c r="A2" s="28" t="s">
        <v>18</v>
      </c>
      <c r="B2" s="29" t="s">
        <v>128</v>
      </c>
      <c r="C2" s="29">
        <v>80000</v>
      </c>
      <c r="D2" s="29" t="s">
        <v>129</v>
      </c>
    </row>
    <row r="3" spans="1:4" x14ac:dyDescent="0.25">
      <c r="A3" s="28" t="s">
        <v>43</v>
      </c>
      <c r="B3" s="29" t="s">
        <v>130</v>
      </c>
      <c r="C3" s="29">
        <v>50000</v>
      </c>
      <c r="D3" s="29" t="s">
        <v>112</v>
      </c>
    </row>
    <row r="4" spans="1:4" x14ac:dyDescent="0.25">
      <c r="A4" s="28" t="s">
        <v>73</v>
      </c>
      <c r="B4" s="29" t="s">
        <v>131</v>
      </c>
      <c r="C4" s="29">
        <v>60000</v>
      </c>
      <c r="D4" s="29" t="s">
        <v>52</v>
      </c>
    </row>
    <row r="5" spans="1:4" x14ac:dyDescent="0.25">
      <c r="A5" s="28" t="s">
        <v>24</v>
      </c>
      <c r="B5" s="29" t="s">
        <v>132</v>
      </c>
      <c r="C5" s="29">
        <v>40000</v>
      </c>
      <c r="D5" s="29" t="s">
        <v>133</v>
      </c>
    </row>
    <row r="6" spans="1:4" x14ac:dyDescent="0.25">
      <c r="A6" s="28" t="s">
        <v>30</v>
      </c>
      <c r="B6" s="29" t="s">
        <v>130</v>
      </c>
      <c r="C6" s="29">
        <v>60000</v>
      </c>
      <c r="D6" s="29" t="s">
        <v>112</v>
      </c>
    </row>
    <row r="7" spans="1:4" x14ac:dyDescent="0.25">
      <c r="A7" s="28" t="s">
        <v>95</v>
      </c>
      <c r="B7" s="29" t="s">
        <v>130</v>
      </c>
      <c r="C7" s="29">
        <v>80000</v>
      </c>
      <c r="D7" s="29" t="s">
        <v>134</v>
      </c>
    </row>
    <row r="8" spans="1:4" x14ac:dyDescent="0.25">
      <c r="A8" s="28" t="s">
        <v>107</v>
      </c>
      <c r="B8" s="29" t="s">
        <v>135</v>
      </c>
      <c r="C8" s="29">
        <v>65000</v>
      </c>
      <c r="D8" s="29" t="s">
        <v>134</v>
      </c>
    </row>
    <row r="9" spans="1:4" x14ac:dyDescent="0.25">
      <c r="A9" s="28" t="s">
        <v>136</v>
      </c>
      <c r="B9" s="29" t="s">
        <v>135</v>
      </c>
      <c r="C9" s="29">
        <v>56000</v>
      </c>
      <c r="D9" s="29" t="s">
        <v>129</v>
      </c>
    </row>
    <row r="10" spans="1:4" x14ac:dyDescent="0.25">
      <c r="A10" s="28" t="s">
        <v>97</v>
      </c>
      <c r="B10" s="29" t="s">
        <v>137</v>
      </c>
      <c r="C10" s="29">
        <v>75000</v>
      </c>
      <c r="D10" s="29" t="s">
        <v>112</v>
      </c>
    </row>
    <row r="11" spans="1:4" x14ac:dyDescent="0.25">
      <c r="A11" s="28" t="s">
        <v>138</v>
      </c>
      <c r="B11" s="29" t="s">
        <v>130</v>
      </c>
      <c r="C11" s="29">
        <v>65000</v>
      </c>
      <c r="D11" s="29" t="s">
        <v>112</v>
      </c>
    </row>
    <row r="12" spans="1:4" x14ac:dyDescent="0.25">
      <c r="A12" s="28" t="s">
        <v>139</v>
      </c>
      <c r="B12" s="29" t="s">
        <v>130</v>
      </c>
      <c r="C12" s="29">
        <v>54000</v>
      </c>
      <c r="D12" s="29" t="s">
        <v>68</v>
      </c>
    </row>
    <row r="13" spans="1:4" x14ac:dyDescent="0.25">
      <c r="A13" s="28" t="s">
        <v>140</v>
      </c>
      <c r="B13" s="29" t="s">
        <v>141</v>
      </c>
      <c r="C13" s="29">
        <v>12220</v>
      </c>
      <c r="D13" s="29" t="s">
        <v>68</v>
      </c>
    </row>
    <row r="14" spans="1:4" x14ac:dyDescent="0.25">
      <c r="A14" s="28" t="s">
        <v>142</v>
      </c>
      <c r="B14" s="29" t="s">
        <v>130</v>
      </c>
      <c r="C14" s="29">
        <v>40000</v>
      </c>
      <c r="D14" s="29" t="s">
        <v>112</v>
      </c>
    </row>
    <row r="15" spans="1:4" x14ac:dyDescent="0.25">
      <c r="A15" s="28" t="s">
        <v>143</v>
      </c>
      <c r="B15" s="29" t="s">
        <v>141</v>
      </c>
      <c r="C15" s="29">
        <v>50000</v>
      </c>
      <c r="D15" s="29" t="s">
        <v>68</v>
      </c>
    </row>
    <row r="17" spans="1:2" x14ac:dyDescent="0.25">
      <c r="A17" s="27" t="s">
        <v>2</v>
      </c>
      <c r="B17" s="27" t="s">
        <v>17</v>
      </c>
    </row>
    <row r="18" spans="1:2" x14ac:dyDescent="0.25">
      <c r="A18" s="28" t="s">
        <v>18</v>
      </c>
      <c r="B18" s="29">
        <v>80000</v>
      </c>
    </row>
    <row r="19" spans="1:2" x14ac:dyDescent="0.25">
      <c r="A19" s="28" t="s">
        <v>43</v>
      </c>
      <c r="B19" s="29">
        <v>50000</v>
      </c>
    </row>
    <row r="20" spans="1:2" x14ac:dyDescent="0.25">
      <c r="A20" s="28" t="s">
        <v>73</v>
      </c>
      <c r="B20" s="29">
        <v>60000</v>
      </c>
    </row>
    <row r="21" spans="1:2" x14ac:dyDescent="0.25">
      <c r="A21" s="28" t="s">
        <v>24</v>
      </c>
      <c r="B21" s="29">
        <v>40000</v>
      </c>
    </row>
    <row r="22" spans="1:2" x14ac:dyDescent="0.25">
      <c r="A22" s="28" t="s">
        <v>30</v>
      </c>
      <c r="B22" s="29">
        <v>60000</v>
      </c>
    </row>
    <row r="23" spans="1:2" x14ac:dyDescent="0.25">
      <c r="A23" s="28" t="s">
        <v>95</v>
      </c>
      <c r="B23" s="29">
        <v>80000</v>
      </c>
    </row>
    <row r="24" spans="1:2" x14ac:dyDescent="0.25">
      <c r="A24" s="28" t="s">
        <v>107</v>
      </c>
      <c r="B24" s="29">
        <v>65000</v>
      </c>
    </row>
    <row r="25" spans="1:2" x14ac:dyDescent="0.25">
      <c r="A25" s="28" t="s">
        <v>136</v>
      </c>
      <c r="B25" s="29">
        <v>56000</v>
      </c>
    </row>
    <row r="26" spans="1:2" x14ac:dyDescent="0.25">
      <c r="A26" s="28" t="s">
        <v>97</v>
      </c>
      <c r="B26" s="29">
        <v>75000</v>
      </c>
    </row>
    <row r="27" spans="1:2" x14ac:dyDescent="0.25">
      <c r="A27" s="28" t="s">
        <v>138</v>
      </c>
      <c r="B27" s="29">
        <v>65000</v>
      </c>
    </row>
    <row r="28" spans="1:2" x14ac:dyDescent="0.25">
      <c r="A28" s="28" t="s">
        <v>139</v>
      </c>
      <c r="B28" s="29">
        <v>54000</v>
      </c>
    </row>
    <row r="29" spans="1:2" x14ac:dyDescent="0.25">
      <c r="A29" s="28" t="s">
        <v>140</v>
      </c>
      <c r="B29" s="29">
        <v>12220</v>
      </c>
    </row>
    <row r="30" spans="1:2" x14ac:dyDescent="0.25">
      <c r="A30" s="28" t="s">
        <v>142</v>
      </c>
      <c r="B30" s="29">
        <v>40000</v>
      </c>
    </row>
    <row r="31" spans="1:2" x14ac:dyDescent="0.25">
      <c r="A31" s="28" t="s">
        <v>143</v>
      </c>
      <c r="B31" s="29">
        <v>50000</v>
      </c>
    </row>
    <row r="33" spans="1:2" x14ac:dyDescent="0.25">
      <c r="A33" s="27" t="s">
        <v>2</v>
      </c>
      <c r="B33" s="27" t="s">
        <v>17</v>
      </c>
    </row>
    <row r="34" spans="1:2" x14ac:dyDescent="0.25">
      <c r="A34" s="28" t="s">
        <v>18</v>
      </c>
      <c r="B34" s="29">
        <v>80000</v>
      </c>
    </row>
    <row r="35" spans="1:2" x14ac:dyDescent="0.25">
      <c r="A35" s="28" t="s">
        <v>43</v>
      </c>
      <c r="B35" s="29">
        <v>50000</v>
      </c>
    </row>
    <row r="36" spans="1:2" x14ac:dyDescent="0.25">
      <c r="A36" s="28" t="s">
        <v>73</v>
      </c>
      <c r="B36" s="29">
        <v>60000</v>
      </c>
    </row>
    <row r="37" spans="1:2" x14ac:dyDescent="0.25">
      <c r="A37" s="28" t="s">
        <v>24</v>
      </c>
      <c r="B37" s="29">
        <v>40000</v>
      </c>
    </row>
    <row r="38" spans="1:2" x14ac:dyDescent="0.25">
      <c r="A38" s="28" t="s">
        <v>30</v>
      </c>
      <c r="B38" s="29">
        <v>60000</v>
      </c>
    </row>
    <row r="39" spans="1:2" x14ac:dyDescent="0.25">
      <c r="A39" s="28" t="s">
        <v>95</v>
      </c>
      <c r="B39" s="29">
        <v>80000</v>
      </c>
    </row>
    <row r="40" spans="1:2" x14ac:dyDescent="0.25">
      <c r="A40" s="28" t="s">
        <v>107</v>
      </c>
      <c r="B40" s="29">
        <v>65000</v>
      </c>
    </row>
    <row r="41" spans="1:2" x14ac:dyDescent="0.25">
      <c r="A41" s="28" t="s">
        <v>136</v>
      </c>
      <c r="B41" s="29">
        <v>56000</v>
      </c>
    </row>
    <row r="42" spans="1:2" x14ac:dyDescent="0.25">
      <c r="A42" s="28" t="s">
        <v>97</v>
      </c>
      <c r="B42" s="29">
        <v>75000</v>
      </c>
    </row>
    <row r="43" spans="1:2" x14ac:dyDescent="0.25">
      <c r="A43" s="28" t="s">
        <v>138</v>
      </c>
      <c r="B43" s="29">
        <v>65000</v>
      </c>
    </row>
    <row r="44" spans="1:2" x14ac:dyDescent="0.25">
      <c r="A44" s="28" t="s">
        <v>139</v>
      </c>
      <c r="B44" s="29">
        <v>54000</v>
      </c>
    </row>
    <row r="45" spans="1:2" x14ac:dyDescent="0.25">
      <c r="A45" s="28" t="s">
        <v>140</v>
      </c>
      <c r="B45" s="29">
        <v>12220</v>
      </c>
    </row>
    <row r="46" spans="1:2" x14ac:dyDescent="0.25">
      <c r="A46" s="28" t="s">
        <v>142</v>
      </c>
      <c r="B46" s="29">
        <v>40000</v>
      </c>
    </row>
    <row r="47" spans="1:2" x14ac:dyDescent="0.25">
      <c r="A47" s="28" t="s">
        <v>143</v>
      </c>
      <c r="B47" s="29">
        <v>50000</v>
      </c>
    </row>
    <row r="49" spans="1:2" x14ac:dyDescent="0.25">
      <c r="A49" s="27" t="s">
        <v>2</v>
      </c>
      <c r="B49" s="27" t="s">
        <v>17</v>
      </c>
    </row>
    <row r="50" spans="1:2" x14ac:dyDescent="0.25">
      <c r="A50" s="28" t="s">
        <v>18</v>
      </c>
      <c r="B50" s="29">
        <v>80000</v>
      </c>
    </row>
    <row r="51" spans="1:2" x14ac:dyDescent="0.25">
      <c r="A51" s="28" t="s">
        <v>43</v>
      </c>
      <c r="B51" s="29">
        <v>50000</v>
      </c>
    </row>
    <row r="52" spans="1:2" x14ac:dyDescent="0.25">
      <c r="A52" s="28" t="s">
        <v>73</v>
      </c>
      <c r="B52" s="29">
        <v>60000</v>
      </c>
    </row>
    <row r="53" spans="1:2" x14ac:dyDescent="0.25">
      <c r="A53" s="28" t="s">
        <v>24</v>
      </c>
      <c r="B53" s="29">
        <v>40000</v>
      </c>
    </row>
    <row r="54" spans="1:2" x14ac:dyDescent="0.25">
      <c r="A54" s="28" t="s">
        <v>30</v>
      </c>
      <c r="B54" s="29">
        <v>60000</v>
      </c>
    </row>
    <row r="55" spans="1:2" x14ac:dyDescent="0.25">
      <c r="A55" s="28" t="s">
        <v>95</v>
      </c>
      <c r="B55" s="29">
        <v>80000</v>
      </c>
    </row>
    <row r="56" spans="1:2" x14ac:dyDescent="0.25">
      <c r="A56" s="28" t="s">
        <v>107</v>
      </c>
      <c r="B56" s="29">
        <v>65000</v>
      </c>
    </row>
    <row r="57" spans="1:2" x14ac:dyDescent="0.25">
      <c r="A57" s="28" t="s">
        <v>136</v>
      </c>
      <c r="B57" s="29">
        <v>56000</v>
      </c>
    </row>
    <row r="58" spans="1:2" x14ac:dyDescent="0.25">
      <c r="A58" s="28" t="s">
        <v>97</v>
      </c>
      <c r="B58" s="29">
        <v>75000</v>
      </c>
    </row>
    <row r="59" spans="1:2" x14ac:dyDescent="0.25">
      <c r="A59" s="28" t="s">
        <v>138</v>
      </c>
      <c r="B59" s="29">
        <v>65000</v>
      </c>
    </row>
    <row r="60" spans="1:2" x14ac:dyDescent="0.25">
      <c r="A60" s="28" t="s">
        <v>139</v>
      </c>
      <c r="B60" s="29">
        <v>54000</v>
      </c>
    </row>
    <row r="61" spans="1:2" x14ac:dyDescent="0.25">
      <c r="A61" s="28" t="s">
        <v>140</v>
      </c>
      <c r="B61" s="29">
        <v>12220</v>
      </c>
    </row>
    <row r="62" spans="1:2" x14ac:dyDescent="0.25">
      <c r="A62" s="28" t="s">
        <v>142</v>
      </c>
      <c r="B62" s="29">
        <v>40000</v>
      </c>
    </row>
    <row r="63" spans="1:2" x14ac:dyDescent="0.25">
      <c r="A63" s="28" t="s">
        <v>143</v>
      </c>
      <c r="B63" s="29">
        <v>50000</v>
      </c>
    </row>
    <row r="65" spans="1:2" x14ac:dyDescent="0.25">
      <c r="A65" s="27" t="s">
        <v>2</v>
      </c>
      <c r="B65" s="27" t="s">
        <v>17</v>
      </c>
    </row>
    <row r="66" spans="1:2" x14ac:dyDescent="0.25">
      <c r="A66" s="28" t="s">
        <v>18</v>
      </c>
      <c r="B66" s="29">
        <v>80000</v>
      </c>
    </row>
    <row r="67" spans="1:2" x14ac:dyDescent="0.25">
      <c r="A67" s="28" t="s">
        <v>43</v>
      </c>
      <c r="B67" s="29">
        <v>50000</v>
      </c>
    </row>
    <row r="68" spans="1:2" x14ac:dyDescent="0.25">
      <c r="A68" s="28" t="s">
        <v>73</v>
      </c>
      <c r="B68" s="29">
        <v>60000</v>
      </c>
    </row>
    <row r="69" spans="1:2" x14ac:dyDescent="0.25">
      <c r="A69" s="28" t="s">
        <v>24</v>
      </c>
      <c r="B69" s="29">
        <v>40000</v>
      </c>
    </row>
    <row r="70" spans="1:2" x14ac:dyDescent="0.25">
      <c r="A70" s="28" t="s">
        <v>30</v>
      </c>
      <c r="B70" s="29">
        <v>60000</v>
      </c>
    </row>
    <row r="71" spans="1:2" x14ac:dyDescent="0.25">
      <c r="A71" s="28" t="s">
        <v>95</v>
      </c>
      <c r="B71" s="29">
        <v>80000</v>
      </c>
    </row>
    <row r="72" spans="1:2" x14ac:dyDescent="0.25">
      <c r="A72" s="28" t="s">
        <v>107</v>
      </c>
      <c r="B72" s="29">
        <v>65000</v>
      </c>
    </row>
    <row r="73" spans="1:2" x14ac:dyDescent="0.25">
      <c r="A73" s="28" t="s">
        <v>136</v>
      </c>
      <c r="B73" s="29">
        <v>56000</v>
      </c>
    </row>
    <row r="74" spans="1:2" x14ac:dyDescent="0.25">
      <c r="A74" s="28" t="s">
        <v>97</v>
      </c>
      <c r="B74" s="29">
        <v>75000</v>
      </c>
    </row>
    <row r="75" spans="1:2" x14ac:dyDescent="0.25">
      <c r="A75" s="28" t="s">
        <v>138</v>
      </c>
      <c r="B75" s="29">
        <v>65000</v>
      </c>
    </row>
    <row r="76" spans="1:2" x14ac:dyDescent="0.25">
      <c r="A76" s="28" t="s">
        <v>139</v>
      </c>
      <c r="B76" s="29">
        <v>54000</v>
      </c>
    </row>
    <row r="77" spans="1:2" x14ac:dyDescent="0.25">
      <c r="A77" s="28" t="s">
        <v>140</v>
      </c>
      <c r="B77" s="29">
        <v>12220</v>
      </c>
    </row>
    <row r="78" spans="1:2" x14ac:dyDescent="0.25">
      <c r="A78" s="28" t="s">
        <v>142</v>
      </c>
      <c r="B78" s="29">
        <v>40000</v>
      </c>
    </row>
    <row r="79" spans="1:2" x14ac:dyDescent="0.25">
      <c r="A79" s="28" t="s">
        <v>143</v>
      </c>
      <c r="B79" s="29">
        <v>50000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73677-718A-4699-8B05-88970C08A7D8}">
  <dimension ref="A1:T2"/>
  <sheetViews>
    <sheetView workbookViewId="0">
      <selection activeCell="C7" sqref="C7"/>
    </sheetView>
  </sheetViews>
  <sheetFormatPr defaultRowHeight="15" x14ac:dyDescent="0.25"/>
  <cols>
    <col min="2" max="2" width="13.7109375" bestFit="1" customWidth="1"/>
    <col min="3" max="3" width="9.85546875" bestFit="1" customWidth="1"/>
  </cols>
  <sheetData>
    <row r="1" spans="1:20" ht="18.75" x14ac:dyDescent="0.3">
      <c r="A1" s="33" t="s">
        <v>165</v>
      </c>
      <c r="B1" s="33" t="s">
        <v>166</v>
      </c>
      <c r="C1" s="34" t="s">
        <v>167</v>
      </c>
      <c r="E1" t="s">
        <v>168</v>
      </c>
      <c r="F1" s="42" t="s">
        <v>169</v>
      </c>
      <c r="G1" s="42"/>
      <c r="H1" s="42"/>
      <c r="I1" s="42"/>
      <c r="J1" s="42"/>
      <c r="K1" s="42"/>
      <c r="L1" s="42"/>
      <c r="M1" s="42"/>
      <c r="N1" s="42"/>
      <c r="O1" s="42"/>
      <c r="P1" s="42"/>
      <c r="Q1" s="42"/>
      <c r="R1" s="42"/>
      <c r="S1" s="42"/>
      <c r="T1" s="42"/>
    </row>
    <row r="2" spans="1:20" ht="21" x14ac:dyDescent="0.35">
      <c r="A2" s="33" t="s">
        <v>165</v>
      </c>
      <c r="B2" s="35" t="s">
        <v>170</v>
      </c>
      <c r="C2" s="3" t="s">
        <v>167</v>
      </c>
      <c r="E2" t="s">
        <v>168</v>
      </c>
      <c r="F2" s="42" t="s">
        <v>169</v>
      </c>
      <c r="G2" s="42"/>
      <c r="H2" s="42"/>
      <c r="I2" s="42"/>
      <c r="J2" s="42"/>
      <c r="K2" s="42"/>
      <c r="L2" s="42"/>
      <c r="M2" s="42"/>
      <c r="N2" s="42"/>
      <c r="O2" s="42"/>
      <c r="P2" s="42"/>
      <c r="Q2" s="42"/>
      <c r="R2" s="42"/>
      <c r="S2" s="42"/>
      <c r="T2" s="42"/>
    </row>
  </sheetData>
  <mergeCells count="2">
    <mergeCell ref="F1:T1"/>
    <mergeCell ref="F2:T2"/>
  </mergeCells>
  <hyperlinks>
    <hyperlink ref="C1" r:id="rId1" xr:uid="{5D203A4D-47F6-42F9-A143-E43F51527474}"/>
    <hyperlink ref="C2" r:id="rId2" xr:uid="{8E4A7031-82E2-490E-960C-27AE5F7D6E1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24EE5-2461-4B38-887B-08BC914CD250}">
  <sheetPr>
    <tabColor rgb="FF002060"/>
  </sheetPr>
  <dimension ref="A1:D7"/>
  <sheetViews>
    <sheetView workbookViewId="0">
      <selection activeCell="K9" sqref="K9"/>
    </sheetView>
  </sheetViews>
  <sheetFormatPr defaultRowHeight="15" x14ac:dyDescent="0.25"/>
  <cols>
    <col min="3" max="3" width="15.85546875" bestFit="1" customWidth="1"/>
    <col min="4" max="4" width="12.28515625" bestFit="1" customWidth="1"/>
  </cols>
  <sheetData>
    <row r="1" spans="1:4" ht="18.75" x14ac:dyDescent="0.3">
      <c r="A1" s="36"/>
      <c r="B1" s="33" t="s">
        <v>171</v>
      </c>
      <c r="C1" s="33" t="s">
        <v>172</v>
      </c>
      <c r="D1" s="33" t="s">
        <v>173</v>
      </c>
    </row>
    <row r="2" spans="1:4" ht="18.75" x14ac:dyDescent="0.3">
      <c r="A2" s="36">
        <v>5.25</v>
      </c>
      <c r="B2" s="36">
        <f>ROUND(A2,0)</f>
        <v>5</v>
      </c>
      <c r="C2" s="36">
        <f>ROUNDDOWN(A2,0)</f>
        <v>5</v>
      </c>
      <c r="D2" s="36">
        <f>ROUNDUP(A2,0)</f>
        <v>6</v>
      </c>
    </row>
    <row r="3" spans="1:4" ht="18.75" x14ac:dyDescent="0.3">
      <c r="A3" s="36">
        <v>6.98</v>
      </c>
      <c r="B3" s="36">
        <f t="shared" ref="B3:B7" si="0">ROUND(A3,0)</f>
        <v>7</v>
      </c>
      <c r="C3" s="36">
        <f t="shared" ref="C3:C7" si="1">ROUNDDOWN(A3,0)</f>
        <v>6</v>
      </c>
      <c r="D3" s="36">
        <f t="shared" ref="D3:D7" si="2">ROUNDUP(A3,0)</f>
        <v>7</v>
      </c>
    </row>
    <row r="4" spans="1:4" ht="18.75" x14ac:dyDescent="0.3">
      <c r="A4" s="36">
        <v>4.5599999999999996</v>
      </c>
      <c r="B4" s="36">
        <f t="shared" si="0"/>
        <v>5</v>
      </c>
      <c r="C4" s="36">
        <f t="shared" si="1"/>
        <v>4</v>
      </c>
      <c r="D4" s="36">
        <f t="shared" si="2"/>
        <v>5</v>
      </c>
    </row>
    <row r="5" spans="1:4" ht="18.75" x14ac:dyDescent="0.3">
      <c r="A5" s="36">
        <v>1.23</v>
      </c>
      <c r="B5" s="36">
        <f t="shared" si="0"/>
        <v>1</v>
      </c>
      <c r="C5" s="36">
        <f t="shared" si="1"/>
        <v>1</v>
      </c>
      <c r="D5" s="36">
        <f t="shared" si="2"/>
        <v>2</v>
      </c>
    </row>
    <row r="6" spans="1:4" ht="18.75" x14ac:dyDescent="0.3">
      <c r="A6" s="36">
        <v>10.78</v>
      </c>
      <c r="B6" s="36">
        <f t="shared" si="0"/>
        <v>11</v>
      </c>
      <c r="C6" s="36">
        <f t="shared" si="1"/>
        <v>10</v>
      </c>
      <c r="D6" s="36">
        <f t="shared" si="2"/>
        <v>11</v>
      </c>
    </row>
    <row r="7" spans="1:4" ht="18.75" x14ac:dyDescent="0.3">
      <c r="A7" s="36">
        <v>100.36</v>
      </c>
      <c r="B7" s="36">
        <f t="shared" si="0"/>
        <v>100</v>
      </c>
      <c r="C7" s="36">
        <f t="shared" si="1"/>
        <v>100</v>
      </c>
      <c r="D7" s="36">
        <f t="shared" si="2"/>
        <v>101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E365-15E8-4482-BA7B-06D82F601DF2}">
  <sheetPr>
    <tabColor rgb="FF00B050"/>
  </sheetPr>
  <dimension ref="A1:S12"/>
  <sheetViews>
    <sheetView workbookViewId="0">
      <selection activeCell="B15" sqref="B15"/>
    </sheetView>
  </sheetViews>
  <sheetFormatPr defaultRowHeight="15" x14ac:dyDescent="0.25"/>
  <cols>
    <col min="1" max="1" width="19.42578125" customWidth="1"/>
    <col min="2" max="2" width="22.7109375" customWidth="1"/>
  </cols>
  <sheetData>
    <row r="1" spans="1:19" ht="18.75" x14ac:dyDescent="0.3">
      <c r="A1" s="20" t="s">
        <v>114</v>
      </c>
      <c r="B1" s="20" t="s">
        <v>113</v>
      </c>
      <c r="D1" s="43" t="s">
        <v>119</v>
      </c>
      <c r="E1" s="43"/>
      <c r="F1" s="43"/>
      <c r="G1" s="43"/>
      <c r="H1" s="43"/>
      <c r="I1" s="43"/>
      <c r="J1" s="43"/>
      <c r="K1" s="43"/>
      <c r="L1" s="43"/>
      <c r="M1" s="43"/>
      <c r="N1" s="43"/>
      <c r="O1" s="43"/>
      <c r="P1" s="43"/>
      <c r="Q1" s="43"/>
      <c r="R1" s="43"/>
      <c r="S1" s="43"/>
    </row>
    <row r="2" spans="1:19" x14ac:dyDescent="0.25">
      <c r="A2" s="7" t="s">
        <v>54</v>
      </c>
      <c r="B2" s="19" t="s">
        <v>118</v>
      </c>
    </row>
    <row r="3" spans="1:19" x14ac:dyDescent="0.25">
      <c r="A3" s="7" t="s">
        <v>70</v>
      </c>
      <c r="B3" s="19" t="s">
        <v>118</v>
      </c>
    </row>
    <row r="4" spans="1:19" x14ac:dyDescent="0.25">
      <c r="A4" s="7" t="s">
        <v>24</v>
      </c>
      <c r="B4" s="19" t="s">
        <v>116</v>
      </c>
    </row>
    <row r="5" spans="1:19" x14ac:dyDescent="0.25">
      <c r="A5" s="7" t="s">
        <v>30</v>
      </c>
      <c r="B5" s="19" t="s">
        <v>116</v>
      </c>
    </row>
    <row r="6" spans="1:19" x14ac:dyDescent="0.25">
      <c r="A6" s="7" t="s">
        <v>58</v>
      </c>
      <c r="B6" s="19" t="s">
        <v>116</v>
      </c>
    </row>
    <row r="7" spans="1:19" ht="15.75" x14ac:dyDescent="0.25">
      <c r="A7" s="21" t="s">
        <v>43</v>
      </c>
      <c r="B7" s="22" t="s">
        <v>115</v>
      </c>
    </row>
    <row r="8" spans="1:19" ht="15.75" x14ac:dyDescent="0.25">
      <c r="A8" s="21" t="s">
        <v>56</v>
      </c>
      <c r="B8" s="22" t="s">
        <v>115</v>
      </c>
    </row>
    <row r="9" spans="1:19" ht="15.75" x14ac:dyDescent="0.25">
      <c r="A9" s="21" t="s">
        <v>60</v>
      </c>
      <c r="B9" s="22" t="s">
        <v>115</v>
      </c>
    </row>
    <row r="10" spans="1:19" ht="15.75" x14ac:dyDescent="0.25">
      <c r="A10" s="21" t="s">
        <v>62</v>
      </c>
      <c r="B10" s="22" t="s">
        <v>115</v>
      </c>
    </row>
    <row r="11" spans="1:19" x14ac:dyDescent="0.25">
      <c r="A11" s="7" t="s">
        <v>65</v>
      </c>
      <c r="B11" s="19" t="s">
        <v>117</v>
      </c>
    </row>
    <row r="12" spans="1:19" x14ac:dyDescent="0.25">
      <c r="A12" s="7" t="s">
        <v>67</v>
      </c>
      <c r="B12" s="19" t="s">
        <v>117</v>
      </c>
    </row>
  </sheetData>
  <autoFilter ref="A1:B12" xr:uid="{334DE365-15E8-4482-BA7B-06D82F601DF2}"/>
  <dataConsolidate/>
  <mergeCells count="1">
    <mergeCell ref="D1:S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C47FF-0CA0-4B69-B75A-CB0F9291A74D}">
  <dimension ref="A1:K31"/>
  <sheetViews>
    <sheetView workbookViewId="0">
      <pane ySplit="1" topLeftCell="A3" activePane="bottomLeft" state="frozen"/>
      <selection pane="bottomLeft" activeCell="J17" sqref="J17"/>
    </sheetView>
  </sheetViews>
  <sheetFormatPr defaultRowHeight="15" x14ac:dyDescent="0.25"/>
  <cols>
    <col min="1" max="1" width="11.42578125" customWidth="1"/>
    <col min="2" max="2" width="13.42578125" customWidth="1"/>
    <col min="3" max="3" width="13.28515625" customWidth="1"/>
    <col min="4" max="4" width="11.28515625" bestFit="1" customWidth="1"/>
    <col min="5" max="5" width="10.140625" customWidth="1"/>
    <col min="6" max="6" width="9.28515625" customWidth="1"/>
    <col min="7" max="7" width="14.5703125" bestFit="1" customWidth="1"/>
    <col min="8" max="8" width="15.28515625" customWidth="1"/>
  </cols>
  <sheetData>
    <row r="1" spans="1:11" x14ac:dyDescent="0.25">
      <c r="A1" s="16" t="s">
        <v>32</v>
      </c>
      <c r="B1" s="17" t="s">
        <v>33</v>
      </c>
      <c r="C1" s="17" t="s">
        <v>34</v>
      </c>
      <c r="D1" s="17" t="s">
        <v>35</v>
      </c>
      <c r="E1" s="17" t="s">
        <v>36</v>
      </c>
      <c r="F1" s="17" t="s">
        <v>37</v>
      </c>
      <c r="G1" s="17" t="s">
        <v>38</v>
      </c>
      <c r="H1" s="17" t="s">
        <v>39</v>
      </c>
      <c r="I1" s="17" t="s">
        <v>40</v>
      </c>
      <c r="J1" s="17" t="s">
        <v>41</v>
      </c>
      <c r="K1" s="18" t="s">
        <v>42</v>
      </c>
    </row>
    <row r="2" spans="1:11" x14ac:dyDescent="0.25">
      <c r="A2" s="10">
        <v>1</v>
      </c>
      <c r="B2" s="9">
        <v>42928</v>
      </c>
      <c r="C2" s="8" t="s">
        <v>43</v>
      </c>
      <c r="D2" s="8" t="s">
        <v>44</v>
      </c>
      <c r="E2" s="8" t="s">
        <v>45</v>
      </c>
      <c r="F2" s="8" t="s">
        <v>46</v>
      </c>
      <c r="G2" s="8" t="s">
        <v>47</v>
      </c>
      <c r="H2" s="8" t="s">
        <v>48</v>
      </c>
      <c r="I2" s="8">
        <v>9</v>
      </c>
      <c r="J2" s="8">
        <v>45</v>
      </c>
      <c r="K2" s="11">
        <v>36</v>
      </c>
    </row>
    <row r="3" spans="1:11" x14ac:dyDescent="0.25">
      <c r="A3" s="10">
        <v>2</v>
      </c>
      <c r="B3" s="9">
        <v>42778</v>
      </c>
      <c r="C3" s="8" t="s">
        <v>24</v>
      </c>
      <c r="D3" s="8" t="s">
        <v>49</v>
      </c>
      <c r="E3" s="8" t="s">
        <v>45</v>
      </c>
      <c r="F3" s="8" t="s">
        <v>46</v>
      </c>
      <c r="G3" s="8" t="s">
        <v>50</v>
      </c>
      <c r="H3" s="8" t="s">
        <v>51</v>
      </c>
      <c r="I3" s="8">
        <v>255</v>
      </c>
      <c r="J3" s="8">
        <v>854</v>
      </c>
      <c r="K3" s="11">
        <v>599</v>
      </c>
    </row>
    <row r="4" spans="1:11" x14ac:dyDescent="0.25">
      <c r="A4" s="10">
        <v>3</v>
      </c>
      <c r="B4" s="9">
        <v>43013</v>
      </c>
      <c r="C4" s="8" t="s">
        <v>30</v>
      </c>
      <c r="D4" s="8" t="s">
        <v>52</v>
      </c>
      <c r="E4" s="8" t="s">
        <v>45</v>
      </c>
      <c r="F4" s="8" t="s">
        <v>46</v>
      </c>
      <c r="G4" s="8" t="s">
        <v>47</v>
      </c>
      <c r="H4" s="8" t="s">
        <v>53</v>
      </c>
      <c r="I4" s="8">
        <v>45</v>
      </c>
      <c r="J4" s="8">
        <v>54</v>
      </c>
      <c r="K4" s="11">
        <v>92</v>
      </c>
    </row>
    <row r="5" spans="1:11" x14ac:dyDescent="0.25">
      <c r="A5" s="10">
        <v>4</v>
      </c>
      <c r="B5" s="9">
        <v>43014</v>
      </c>
      <c r="C5" s="8" t="s">
        <v>54</v>
      </c>
      <c r="D5" s="8" t="s">
        <v>55</v>
      </c>
      <c r="E5" s="8" t="s">
        <v>45</v>
      </c>
      <c r="F5" s="8" t="s">
        <v>46</v>
      </c>
      <c r="G5" s="8" t="s">
        <v>47</v>
      </c>
      <c r="H5" s="8" t="s">
        <v>53</v>
      </c>
      <c r="I5" s="8">
        <v>9</v>
      </c>
      <c r="J5" s="8">
        <v>15</v>
      </c>
      <c r="K5" s="11">
        <v>18</v>
      </c>
    </row>
    <row r="6" spans="1:11" x14ac:dyDescent="0.25">
      <c r="A6" s="10">
        <v>5</v>
      </c>
      <c r="B6" s="9">
        <v>43015</v>
      </c>
      <c r="C6" s="8" t="s">
        <v>56</v>
      </c>
      <c r="D6" s="8" t="s">
        <v>57</v>
      </c>
      <c r="E6" s="8" t="s">
        <v>45</v>
      </c>
      <c r="F6" s="8" t="s">
        <v>46</v>
      </c>
      <c r="G6" s="8" t="s">
        <v>47</v>
      </c>
      <c r="H6" s="8" t="s">
        <v>53</v>
      </c>
      <c r="I6" s="8">
        <v>40</v>
      </c>
      <c r="J6" s="8">
        <v>50</v>
      </c>
      <c r="K6" s="11">
        <v>50</v>
      </c>
    </row>
    <row r="7" spans="1:11" x14ac:dyDescent="0.25">
      <c r="A7" s="10">
        <v>6</v>
      </c>
      <c r="B7" s="9">
        <v>43016</v>
      </c>
      <c r="C7" s="8" t="s">
        <v>58</v>
      </c>
      <c r="D7" s="8" t="s">
        <v>59</v>
      </c>
      <c r="E7" s="8" t="s">
        <v>45</v>
      </c>
      <c r="F7" s="8" t="s">
        <v>46</v>
      </c>
      <c r="G7" s="8" t="s">
        <v>50</v>
      </c>
      <c r="H7" s="8" t="s">
        <v>48</v>
      </c>
      <c r="I7" s="8">
        <v>48</v>
      </c>
      <c r="J7" s="8">
        <v>35</v>
      </c>
      <c r="K7" s="11">
        <v>107</v>
      </c>
    </row>
    <row r="8" spans="1:11" x14ac:dyDescent="0.25">
      <c r="A8" s="10">
        <v>7</v>
      </c>
      <c r="B8" s="9">
        <v>43017</v>
      </c>
      <c r="C8" s="8" t="s">
        <v>60</v>
      </c>
      <c r="D8" s="8" t="s">
        <v>61</v>
      </c>
      <c r="E8" s="8" t="s">
        <v>45</v>
      </c>
      <c r="F8" s="8" t="s">
        <v>46</v>
      </c>
      <c r="G8" s="8" t="s">
        <v>47</v>
      </c>
      <c r="H8" s="8" t="s">
        <v>48</v>
      </c>
      <c r="I8" s="8">
        <v>122</v>
      </c>
      <c r="J8" s="8">
        <v>125</v>
      </c>
      <c r="K8" s="11">
        <v>865</v>
      </c>
    </row>
    <row r="9" spans="1:11" x14ac:dyDescent="0.25">
      <c r="A9" s="10">
        <v>8</v>
      </c>
      <c r="B9" s="9">
        <v>43018</v>
      </c>
      <c r="C9" s="8" t="s">
        <v>62</v>
      </c>
      <c r="D9" s="8" t="s">
        <v>63</v>
      </c>
      <c r="E9" s="8" t="s">
        <v>45</v>
      </c>
      <c r="F9" s="8" t="s">
        <v>46</v>
      </c>
      <c r="G9" s="8" t="s">
        <v>50</v>
      </c>
      <c r="H9" s="8" t="s">
        <v>64</v>
      </c>
      <c r="I9" s="8">
        <v>194</v>
      </c>
      <c r="J9" s="8">
        <v>650</v>
      </c>
      <c r="K9" s="11">
        <v>18</v>
      </c>
    </row>
    <row r="10" spans="1:11" x14ac:dyDescent="0.25">
      <c r="A10" s="10">
        <v>9</v>
      </c>
      <c r="B10" s="9">
        <v>43019</v>
      </c>
      <c r="C10" s="8" t="s">
        <v>65</v>
      </c>
      <c r="D10" s="8" t="s">
        <v>66</v>
      </c>
      <c r="E10" s="8" t="s">
        <v>45</v>
      </c>
      <c r="F10" s="8" t="s">
        <v>46</v>
      </c>
      <c r="G10" s="8" t="s">
        <v>47</v>
      </c>
      <c r="H10" s="8" t="s">
        <v>53</v>
      </c>
      <c r="I10" s="8">
        <v>18</v>
      </c>
      <c r="J10" s="8">
        <v>20</v>
      </c>
      <c r="K10" s="11">
        <v>5</v>
      </c>
    </row>
    <row r="11" spans="1:11" x14ac:dyDescent="0.25">
      <c r="A11" s="10">
        <v>10</v>
      </c>
      <c r="B11" s="9">
        <v>43020</v>
      </c>
      <c r="C11" s="8" t="s">
        <v>67</v>
      </c>
      <c r="D11" s="8" t="s">
        <v>68</v>
      </c>
      <c r="E11" s="8" t="s">
        <v>45</v>
      </c>
      <c r="F11" s="8" t="s">
        <v>46</v>
      </c>
      <c r="G11" s="8" t="s">
        <v>47</v>
      </c>
      <c r="H11" s="8" t="s">
        <v>69</v>
      </c>
      <c r="I11" s="8">
        <v>210</v>
      </c>
      <c r="J11" s="8">
        <v>150</v>
      </c>
      <c r="K11" s="11">
        <v>1190</v>
      </c>
    </row>
    <row r="12" spans="1:11" x14ac:dyDescent="0.25">
      <c r="A12" s="10">
        <v>11</v>
      </c>
      <c r="B12" s="9">
        <v>43021</v>
      </c>
      <c r="C12" s="8" t="s">
        <v>70</v>
      </c>
      <c r="D12" s="8" t="s">
        <v>71</v>
      </c>
      <c r="E12" s="8" t="s">
        <v>45</v>
      </c>
      <c r="F12" s="8" t="s">
        <v>46</v>
      </c>
      <c r="G12" s="8" t="s">
        <v>50</v>
      </c>
      <c r="H12" s="8" t="s">
        <v>72</v>
      </c>
      <c r="I12" s="8">
        <v>150</v>
      </c>
      <c r="J12" s="8">
        <v>142</v>
      </c>
      <c r="K12" s="11">
        <v>340</v>
      </c>
    </row>
    <row r="13" spans="1:11" x14ac:dyDescent="0.25">
      <c r="A13" s="10">
        <v>12</v>
      </c>
      <c r="B13" s="9">
        <v>43022</v>
      </c>
      <c r="C13" s="8" t="s">
        <v>73</v>
      </c>
      <c r="D13" s="8" t="s">
        <v>74</v>
      </c>
      <c r="E13" s="8" t="s">
        <v>45</v>
      </c>
      <c r="F13" s="8" t="s">
        <v>46</v>
      </c>
      <c r="G13" s="8" t="s">
        <v>50</v>
      </c>
      <c r="H13" s="8" t="s">
        <v>48</v>
      </c>
      <c r="I13" s="8">
        <v>14</v>
      </c>
      <c r="J13" s="8">
        <v>710</v>
      </c>
      <c r="K13" s="11">
        <v>41</v>
      </c>
    </row>
    <row r="14" spans="1:11" x14ac:dyDescent="0.25">
      <c r="A14" s="10">
        <v>13</v>
      </c>
      <c r="B14" s="9">
        <v>43023</v>
      </c>
      <c r="C14" s="8" t="s">
        <v>75</v>
      </c>
      <c r="D14" s="8" t="s">
        <v>76</v>
      </c>
      <c r="E14" s="8" t="s">
        <v>45</v>
      </c>
      <c r="F14" s="8" t="s">
        <v>46</v>
      </c>
      <c r="G14" s="8" t="s">
        <v>50</v>
      </c>
      <c r="H14" s="8" t="s">
        <v>72</v>
      </c>
      <c r="I14" s="8">
        <v>25</v>
      </c>
      <c r="J14" s="8">
        <v>230</v>
      </c>
      <c r="K14" s="11">
        <v>20</v>
      </c>
    </row>
    <row r="15" spans="1:11" x14ac:dyDescent="0.25">
      <c r="A15" s="10">
        <v>14</v>
      </c>
      <c r="B15" s="9">
        <v>43024</v>
      </c>
      <c r="C15" s="8" t="s">
        <v>77</v>
      </c>
      <c r="D15" s="8" t="s">
        <v>78</v>
      </c>
      <c r="E15" s="8" t="s">
        <v>45</v>
      </c>
      <c r="F15" s="8" t="s">
        <v>46</v>
      </c>
      <c r="G15" s="8" t="s">
        <v>47</v>
      </c>
      <c r="H15" s="8" t="s">
        <v>51</v>
      </c>
      <c r="I15" s="8">
        <v>58</v>
      </c>
      <c r="J15" s="8">
        <v>142</v>
      </c>
      <c r="K15" s="11">
        <v>4</v>
      </c>
    </row>
    <row r="16" spans="1:11" x14ac:dyDescent="0.25">
      <c r="A16" s="10">
        <v>15</v>
      </c>
      <c r="B16" s="9">
        <v>43025</v>
      </c>
      <c r="C16" s="8" t="s">
        <v>79</v>
      </c>
      <c r="D16" s="8" t="s">
        <v>80</v>
      </c>
      <c r="E16" s="8" t="s">
        <v>45</v>
      </c>
      <c r="F16" s="8" t="s">
        <v>46</v>
      </c>
      <c r="G16" s="8" t="s">
        <v>50</v>
      </c>
      <c r="H16" s="8" t="s">
        <v>64</v>
      </c>
      <c r="I16" s="8">
        <v>541</v>
      </c>
      <c r="J16" s="8">
        <v>360</v>
      </c>
      <c r="K16" s="11">
        <v>451</v>
      </c>
    </row>
    <row r="17" spans="1:11" x14ac:dyDescent="0.25">
      <c r="A17" s="10">
        <v>16</v>
      </c>
      <c r="B17" s="9">
        <v>43026</v>
      </c>
      <c r="C17" s="8" t="s">
        <v>81</v>
      </c>
      <c r="D17" s="8" t="s">
        <v>82</v>
      </c>
      <c r="E17" s="8" t="s">
        <v>45</v>
      </c>
      <c r="F17" s="8" t="s">
        <v>46</v>
      </c>
      <c r="G17" s="8" t="s">
        <v>50</v>
      </c>
      <c r="H17" s="8" t="s">
        <v>72</v>
      </c>
      <c r="I17" s="8">
        <v>410</v>
      </c>
      <c r="J17" s="8">
        <v>540</v>
      </c>
      <c r="K17" s="11">
        <v>4</v>
      </c>
    </row>
    <row r="18" spans="1:11" x14ac:dyDescent="0.25">
      <c r="A18" s="10">
        <v>17</v>
      </c>
      <c r="B18" s="9">
        <v>43027</v>
      </c>
      <c r="C18" s="8" t="s">
        <v>83</v>
      </c>
      <c r="D18" s="8" t="s">
        <v>84</v>
      </c>
      <c r="E18" s="8" t="s">
        <v>45</v>
      </c>
      <c r="F18" s="8" t="s">
        <v>46</v>
      </c>
      <c r="G18" s="8" t="s">
        <v>50</v>
      </c>
      <c r="H18" s="8" t="s">
        <v>51</v>
      </c>
      <c r="I18" s="8">
        <v>120</v>
      </c>
      <c r="J18" s="8">
        <v>780</v>
      </c>
      <c r="K18" s="11"/>
    </row>
    <row r="19" spans="1:11" x14ac:dyDescent="0.25">
      <c r="A19" s="10">
        <v>18</v>
      </c>
      <c r="B19" s="9">
        <v>43028</v>
      </c>
      <c r="C19" s="8" t="s">
        <v>85</v>
      </c>
      <c r="D19" s="8" t="s">
        <v>86</v>
      </c>
      <c r="E19" s="8" t="s">
        <v>45</v>
      </c>
      <c r="F19" s="8" t="s">
        <v>46</v>
      </c>
      <c r="G19" s="8" t="s">
        <v>50</v>
      </c>
      <c r="H19" s="8" t="s">
        <v>48</v>
      </c>
      <c r="I19" s="8">
        <v>12</v>
      </c>
      <c r="J19" s="8">
        <v>150</v>
      </c>
      <c r="K19" s="11">
        <v>220</v>
      </c>
    </row>
    <row r="20" spans="1:11" x14ac:dyDescent="0.25">
      <c r="A20" s="10">
        <v>19</v>
      </c>
      <c r="B20" s="9">
        <v>43029</v>
      </c>
      <c r="C20" s="8" t="s">
        <v>87</v>
      </c>
      <c r="D20" s="8" t="s">
        <v>88</v>
      </c>
      <c r="E20" s="8" t="s">
        <v>45</v>
      </c>
      <c r="F20" s="8" t="s">
        <v>46</v>
      </c>
      <c r="G20" s="8" t="s">
        <v>47</v>
      </c>
      <c r="H20" s="8" t="s">
        <v>48</v>
      </c>
      <c r="I20" s="8">
        <v>320</v>
      </c>
      <c r="J20" s="8">
        <v>456</v>
      </c>
      <c r="K20" s="11">
        <v>92</v>
      </c>
    </row>
    <row r="21" spans="1:11" x14ac:dyDescent="0.25">
      <c r="A21" s="10">
        <v>20</v>
      </c>
      <c r="B21" s="9">
        <v>43030</v>
      </c>
      <c r="C21" s="8" t="s">
        <v>89</v>
      </c>
      <c r="D21" s="8" t="s">
        <v>90</v>
      </c>
      <c r="E21" s="8" t="s">
        <v>45</v>
      </c>
      <c r="F21" s="8" t="s">
        <v>46</v>
      </c>
      <c r="G21" s="8" t="s">
        <v>47</v>
      </c>
      <c r="H21" s="8" t="s">
        <v>48</v>
      </c>
      <c r="I21" s="8">
        <v>210</v>
      </c>
      <c r="J21" s="8">
        <v>654</v>
      </c>
      <c r="K21" s="11">
        <v>10</v>
      </c>
    </row>
    <row r="22" spans="1:11" x14ac:dyDescent="0.25">
      <c r="A22" s="10">
        <v>21</v>
      </c>
      <c r="B22" s="9">
        <v>43031</v>
      </c>
      <c r="C22" s="8" t="s">
        <v>91</v>
      </c>
      <c r="D22" s="8" t="s">
        <v>92</v>
      </c>
      <c r="E22" s="8" t="s">
        <v>45</v>
      </c>
      <c r="F22" s="8" t="s">
        <v>46</v>
      </c>
      <c r="G22" s="8" t="s">
        <v>47</v>
      </c>
      <c r="H22" s="8" t="s">
        <v>48</v>
      </c>
      <c r="I22" s="8">
        <v>220</v>
      </c>
      <c r="J22" s="8">
        <v>785</v>
      </c>
      <c r="K22" s="11">
        <v>29</v>
      </c>
    </row>
    <row r="23" spans="1:11" x14ac:dyDescent="0.25">
      <c r="A23" s="10">
        <v>22</v>
      </c>
      <c r="B23" s="9">
        <v>43032</v>
      </c>
      <c r="C23" s="8" t="s">
        <v>93</v>
      </c>
      <c r="D23" s="8" t="s">
        <v>94</v>
      </c>
      <c r="E23" s="8" t="s">
        <v>45</v>
      </c>
      <c r="F23" s="8" t="s">
        <v>46</v>
      </c>
      <c r="G23" s="8" t="s">
        <v>47</v>
      </c>
      <c r="H23" s="8" t="s">
        <v>48</v>
      </c>
      <c r="I23" s="8">
        <v>520</v>
      </c>
      <c r="J23" s="8">
        <v>560</v>
      </c>
      <c r="K23" s="11">
        <v>12</v>
      </c>
    </row>
    <row r="24" spans="1:11" x14ac:dyDescent="0.25">
      <c r="A24" s="10">
        <v>23</v>
      </c>
      <c r="B24" s="9">
        <v>43033</v>
      </c>
      <c r="C24" s="8" t="s">
        <v>95</v>
      </c>
      <c r="D24" s="8" t="s">
        <v>96</v>
      </c>
      <c r="E24" s="8" t="s">
        <v>45</v>
      </c>
      <c r="F24" s="8" t="s">
        <v>46</v>
      </c>
      <c r="G24" s="8" t="s">
        <v>47</v>
      </c>
      <c r="H24" s="8" t="s">
        <v>53</v>
      </c>
      <c r="I24" s="8">
        <v>241</v>
      </c>
      <c r="J24" s="8">
        <v>510</v>
      </c>
      <c r="K24" s="11">
        <v>540</v>
      </c>
    </row>
    <row r="25" spans="1:11" x14ac:dyDescent="0.25">
      <c r="A25" s="10">
        <v>24</v>
      </c>
      <c r="B25" s="9">
        <v>43034</v>
      </c>
      <c r="C25" s="8" t="s">
        <v>97</v>
      </c>
      <c r="D25" s="8" t="s">
        <v>98</v>
      </c>
      <c r="E25" s="8" t="s">
        <v>45</v>
      </c>
      <c r="F25" s="8" t="s">
        <v>46</v>
      </c>
      <c r="G25" s="8" t="s">
        <v>47</v>
      </c>
      <c r="H25" s="8" t="s">
        <v>51</v>
      </c>
      <c r="I25" s="8">
        <v>230</v>
      </c>
      <c r="J25" s="8">
        <v>550</v>
      </c>
      <c r="K25" s="11">
        <v>120</v>
      </c>
    </row>
    <row r="26" spans="1:11" x14ac:dyDescent="0.25">
      <c r="A26" s="10">
        <v>25</v>
      </c>
      <c r="B26" s="9">
        <v>43035</v>
      </c>
      <c r="C26" s="8" t="s">
        <v>99</v>
      </c>
      <c r="D26" s="8" t="s">
        <v>100</v>
      </c>
      <c r="E26" s="8" t="s">
        <v>45</v>
      </c>
      <c r="F26" s="8" t="s">
        <v>46</v>
      </c>
      <c r="G26" s="8" t="s">
        <v>47</v>
      </c>
      <c r="H26" s="8" t="s">
        <v>53</v>
      </c>
      <c r="I26" s="8">
        <v>20</v>
      </c>
      <c r="J26" s="8">
        <v>210</v>
      </c>
      <c r="K26" s="11">
        <v>220</v>
      </c>
    </row>
    <row r="27" spans="1:11" x14ac:dyDescent="0.25">
      <c r="A27" s="10">
        <v>26</v>
      </c>
      <c r="B27" s="9">
        <v>43036</v>
      </c>
      <c r="C27" s="8" t="s">
        <v>101</v>
      </c>
      <c r="D27" s="8" t="s">
        <v>102</v>
      </c>
      <c r="E27" s="8" t="s">
        <v>45</v>
      </c>
      <c r="F27" s="8" t="s">
        <v>46</v>
      </c>
      <c r="G27" s="8" t="s">
        <v>47</v>
      </c>
      <c r="H27" s="8" t="s">
        <v>103</v>
      </c>
      <c r="I27" s="8">
        <v>36</v>
      </c>
      <c r="J27" s="8">
        <v>20</v>
      </c>
      <c r="K27" s="11">
        <v>457</v>
      </c>
    </row>
    <row r="28" spans="1:11" x14ac:dyDescent="0.25">
      <c r="A28" s="10">
        <v>27</v>
      </c>
      <c r="B28" s="9">
        <v>43037</v>
      </c>
      <c r="C28" s="8" t="s">
        <v>104</v>
      </c>
      <c r="D28" s="8" t="s">
        <v>105</v>
      </c>
      <c r="E28" s="8" t="s">
        <v>45</v>
      </c>
      <c r="F28" s="8" t="s">
        <v>46</v>
      </c>
      <c r="G28" s="8" t="s">
        <v>47</v>
      </c>
      <c r="H28" s="8" t="s">
        <v>106</v>
      </c>
      <c r="I28" s="8">
        <v>80</v>
      </c>
      <c r="J28" s="8">
        <v>10</v>
      </c>
      <c r="K28" s="11">
        <v>510</v>
      </c>
    </row>
    <row r="29" spans="1:11" x14ac:dyDescent="0.25">
      <c r="A29" s="10">
        <v>28</v>
      </c>
      <c r="B29" s="9">
        <v>43038</v>
      </c>
      <c r="C29" s="8" t="s">
        <v>107</v>
      </c>
      <c r="D29" s="8" t="s">
        <v>108</v>
      </c>
      <c r="E29" s="8" t="s">
        <v>45</v>
      </c>
      <c r="F29" s="8" t="s">
        <v>46</v>
      </c>
      <c r="G29" s="8" t="s">
        <v>47</v>
      </c>
      <c r="H29" s="8" t="s">
        <v>51</v>
      </c>
      <c r="I29" s="8">
        <v>70</v>
      </c>
      <c r="J29" s="8">
        <v>30</v>
      </c>
      <c r="K29" s="11">
        <v>555</v>
      </c>
    </row>
    <row r="30" spans="1:11" x14ac:dyDescent="0.25">
      <c r="A30" s="10">
        <v>29</v>
      </c>
      <c r="B30" s="9">
        <v>43039</v>
      </c>
      <c r="C30" s="8" t="s">
        <v>109</v>
      </c>
      <c r="D30" s="8" t="s">
        <v>110</v>
      </c>
      <c r="E30" s="8" t="s">
        <v>45</v>
      </c>
      <c r="F30" s="8" t="s">
        <v>46</v>
      </c>
      <c r="G30" s="8" t="s">
        <v>50</v>
      </c>
      <c r="H30" s="8" t="s">
        <v>51</v>
      </c>
      <c r="I30" s="8">
        <v>50</v>
      </c>
      <c r="J30" s="8">
        <v>10</v>
      </c>
      <c r="K30" s="11">
        <v>330</v>
      </c>
    </row>
    <row r="31" spans="1:11" x14ac:dyDescent="0.25">
      <c r="A31" s="12">
        <v>30</v>
      </c>
      <c r="B31" s="13">
        <v>43040</v>
      </c>
      <c r="C31" s="14" t="s">
        <v>111</v>
      </c>
      <c r="D31" s="14" t="s">
        <v>112</v>
      </c>
      <c r="E31" s="14" t="s">
        <v>45</v>
      </c>
      <c r="F31" s="14" t="s">
        <v>46</v>
      </c>
      <c r="G31" s="14" t="s">
        <v>47</v>
      </c>
      <c r="H31" s="14" t="s">
        <v>53</v>
      </c>
      <c r="I31" s="14">
        <v>90</v>
      </c>
      <c r="J31" s="14">
        <v>20</v>
      </c>
      <c r="K31" s="15">
        <v>320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6E38-117F-4946-9EF3-C4489BECC570}">
  <sheetPr>
    <tabColor rgb="FFFFFF00"/>
  </sheetPr>
  <dimension ref="A1:I12"/>
  <sheetViews>
    <sheetView zoomScale="148" zoomScaleNormal="148" workbookViewId="0">
      <selection activeCell="D15" sqref="D15"/>
    </sheetView>
  </sheetViews>
  <sheetFormatPr defaultRowHeight="15" x14ac:dyDescent="0.25"/>
  <cols>
    <col min="1" max="1" width="22.140625" bestFit="1" customWidth="1"/>
    <col min="2" max="2" width="12" customWidth="1"/>
    <col min="6" max="6" width="25.85546875" bestFit="1" customWidth="1"/>
    <col min="7" max="7" width="13.85546875" bestFit="1" customWidth="1"/>
    <col min="8" max="8" width="13.140625" bestFit="1" customWidth="1"/>
    <col min="9" max="9" width="12.5703125" customWidth="1"/>
  </cols>
  <sheetData>
    <row r="1" spans="1:9" ht="18.75" x14ac:dyDescent="0.3">
      <c r="A1" s="4" t="s">
        <v>2</v>
      </c>
      <c r="B1" s="4" t="s">
        <v>3</v>
      </c>
      <c r="F1" s="6" t="s">
        <v>3</v>
      </c>
      <c r="G1" s="6" t="s">
        <v>15</v>
      </c>
      <c r="H1" s="6" t="s">
        <v>16</v>
      </c>
      <c r="I1" s="6" t="s">
        <v>17</v>
      </c>
    </row>
    <row r="2" spans="1:9" x14ac:dyDescent="0.25">
      <c r="A2" s="3" t="s">
        <v>4</v>
      </c>
      <c r="B2" t="s">
        <v>5</v>
      </c>
      <c r="F2" s="5">
        <v>101</v>
      </c>
      <c r="G2" s="5" t="s">
        <v>18</v>
      </c>
      <c r="H2" s="5" t="s">
        <v>19</v>
      </c>
      <c r="I2" s="5">
        <v>50000</v>
      </c>
    </row>
    <row r="3" spans="1:9" x14ac:dyDescent="0.25">
      <c r="A3" s="3" t="s">
        <v>6</v>
      </c>
      <c r="B3" t="s">
        <v>5</v>
      </c>
      <c r="F3" s="5">
        <v>102</v>
      </c>
      <c r="G3" s="5" t="s">
        <v>20</v>
      </c>
      <c r="H3" s="5" t="s">
        <v>21</v>
      </c>
      <c r="I3" s="5">
        <v>60000</v>
      </c>
    </row>
    <row r="4" spans="1:9" x14ac:dyDescent="0.25">
      <c r="A4" s="3" t="s">
        <v>7</v>
      </c>
      <c r="B4" t="s">
        <v>5</v>
      </c>
      <c r="F4" s="5">
        <v>103</v>
      </c>
      <c r="G4" s="5" t="s">
        <v>22</v>
      </c>
      <c r="H4" s="5" t="s">
        <v>21</v>
      </c>
      <c r="I4" s="5">
        <v>45000</v>
      </c>
    </row>
    <row r="5" spans="1:9" x14ac:dyDescent="0.25">
      <c r="A5" s="3" t="s">
        <v>8</v>
      </c>
      <c r="B5" t="s">
        <v>5</v>
      </c>
      <c r="F5" s="5">
        <v>104</v>
      </c>
      <c r="G5" s="5" t="s">
        <v>23</v>
      </c>
      <c r="H5" s="5" t="s">
        <v>21</v>
      </c>
      <c r="I5" s="5">
        <v>25000</v>
      </c>
    </row>
    <row r="6" spans="1:9" x14ac:dyDescent="0.25">
      <c r="A6" s="3" t="s">
        <v>9</v>
      </c>
      <c r="B6" t="s">
        <v>5</v>
      </c>
      <c r="F6" s="5">
        <v>105</v>
      </c>
      <c r="G6" s="5" t="s">
        <v>24</v>
      </c>
      <c r="H6" s="5" t="s">
        <v>21</v>
      </c>
      <c r="I6" s="5">
        <v>54000</v>
      </c>
    </row>
    <row r="7" spans="1:9" x14ac:dyDescent="0.25">
      <c r="A7" s="3" t="s">
        <v>10</v>
      </c>
      <c r="B7" t="s">
        <v>5</v>
      </c>
      <c r="F7" s="5">
        <v>106</v>
      </c>
      <c r="G7" s="5" t="s">
        <v>25</v>
      </c>
      <c r="H7" s="5" t="s">
        <v>21</v>
      </c>
      <c r="I7" s="5">
        <v>45000</v>
      </c>
    </row>
    <row r="8" spans="1:9" x14ac:dyDescent="0.25">
      <c r="A8" s="3" t="s">
        <v>11</v>
      </c>
      <c r="B8" t="s">
        <v>5</v>
      </c>
      <c r="F8" s="5">
        <v>107</v>
      </c>
      <c r="G8" s="5" t="s">
        <v>26</v>
      </c>
      <c r="H8" s="5" t="s">
        <v>27</v>
      </c>
      <c r="I8" s="5">
        <v>65000</v>
      </c>
    </row>
    <row r="9" spans="1:9" x14ac:dyDescent="0.25">
      <c r="A9" s="3" t="s">
        <v>12</v>
      </c>
      <c r="B9" t="s">
        <v>5</v>
      </c>
      <c r="F9" s="5">
        <v>108</v>
      </c>
      <c r="G9" s="5" t="s">
        <v>28</v>
      </c>
      <c r="H9" s="5" t="s">
        <v>21</v>
      </c>
      <c r="I9" s="5">
        <v>40000</v>
      </c>
    </row>
    <row r="10" spans="1:9" x14ac:dyDescent="0.25">
      <c r="A10" s="3" t="s">
        <v>13</v>
      </c>
      <c r="B10" t="s">
        <v>5</v>
      </c>
      <c r="F10" s="5">
        <v>109</v>
      </c>
      <c r="G10" s="5" t="s">
        <v>29</v>
      </c>
      <c r="H10" s="5" t="s">
        <v>21</v>
      </c>
      <c r="I10" s="5">
        <v>55000</v>
      </c>
    </row>
    <row r="11" spans="1:9" x14ac:dyDescent="0.25">
      <c r="A11" s="3" t="s">
        <v>14</v>
      </c>
      <c r="B11" t="s">
        <v>5</v>
      </c>
      <c r="F11" s="5">
        <v>110</v>
      </c>
      <c r="G11" s="5" t="s">
        <v>30</v>
      </c>
      <c r="H11" s="5" t="s">
        <v>21</v>
      </c>
      <c r="I11" s="5">
        <v>65000</v>
      </c>
    </row>
    <row r="12" spans="1:9" x14ac:dyDescent="0.25">
      <c r="F12" s="5"/>
      <c r="G12" s="5"/>
      <c r="H12" s="5"/>
      <c r="I12" s="5"/>
    </row>
  </sheetData>
  <hyperlinks>
    <hyperlink ref="A2" r:id="rId1" display="amrendra@gmail.com" xr:uid="{295DC431-384A-4864-814D-FFA1A236CB59}"/>
    <hyperlink ref="A3" r:id="rId2" display="mohit836@gmail.com" xr:uid="{0C0E8121-361C-4AE4-8E4B-91828E900AE6}"/>
    <hyperlink ref="A4" r:id="rId3" display="akash9735@gmail.com" xr:uid="{15FD5869-640C-4067-B8DB-932F700D3F51}"/>
    <hyperlink ref="A5" r:id="rId4" display="sumit123@gmail.com" xr:uid="{FC9A4A65-CCCD-4680-A45C-89D42A695221}"/>
    <hyperlink ref="A6" r:id="rId5" display="rakesh@gmail.com" xr:uid="{3F38B5D8-569A-40A6-8B8C-BFE377EDB06F}"/>
    <hyperlink ref="A7" r:id="rId6" display="satish7634@gmail.com" xr:uid="{3366F1E2-63F4-4603-B858-2DA478253801}"/>
    <hyperlink ref="A8" r:id="rId7" display="nitish125@gmail.com" xr:uid="{34DC4A53-E971-45C2-90B7-6F7E53AF2D62}"/>
    <hyperlink ref="A9" r:id="rId8" display="kabir989@gmail.com" xr:uid="{750D4DBF-54BD-4FA1-8A6C-7B2F8FB01190}"/>
    <hyperlink ref="A10" r:id="rId9" display="sangam999@gmail.com" xr:uid="{93979F5F-111B-49DF-B4E6-07843162FF63}"/>
    <hyperlink ref="A11" r:id="rId10" display="amit345@gmail.com" xr:uid="{68FDA8EE-3346-4556-B59F-ACFAE3A62FE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F140-28F3-42AE-A47C-B680A5BE295C}">
  <sheetPr>
    <tabColor theme="4" tint="-0.249977111117893"/>
  </sheetPr>
  <dimension ref="A1:R11"/>
  <sheetViews>
    <sheetView workbookViewId="0">
      <selection activeCell="F3" sqref="F3:G3"/>
    </sheetView>
  </sheetViews>
  <sheetFormatPr defaultRowHeight="15" x14ac:dyDescent="0.25"/>
  <cols>
    <col min="2" max="2" width="10.5703125" bestFit="1" customWidth="1"/>
    <col min="3" max="3" width="10.140625" bestFit="1" customWidth="1"/>
    <col min="4" max="4" width="10.42578125" bestFit="1" customWidth="1"/>
    <col min="11" max="11" width="15.140625" bestFit="1" customWidth="1"/>
  </cols>
  <sheetData>
    <row r="1" spans="1:18" x14ac:dyDescent="0.25">
      <c r="A1" s="44" t="s">
        <v>174</v>
      </c>
      <c r="B1" s="44"/>
      <c r="C1" s="44"/>
      <c r="D1" s="44"/>
      <c r="E1" s="44"/>
      <c r="F1" s="44"/>
      <c r="G1" s="44"/>
      <c r="H1" s="44"/>
      <c r="I1" s="44"/>
      <c r="J1" s="44"/>
      <c r="K1" s="44"/>
    </row>
    <row r="2" spans="1:18" x14ac:dyDescent="0.25">
      <c r="A2" s="44"/>
      <c r="B2" s="44"/>
      <c r="C2" s="44"/>
      <c r="D2" s="44"/>
      <c r="E2" s="44"/>
      <c r="F2" s="44"/>
      <c r="G2" s="44"/>
      <c r="H2" s="44"/>
      <c r="I2" s="44"/>
      <c r="J2" s="44"/>
      <c r="K2" s="44"/>
    </row>
    <row r="3" spans="1:18" x14ac:dyDescent="0.25">
      <c r="A3" s="37" t="s">
        <v>175</v>
      </c>
      <c r="B3" s="41" t="s">
        <v>15</v>
      </c>
      <c r="C3" s="37" t="s">
        <v>16</v>
      </c>
      <c r="D3" s="37" t="s">
        <v>176</v>
      </c>
      <c r="E3" s="38" t="s">
        <v>177</v>
      </c>
      <c r="F3" s="37" t="s">
        <v>149</v>
      </c>
      <c r="G3" s="37" t="s">
        <v>178</v>
      </c>
      <c r="H3" s="37" t="s">
        <v>147</v>
      </c>
      <c r="I3" s="37" t="s">
        <v>179</v>
      </c>
      <c r="J3" s="37" t="s">
        <v>180</v>
      </c>
      <c r="K3" s="37" t="s">
        <v>181</v>
      </c>
      <c r="M3" s="42" t="s">
        <v>191</v>
      </c>
      <c r="N3" s="42"/>
      <c r="O3" s="42"/>
      <c r="P3" s="42"/>
      <c r="Q3" s="42"/>
      <c r="R3" s="42"/>
    </row>
    <row r="4" spans="1:18" x14ac:dyDescent="0.25">
      <c r="A4" s="5">
        <v>7</v>
      </c>
      <c r="B4" s="5" t="s">
        <v>182</v>
      </c>
      <c r="C4" s="5" t="s">
        <v>21</v>
      </c>
      <c r="D4" s="39">
        <v>42568</v>
      </c>
      <c r="E4" s="5">
        <v>40</v>
      </c>
      <c r="F4" s="5">
        <v>24</v>
      </c>
      <c r="G4" s="5">
        <v>40</v>
      </c>
      <c r="H4" s="5">
        <v>86</v>
      </c>
      <c r="I4">
        <f t="shared" ref="I4:I11" si="0">SUM(E4:H4)</f>
        <v>190</v>
      </c>
      <c r="J4" s="40">
        <f t="shared" ref="J4:J11" si="1">AVERAGE(E4:H4)</f>
        <v>47.5</v>
      </c>
      <c r="K4" t="str">
        <f t="shared" ref="K4:K11" si="2">CONCATENATE(B4," ",C4)</f>
        <v>Vivel Kumar</v>
      </c>
    </row>
    <row r="5" spans="1:18" x14ac:dyDescent="0.25">
      <c r="A5" s="5">
        <v>8</v>
      </c>
      <c r="B5" s="5" t="s">
        <v>140</v>
      </c>
      <c r="C5" s="5" t="s">
        <v>183</v>
      </c>
      <c r="D5" s="39">
        <v>43750</v>
      </c>
      <c r="E5" s="5">
        <v>35</v>
      </c>
      <c r="F5" s="5">
        <v>42</v>
      </c>
      <c r="G5" s="5">
        <v>30</v>
      </c>
      <c r="H5" s="5">
        <v>92</v>
      </c>
      <c r="I5">
        <f t="shared" si="0"/>
        <v>199</v>
      </c>
      <c r="J5" s="40">
        <f t="shared" si="1"/>
        <v>49.75</v>
      </c>
      <c r="K5" t="str">
        <f t="shared" si="2"/>
        <v>Priya Kumari</v>
      </c>
    </row>
    <row r="6" spans="1:18" x14ac:dyDescent="0.25">
      <c r="A6" s="5">
        <v>6</v>
      </c>
      <c r="B6" s="5" t="s">
        <v>184</v>
      </c>
      <c r="C6" s="5" t="s">
        <v>185</v>
      </c>
      <c r="D6" s="39">
        <v>41386</v>
      </c>
      <c r="E6" s="5">
        <v>45</v>
      </c>
      <c r="F6" s="5">
        <v>31</v>
      </c>
      <c r="G6" s="5">
        <v>50</v>
      </c>
      <c r="H6" s="5">
        <v>80</v>
      </c>
      <c r="I6">
        <f t="shared" si="0"/>
        <v>206</v>
      </c>
      <c r="J6" s="40">
        <f t="shared" si="1"/>
        <v>51.5</v>
      </c>
      <c r="K6" t="str">
        <f t="shared" si="2"/>
        <v>Aman Gupta</v>
      </c>
    </row>
    <row r="7" spans="1:18" x14ac:dyDescent="0.25">
      <c r="A7" s="5">
        <v>5</v>
      </c>
      <c r="B7" s="5" t="s">
        <v>186</v>
      </c>
      <c r="C7" s="5" t="s">
        <v>187</v>
      </c>
      <c r="D7" s="39">
        <v>40204</v>
      </c>
      <c r="E7" s="5">
        <v>50</v>
      </c>
      <c r="F7" s="5">
        <v>38</v>
      </c>
      <c r="G7" s="5">
        <v>50</v>
      </c>
      <c r="H7" s="5">
        <v>74</v>
      </c>
      <c r="I7">
        <f t="shared" si="0"/>
        <v>212</v>
      </c>
      <c r="J7" s="40">
        <f t="shared" si="1"/>
        <v>53</v>
      </c>
      <c r="K7" t="str">
        <f t="shared" si="2"/>
        <v xml:space="preserve">Sandeep Tiwari </v>
      </c>
    </row>
    <row r="8" spans="1:18" x14ac:dyDescent="0.25">
      <c r="A8" s="5">
        <v>4</v>
      </c>
      <c r="B8" s="5" t="s">
        <v>188</v>
      </c>
      <c r="C8" s="5" t="s">
        <v>189</v>
      </c>
      <c r="D8" s="39">
        <v>39022</v>
      </c>
      <c r="E8" s="5">
        <v>55</v>
      </c>
      <c r="F8" s="5">
        <v>45</v>
      </c>
      <c r="G8" s="5">
        <v>60</v>
      </c>
      <c r="H8" s="5">
        <v>68</v>
      </c>
      <c r="I8">
        <f t="shared" si="0"/>
        <v>228</v>
      </c>
      <c r="J8" s="40">
        <f t="shared" si="1"/>
        <v>57</v>
      </c>
      <c r="K8" t="str">
        <f t="shared" si="2"/>
        <v>Rahul  raaj</v>
      </c>
    </row>
    <row r="9" spans="1:18" x14ac:dyDescent="0.25">
      <c r="A9" s="5">
        <v>3</v>
      </c>
      <c r="B9" s="5" t="s">
        <v>30</v>
      </c>
      <c r="C9" s="5" t="s">
        <v>21</v>
      </c>
      <c r="D9" s="39">
        <v>37840</v>
      </c>
      <c r="E9" s="5">
        <v>60</v>
      </c>
      <c r="F9" s="5">
        <v>52</v>
      </c>
      <c r="G9" s="5">
        <v>70</v>
      </c>
      <c r="H9" s="5">
        <v>62</v>
      </c>
      <c r="I9">
        <f t="shared" si="0"/>
        <v>244</v>
      </c>
      <c r="J9" s="40">
        <f t="shared" si="1"/>
        <v>61</v>
      </c>
      <c r="K9" t="str">
        <f t="shared" si="2"/>
        <v>Deepak Kumar</v>
      </c>
    </row>
    <row r="10" spans="1:18" x14ac:dyDescent="0.25">
      <c r="A10" s="5">
        <v>2</v>
      </c>
      <c r="B10" s="5" t="s">
        <v>24</v>
      </c>
      <c r="C10" s="5" t="s">
        <v>190</v>
      </c>
      <c r="D10" s="39">
        <v>36658</v>
      </c>
      <c r="E10" s="5">
        <v>65</v>
      </c>
      <c r="F10" s="5">
        <v>59</v>
      </c>
      <c r="G10" s="5">
        <v>80</v>
      </c>
      <c r="H10" s="5">
        <v>56</v>
      </c>
      <c r="I10">
        <f t="shared" si="0"/>
        <v>260</v>
      </c>
      <c r="J10" s="40">
        <f t="shared" si="1"/>
        <v>65</v>
      </c>
      <c r="K10" t="str">
        <f t="shared" si="2"/>
        <v>Manish Singh</v>
      </c>
    </row>
    <row r="11" spans="1:18" x14ac:dyDescent="0.25">
      <c r="A11" s="5">
        <v>1</v>
      </c>
      <c r="B11" s="5" t="s">
        <v>43</v>
      </c>
      <c r="C11" s="5" t="s">
        <v>21</v>
      </c>
      <c r="D11" s="39">
        <v>35476</v>
      </c>
      <c r="E11" s="5">
        <v>70</v>
      </c>
      <c r="F11" s="5">
        <v>66</v>
      </c>
      <c r="G11" s="5">
        <v>90</v>
      </c>
      <c r="H11" s="5">
        <v>50</v>
      </c>
      <c r="I11">
        <f t="shared" si="0"/>
        <v>276</v>
      </c>
      <c r="J11" s="40">
        <f t="shared" si="1"/>
        <v>69</v>
      </c>
      <c r="K11" t="str">
        <f t="shared" si="2"/>
        <v>Akash Kumar</v>
      </c>
    </row>
  </sheetData>
  <mergeCells count="2">
    <mergeCell ref="A1:K2"/>
    <mergeCell ref="M3:R3"/>
  </mergeCells>
  <conditionalFormatting sqref="F4:F11">
    <cfRule type="colorScale" priority="1">
      <colorScale>
        <cfvo type="min"/>
        <cfvo type="percentile" val="50"/>
        <cfvo type="max"/>
        <color rgb="FFF8696B"/>
        <color rgb="FFFFEB84"/>
        <color rgb="FF63BE7B"/>
      </colorScale>
    </cfRule>
  </conditionalFormatting>
  <conditionalFormatting sqref="H3:H11">
    <cfRule type="colorScale" priority="2">
      <colorScale>
        <cfvo type="min"/>
        <cfvo type="percentile" val="50"/>
        <cfvo type="max"/>
        <color rgb="FFF8696B"/>
        <color rgb="FFFFEB84"/>
        <color rgb="FF63BE7B"/>
      </colorScale>
    </cfRule>
  </conditionalFormatting>
  <hyperlinks>
    <hyperlink ref="E3" location="'Hyperlink 2'!A1" display="Maths" xr:uid="{BB5E6D8C-1959-4A5E-9EB1-9C26D837E59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F3637-48C1-4D43-AD64-7698E46EC099}">
  <sheetPr>
    <tabColor theme="4" tint="-0.249977111117893"/>
  </sheetPr>
  <dimension ref="A1:A9"/>
  <sheetViews>
    <sheetView workbookViewId="0">
      <selection activeCell="D8" sqref="D8"/>
    </sheetView>
  </sheetViews>
  <sheetFormatPr defaultRowHeight="15" x14ac:dyDescent="0.25"/>
  <sheetData>
    <row r="1" spans="1:1" x14ac:dyDescent="0.25">
      <c r="A1" s="37" t="s">
        <v>177</v>
      </c>
    </row>
    <row r="2" spans="1:1" x14ac:dyDescent="0.25">
      <c r="A2" s="5">
        <v>40</v>
      </c>
    </row>
    <row r="3" spans="1:1" x14ac:dyDescent="0.25">
      <c r="A3" s="5">
        <v>35</v>
      </c>
    </row>
    <row r="4" spans="1:1" x14ac:dyDescent="0.25">
      <c r="A4" s="5">
        <v>45</v>
      </c>
    </row>
    <row r="5" spans="1:1" x14ac:dyDescent="0.25">
      <c r="A5" s="5">
        <v>50</v>
      </c>
    </row>
    <row r="6" spans="1:1" x14ac:dyDescent="0.25">
      <c r="A6" s="5">
        <v>55</v>
      </c>
    </row>
    <row r="7" spans="1:1" x14ac:dyDescent="0.25">
      <c r="A7" s="5">
        <v>60</v>
      </c>
    </row>
    <row r="8" spans="1:1" x14ac:dyDescent="0.25">
      <c r="A8" s="5">
        <v>65</v>
      </c>
    </row>
    <row r="9" spans="1:1" x14ac:dyDescent="0.25">
      <c r="A9" s="5">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VLOOKUP Function</vt:lpstr>
      <vt:lpstr>Graph Create</vt:lpstr>
      <vt:lpstr>Add Links</vt:lpstr>
      <vt:lpstr>Round UP Dow</vt:lpstr>
      <vt:lpstr>Filter </vt:lpstr>
      <vt:lpstr>Slicer apply</vt:lpstr>
      <vt:lpstr>Split Text to Column</vt:lpstr>
      <vt:lpstr>Hyperlink 1</vt:lpstr>
      <vt:lpstr>Hyperlink 2</vt:lpstr>
      <vt:lpstr>IF Function</vt:lpstr>
      <vt:lpstr>IF Function on Date and Payout</vt:lpstr>
      <vt:lpstr>SUMIF Function</vt:lpstr>
      <vt:lpstr>Add DropDown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AMRENDRA KUM AR</dc:creator>
  <cp:lastModifiedBy>amrendra kumar</cp:lastModifiedBy>
  <dcterms:created xsi:type="dcterms:W3CDTF">2024-12-19T02:40:14Z</dcterms:created>
  <dcterms:modified xsi:type="dcterms:W3CDTF">2025-07-22T10:58:37Z</dcterms:modified>
</cp:coreProperties>
</file>