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Y24" sheetId="1" state="visible" r:id="rId2"/>
    <sheet name="Validation" sheetId="2" state="visible" r:id="rId3"/>
    <sheet name="FY23" sheetId="3" state="visible" r:id="rId4"/>
    <sheet name="Courses" sheetId="4" state="visible" r:id="rId5"/>
    <sheet name="LabCourses"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<sst xmlns="http://schemas.openxmlformats.org/spreadsheetml/2006/main" count="514" uniqueCount="286">
  <si>
    <t xml:space="preserve">General</t>
  </si>
  <si>
    <t xml:space="preserve">Cost</t>
  </si>
  <si>
    <t xml:space="preserve">Risk</t>
  </si>
  <si>
    <t xml:space="preserve">Organization</t>
  </si>
  <si>
    <t xml:space="preserve">Sub-Unit</t>
  </si>
  <si>
    <t xml:space="preserve">Select Quarter</t>
  </si>
  <si>
    <t xml:space="preserve">Category</t>
  </si>
  <si>
    <t xml:space="preserve">For Position</t>
  </si>
  <si>
    <t xml:space="preserve">Requirement Description</t>
  </si>
  <si>
    <t xml:space="preserve">Necessity Statement</t>
  </si>
  <si>
    <t xml:space="preserve">Cost/Unit</t>
  </si>
  <si>
    <t xml:space="preserve">Units</t>
  </si>
  <si>
    <t xml:space="preserve">Reoccurrence</t>
  </si>
  <si>
    <t xml:space="preserve">Subdivisions</t>
  </si>
  <si>
    <t xml:space="preserve">Failure to fund would result in:</t>
  </si>
  <si>
    <t xml:space="preserve">730-Mechanical &amp; Aerospace Engineering</t>
  </si>
  <si>
    <t xml:space="preserve">Contract-Service</t>
  </si>
  <si>
    <t xml:space="preserve">Educational technician for mission-funded DL curricula: 571, 572, 613.  Total cost estimate is 135,000.  MAE supports 50% - the other 50% is supported by reimbursable.  </t>
  </si>
  <si>
    <t xml:space="preserve">EdTech support is critical to student success.  Removing support results in reduced student satisfiction, increased attrition - which leads to lower future enrollment.</t>
  </si>
  <si>
    <t xml:space="preserve">Annually</t>
  </si>
  <si>
    <t xml:space="preserve">Imminent failure to NPS mission</t>
  </si>
  <si>
    <t xml:space="preserve">Office Supplies</t>
  </si>
  <si>
    <t xml:space="preserve">MAE office supplies - estimate based on historical execution</t>
  </si>
  <si>
    <t xml:space="preserve">Office supplies for day-to-day business and instruciton of studnets to include printing of course material , whiteboard markers, pens and stationary for notes and correspondence, etc.</t>
  </si>
  <si>
    <t xml:space="preserve">Notable degradation in performance of the NPS mission</t>
  </si>
  <si>
    <t xml:space="preserve">Laboratory Supplies</t>
  </si>
  <si>
    <t xml:space="preserve">Safety supplies and expendable materials for student teaching labs.</t>
  </si>
  <si>
    <t xml:space="preserve">Facilities operation s &amp; life safety measures unfudned</t>
  </si>
  <si>
    <t xml:space="preserve">IT Software &amp; Licensing</t>
  </si>
  <si>
    <t xml:space="preserve">MAE specific software licensing to support classroom instructional labs.  Not funded by ITACS.  Includes, but not limited to Orca 3D, PDF-4+ phase identification and quantitation, CADCAM software for CNC machining</t>
  </si>
  <si>
    <t xml:space="preserve">Expendables and replacements for solids and structures laboratory classes, including structural dynamics lab (accelerometers, etc.)</t>
  </si>
  <si>
    <t xml:space="preserve">IT Hardware (incl. peripherals</t>
  </si>
  <si>
    <t xml:space="preserve">Hardware and peripherals needed to offer mission-funded hybrid and distance learning courses.  Includes items such as webcams, microphones, document cameras, tablets, Owl cameras, whiteboard cameras, etc.  These requirements are outside of what ITACS can support</t>
  </si>
  <si>
    <t xml:space="preserve">Requirement direclty supporting inititive(s) defined in NPS Strategic Plan unfunded</t>
  </si>
  <si>
    <t xml:space="preserve">Expendables and replacements for materials science classroom laboratories.  Includes materials, chemicals, and supplies for sample preparation and classroom demonstration. All materials science and engineering lab class supplies for samples, demonstrations, polishing supplies, cutting, etc. </t>
  </si>
  <si>
    <t xml:space="preserve">Gases, Lubricants, Chemicals Grease, etc.</t>
  </si>
  <si>
    <t xml:space="preserve">Compressed gas supply for MS (welding and corrosion) and AM classroom laboratories</t>
  </si>
  <si>
    <t xml:space="preserve">HAZMAT and chemical compliance materials to maintain safety regulations.</t>
  </si>
  <si>
    <t xml:space="preserve">Travel/TDY</t>
  </si>
  <si>
    <t xml:space="preserve">Travel to Lemoore, CA for forklift training and certification for MAE personnel.  Necessary to meet safety requirements</t>
  </si>
  <si>
    <t xml:space="preserve">Printing and Engraving</t>
  </si>
  <si>
    <t xml:space="preserve">Patent plaques - recognition of patents awarded to MAE students and faculty and displayed in Watkins hall (these plaques NPS property - not private property)</t>
  </si>
  <si>
    <t xml:space="preserve">Expendables and replacements for thermodynamic, fluid-dynamic, heat transfer and turbomachinary classroom laboratories. Includes materials to maintain classroom wind tunnel and water tunnel experiments and demonstrations. </t>
  </si>
  <si>
    <t xml:space="preserve">Expendables and replacements for aerospace classroom laboratories. Includes materials to maintain classroom experiments and demonstrations, instrumentation for testbeds, etc. </t>
  </si>
  <si>
    <t xml:space="preserve">Laboratory Equipment and Sustainment</t>
  </si>
  <si>
    <t xml:space="preserve">MAE teaching lab operations and maintenance required to support  unpredictable maintenance costs of supporting MAE laboratory equipment for materials science (e.g., microscopes, environmental chamber), control systems (e.g., ECP demonstrators), structures (e.g., spectrum analysis, shock and vibs), thermofluids (e.g., wind and water tunnels) and TSSE (e.g., rapid prototypting) courses.  Past expenses included propulsion lab silencers for environmental compliance (25k), dessicant bead replacement for wind tunnels (15k), hot press failure replacement (5k), etc. </t>
  </si>
  <si>
    <t xml:space="preserve">Travel for USNA Aerospace interns.  The majority of these interns are sponsored on reimbursable, but to cover funding gaps and keept his important program running requires dept support for 1-2 interns.</t>
  </si>
  <si>
    <t xml:space="preserve">Travel to visit NAVSEA, NR and NAVAIR curriculum sponsors.  Once annual travel to Navy yard and Pax river for Chair and/or AA's.</t>
  </si>
  <si>
    <t xml:space="preserve">Consumable materials for TSSE teaching labs including naval architecture and ship design</t>
  </si>
  <si>
    <t xml:space="preserve">Expendables for propulsion course labs and capstone including rocket propulsion design and build capston project for 613 and aero prorams</t>
  </si>
  <si>
    <t xml:space="preserve">Unmanned / robotic vehicle maitainence for classroom labs.  Includes replacing broken and wornout sensors and hardware for platforms used for teaching: UUVs, UGVs and UAVs</t>
  </si>
  <si>
    <t xml:space="preserve">Maintenance of existing AI/ML GPU servers with remote access to support AI coursework</t>
  </si>
  <si>
    <t xml:space="preserve">Vehicle Lease/Rental</t>
  </si>
  <si>
    <t xml:space="preserve">MAE portion of shared truck rental. Pickup truck is used to support on-campus, LEA and beach labs - as well as field work.  This is 75% of total cost - CRUSER typically supports the other 25%</t>
  </si>
  <si>
    <t xml:space="preserve">Preparation of student award plaques, printing for student capstone projects.</t>
  </si>
  <si>
    <t xml:space="preserve">Furniture</t>
  </si>
  <si>
    <t xml:space="preserve">Replacement of  broken office chairs used in office, study space, meeting and conference rooms</t>
  </si>
  <si>
    <t xml:space="preserve">Machine shop expendables.  Includes common materials stock used for classroom laboratories and capstones.  Includes supplies to maintain machine functionality.  Includes consumable materials for 3D printing and additive manufacturing to support student class projects and capstones.  Cost based on historical data.</t>
  </si>
  <si>
    <t xml:space="preserve">Welding machine update.  Current ESRs specify welding specifically for all EDOs.  Current welding capabilities are being borrowed from PH and are not sufficient to meet class demand.  A significant issue with exit interviews is lack of student access to welding labs during ESR required welding course.  This funding would expand the current welding stations to current 25 student classes so that students had appropriate time with hands-on laboratories.</t>
  </si>
  <si>
    <t xml:space="preserve">Failure to achieve a significant improvement to effectiveness or efficiency</t>
  </si>
  <si>
    <t xml:space="preserve">Van rental for student class field trip annual tour of Northrop Gumman Marine Systems in Sunnyvale</t>
  </si>
  <si>
    <t xml:space="preserve">Facilities Maintenance, Sustainment &amp; Related</t>
  </si>
  <si>
    <t xml:space="preserve">Routine replacement of tools, materials and fixtures associate with upkeep of student, classroom and faculty spaces (non-reimbursable research) in building used for hands-on instruction (Watkins, Halligan and Large Experiment Annex (golf course))</t>
  </si>
  <si>
    <t xml:space="preserve">Safety shoes for new personnel</t>
  </si>
  <si>
    <t xml:space="preserve">These lists (columns) are used in the data validation for the categories in FY24.</t>
  </si>
  <si>
    <t xml:space="preserve">Recurrence</t>
  </si>
  <si>
    <t xml:space="preserve">One-time / &lt; 1 per year</t>
  </si>
  <si>
    <t xml:space="preserve">Contract-Product</t>
  </si>
  <si>
    <t xml:space="preserve">Semiannually</t>
  </si>
  <si>
    <t xml:space="preserve">Training &amp; Conference Fees</t>
  </si>
  <si>
    <t xml:space="preserve">Triannually</t>
  </si>
  <si>
    <t xml:space="preserve">Quarterly</t>
  </si>
  <si>
    <t xml:space="preserve">Failure to meet regulatory or statutory requirement</t>
  </si>
  <si>
    <t xml:space="preserve">Monthly</t>
  </si>
  <si>
    <t xml:space="preserve">Failure to make payments required by statute or agrement for mandated services</t>
  </si>
  <si>
    <t xml:space="preserve">Data &amp; Information Products</t>
  </si>
  <si>
    <t xml:space="preserve">Semimonthly</t>
  </si>
  <si>
    <t xml:space="preserve">Degradation in missions across DON</t>
  </si>
  <si>
    <t xml:space="preserve">Biweekly</t>
  </si>
  <si>
    <t xml:space="preserve">Weekly</t>
  </si>
  <si>
    <t xml:space="preserve">Custom</t>
  </si>
  <si>
    <t xml:space="preserve">Electronic Componenets &amp; Batteries</t>
  </si>
  <si>
    <t xml:space="preserve">Membership &amp; Access Fees</t>
  </si>
  <si>
    <t xml:space="preserve">Calibration &amp; Equpment Services</t>
  </si>
  <si>
    <t xml:space="preserve">Other</t>
  </si>
  <si>
    <t xml:space="preserve">Tier</t>
  </si>
  <si>
    <t xml:space="preserve">Type</t>
  </si>
  <si>
    <t xml:space="preserve">Total Cost: What is the cost of the requirement?</t>
  </si>
  <si>
    <t xml:space="preserve">Direct Cost: How much of the Total Cost should be paid for by the Dept.</t>
  </si>
  <si>
    <t xml:space="preserve">Reimbursable Cost (Total - Direct)</t>
  </si>
  <si>
    <t xml:space="preserve">Description: Provide a description and Justification for the requirement, tying it badk to mission requirements.  Please give clear, concise justification.  Perhaps include number of projects or thesis students will be supported, any multidisciplinary applications, connections to DoD priorities etc.</t>
  </si>
  <si>
    <t xml:space="preserve">Describe impact to NPS if not funded.</t>
  </si>
  <si>
    <t xml:space="preserve">NPS Priorities supported: These "priorites" are from the President's intent memo.</t>
  </si>
  <si>
    <t xml:space="preserve">Courses supported by requirement: List as many courses (by number, eg., AE0810) as possible.</t>
  </si>
  <si>
    <t xml:space="preserve">Supplies</t>
  </si>
  <si>
    <t xml:space="preserve">Safety supplies and expendible materials for student teaching labs.</t>
  </si>
  <si>
    <t xml:space="preserve">Shutdown of critical teaching and thesis research functions and cancelation of classrom laboratories.</t>
  </si>
  <si>
    <t xml:space="preserve">All lab courses (see Courses tab)</t>
  </si>
  <si>
    <t xml:space="preserve">General MAE lab operational target (OPTAR).  These are the expenses related to emergent operational needs for teaching labs - e.g., breakage, equipment failure, unscheduled maintanence, etc.  Estimate based on historical record.</t>
  </si>
  <si>
    <t xml:space="preserve">Travel</t>
  </si>
  <si>
    <t xml:space="preserve">Visit to 570 curriculum sponsors and stakeholder.  Travel for two department personnel to travel to Washington Navy Yard and to San Diego.</t>
  </si>
  <si>
    <t xml:space="preserve">Interaction with sponsors is critical to maintaining curriculum relevance and student inputs.</t>
  </si>
  <si>
    <t xml:space="preserve">All ME courses (see Courses tab)</t>
  </si>
  <si>
    <t xml:space="preserve">Visit to NNPS in Charlston, SC to meet with potential 571/572 students and stakeholders.</t>
  </si>
  <si>
    <t xml:space="preserve">Without student recruiting 571/572 curricula will be come too small to support.</t>
  </si>
  <si>
    <t xml:space="preserve">571/572 courses  (see Courses tab)</t>
  </si>
  <si>
    <t xml:space="preserve">Attend NR graduation at Washington Navy Yard.  Two representatives, once per year.</t>
  </si>
  <si>
    <t xml:space="preserve">Visit to NNL in Schenectady, NY to recruit students (both direct and reimbursible education) and maintain 571/2 curricula alignment with Navy priorities.</t>
  </si>
  <si>
    <t xml:space="preserve">Without student recruiting 571/572 curricula will be come too small to support.  Recruiting new reimbursible tuition students is critical to the survival of the 571/572 curricula</t>
  </si>
  <si>
    <t xml:space="preserve">RIP</t>
  </si>
  <si>
    <t xml:space="preserve">Research initialization for two TT hires to replace critical faculty needs due to loss of faculty in 2022.  Not replacing TT faculty will erode the academic integrity of the department.  The addition of $150k per hire for AY23 is below the norm for the field and a minimum value for NPS to provide a competitive job offer.</t>
  </si>
  <si>
    <t xml:space="preserve">  Relying disproportionally on instruction from lecturers and research faculty adversly affects student classes and thesis research.</t>
  </si>
  <si>
    <t xml:space="preserve">All MAE courses  (see Courses tab)</t>
  </si>
  <si>
    <t xml:space="preserve">Contract</t>
  </si>
  <si>
    <t xml:space="preserve">Educational technician for mission-funded DL curricula: 571, 572, 613</t>
  </si>
  <si>
    <t xml:space="preserve">ALL 571, 572 and 613 classes</t>
  </si>
  <si>
    <t xml:space="preserve">All MS lab class supplies for samples, demonstraions, polishing supplies, cutting, etc. </t>
  </si>
  <si>
    <t xml:space="preserve">We can not do the MS lab classes.</t>
  </si>
  <si>
    <t xml:space="preserve">MS2201, MS3202, MS3606, MS3304, and some AE class.</t>
  </si>
  <si>
    <t xml:space="preserve">CAVR:: Consumables of computation cluster for robotics and education</t>
  </si>
  <si>
    <t xml:space="preserve">Provides maintanence of CPUs and Pioneer 3AT robots. With no supprt the experimentation component of robotics class will not be supported</t>
  </si>
  <si>
    <t xml:space="preserve">MAE4703, MAE3801, MAE4821, MAE3720</t>
  </si>
  <si>
    <t xml:space="preserve">IT-Hardware</t>
  </si>
  <si>
    <t xml:space="preserve">Spacecraft Design and AI Lab - 12 workstations</t>
  </si>
  <si>
    <t xml:space="preserve">Current workstations are over 5 years old, programs run slower, and may not be able to support all students. This lab is used for 4 courses</t>
  </si>
  <si>
    <t xml:space="preserve">AE3804 AE4870 AE4871 AE2820</t>
  </si>
  <si>
    <t xml:space="preserve">Maintenance Softwere for EOS Metal Printer</t>
  </si>
  <si>
    <t xml:space="preserve">No Thesis and Research Support</t>
  </si>
  <si>
    <t xml:space="preserve">All lab courses</t>
  </si>
  <si>
    <t xml:space="preserve">Consumable gases required for 4 laboratory sessions</t>
  </si>
  <si>
    <t xml:space="preserve">Inability to offer lab per class syllabus</t>
  </si>
  <si>
    <t xml:space="preserve">AE3851 AE4452 labs</t>
  </si>
  <si>
    <t xml:space="preserve">Site visits to NSWCCD/NSWCDD/NAWCAD-Pax, NAWCAD-Lakehurst/NSWCPD, NSWCPHD/NAVFAC-EXWC, NSWCPCD, NIWC, NUWC-Keyport for recruitment of students to stand up Warfare Center MAE DL program.   Center visits geographically grouped as per (/) shown.  Approx figures since FY23 City Pairs not yet awarded.</t>
  </si>
  <si>
    <t xml:space="preserve">Recriutment of new reimbursable program students is necessary for sustainment and growth of MAE and NPS.  </t>
  </si>
  <si>
    <t xml:space="preserve">2b. Accelerate Curricula Reform</t>
  </si>
  <si>
    <t xml:space="preserve">All MAE courses </t>
  </si>
  <si>
    <t xml:space="preserve">Hydrodynamics Lab:   Consumable materials for the creation and prototyping of ship designs used for student research and laboratory models to be used in the wave tank, flow channel, and other hydrodynamic apparatus.</t>
  </si>
  <si>
    <t xml:space="preserve">Inability to provide advanced education and research opportunities in ship design and performance</t>
  </si>
  <si>
    <t xml:space="preserve">2c. Advance Relevant Research</t>
  </si>
  <si>
    <t xml:space="preserve">All 8 TSSE courses, ME2201, ME3201, student thesis projects and ship design capstone projects</t>
  </si>
  <si>
    <t xml:space="preserve">Equipment</t>
  </si>
  <si>
    <t xml:space="preserve">Hydrodynamics Lab:   Ship model rapid prototyping and creation.  Currently, there is a very limited capability to provide ship models and submersible experimentation and research.  Upgraded physical modeling equipment and supplies are required.</t>
  </si>
  <si>
    <t xml:space="preserve">ABET Symposium for accreditation preparation.</t>
  </si>
  <si>
    <t xml:space="preserve">Maintaining engineering accredition is a requirement of our curricula</t>
  </si>
  <si>
    <t xml:space="preserve">All</t>
  </si>
  <si>
    <t xml:space="preserve">Travel for USNA midshipmen to join MAE in the summer.  $5k per intern, typically 2 interns.  Many of thes folks return as Bowman and Shumaker scholars.</t>
  </si>
  <si>
    <t xml:space="preserve">UNSA interns not allowed to join NPS.</t>
  </si>
  <si>
    <t xml:space="preserve">Site visits to student thesis topic sponsors - based on 3 trips with 1 faculty + 1 student on each trip</t>
  </si>
  <si>
    <t xml:space="preserve">Student thesis work is less relevant to naval priorities.</t>
  </si>
  <si>
    <t xml:space="preserve">NAVFAC Vehicle Rental.  MAE pays 25% of the cost of a shared resource.  Vehicle support is critical to operating and maintaining labs on campus, at turbomachinary lab and at rocketlab.</t>
  </si>
  <si>
    <t xml:space="preserve">CAVR::VICON system consumables and certified maintenance by the manufacturer. Includes rental of the scissor/boom lift, minor parts, and travel support</t>
  </si>
  <si>
    <t xml:space="preserve">Non-functioning VICON system halts the indoor experimentation with all autonomous systems</t>
  </si>
  <si>
    <t xml:space="preserve">All cources in "Autonomous Systems" curricula</t>
  </si>
  <si>
    <t xml:space="preserve">CAVR:: Maintanence of ROVs ( Seabotics, Teledyne)</t>
  </si>
  <si>
    <t xml:space="preserve">Without maintenance the ROVs become inoperable in 3-6 month thus not supporting the thesis research</t>
  </si>
  <si>
    <t xml:space="preserve">MAE3801, MAE4821, MAE3720</t>
  </si>
  <si>
    <t xml:space="preserve">CAVR::  maintenance of 3 USVs ($3K/year) including, the boat trailers ($1.5K), fuel ($1K), and travel ($3K) for operational V&amp;V. </t>
  </si>
  <si>
    <t xml:space="preserve">Without suport the USVs will be decommissioned in 6 month providing no support for students thesis research.</t>
  </si>
  <si>
    <t xml:space="preserve">CAVR:: Upgrade of the existing 3D printing capabilities in support of UxV research and class-room work</t>
  </si>
  <si>
    <t xml:space="preserve">Operation of all UxVs at CAVR depends on the capability of rapid manufcturing of new parts in support of students thesis research.</t>
  </si>
  <si>
    <t xml:space="preserve">All cources in "Autonomous Systems" curricula. Also support tight cooperation in research with IS department.</t>
  </si>
  <si>
    <t xml:space="preserve">FLTSATCOM Lab - Maintenance Service</t>
  </si>
  <si>
    <t xml:space="preserve">FLTSATCOM lab will not be offered and degrade quality of hands-on education</t>
  </si>
  <si>
    <t xml:space="preserve">AE3811</t>
  </si>
  <si>
    <t xml:space="preserve">Spacecraft Design and AI Lab - Logitech Group Conferening Equipment</t>
  </si>
  <si>
    <t xml:space="preserve">Conferencing and remote class offerings will not be possible in the Spacecraft Design and AI lab</t>
  </si>
  <si>
    <t xml:space="preserve">AE3804 AE4870 AE4871</t>
  </si>
  <si>
    <t xml:space="preserve">FLTSATCOM Lab - Power amplifier and 1 workstation</t>
  </si>
  <si>
    <t xml:space="preserve">FLTSATCOM will not properly operate</t>
  </si>
  <si>
    <t xml:space="preserve">Required replacement for classroom lab control computer for test stand(approx. 23 students utilized this system for the classroom laboratory)</t>
  </si>
  <si>
    <t xml:space="preserve">Removes lab credit hours from courses for ABET requirements</t>
  </si>
  <si>
    <t xml:space="preserve">Lab Recap</t>
  </si>
  <si>
    <t xml:space="preserve">Anechoic Chamber - deck platform restoration and update</t>
  </si>
  <si>
    <t xml:space="preserve">reduced safety when performing underwater shock testing, research and education in shock and vibrations, materials and structural response of waterborne platforms</t>
  </si>
  <si>
    <t xml:space="preserve">ME4525, ME4550, TS3001, TS4001</t>
  </si>
  <si>
    <t xml:space="preserve">Anechoic Chamber - filtration system pump </t>
  </si>
  <si>
    <t xml:space="preserve">diminished capability to perform underwater shock testing, research and education in shock and vibrations, materials and structural response of waterborne platforms - require more frequent water flush and cleanout in place of routine filtering</t>
  </si>
  <si>
    <t xml:space="preserve">ME4525, ME 4550, TS3001, TS4001</t>
  </si>
  <si>
    <t xml:space="preserve">Spacecraft Robotics Lab: Supplies for maintenance of floating spacecraft simulator facility and rapid prototyping</t>
  </si>
  <si>
    <t xml:space="preserve">Diminished ability to support experiment-based student thesis projects on spacecraft relative motion and space robotics</t>
  </si>
  <si>
    <t xml:space="preserve">student thesis projects</t>
  </si>
  <si>
    <t xml:space="preserve">ASME International Mechanical Engineering Education Leadership Summit (MEED),</t>
  </si>
  <si>
    <t xml:space="preserve">Necessary for maintaining competitiveness with academia and maintaining academic performance</t>
  </si>
  <si>
    <t xml:space="preserve">American Society of Engineering Education conference travel.</t>
  </si>
  <si>
    <t xml:space="preserve">NPS falls behind peer institutions</t>
  </si>
  <si>
    <t xml:space="preserve">Travel for MAE students to present their work at American Society of Mechanical Engineers Student Conference</t>
  </si>
  <si>
    <t xml:space="preserve">Students thesis experience is below standard.  Presenting student work to expernal audience is important part of research.</t>
  </si>
  <si>
    <t xml:space="preserve">CAVR:: Travel to Controlled Airspace (Camp Roberts) for the mainanence and flight validation of ScanEagle UAVs</t>
  </si>
  <si>
    <t xml:space="preserve">Safe operation of ScanEagle UAV requires schedulled mainanance and in-flight V&amp;V of the system</t>
  </si>
  <si>
    <t xml:space="preserve">CAVR::Minor spare part of the ScanEagle UAVs per year: 4 Winglets (8k Each), 2 Avionics (12k Each), 1 Engine (30k Each), Servos (1k Total)</t>
  </si>
  <si>
    <t xml:space="preserve">No spare parts of ScanEagle system will halt its operation. No thesis support can be provided.</t>
  </si>
  <si>
    <t xml:space="preserve">CAVR::Major parts of the ScanEagle UAV system, the most expensive single part is camera ($125K)</t>
  </si>
  <si>
    <t xml:space="preserve">A failure of a major ScanEagle system without its repar halts safe operation of the entire system. No thesis support can be provided.</t>
  </si>
  <si>
    <t xml:space="preserve">CAVR::Equipment purchase, repair, maintenance and software upgrades and  for 3 REMUS AUVs and 1 SRS Fusion</t>
  </si>
  <si>
    <t xml:space="preserve">Annual maintenance costs to ensure vehicles remain operational for student and faculty research.</t>
  </si>
  <si>
    <t xml:space="preserve">Spacecraft Design and AI Lab - 1 DGX A100 Workstation </t>
  </si>
  <si>
    <t xml:space="preserve">All the students cannot perform AI labs and projects</t>
  </si>
  <si>
    <t xml:space="preserve">AE4824 AI course which support students from several departments MAE SSAG CS ECE</t>
  </si>
  <si>
    <t xml:space="preserve">Laser Beam Control Lab (Cleanroom) - Cleanroom Supplies </t>
  </si>
  <si>
    <t xml:space="preserve">Cleanless of the cleanroom will not be maintained without supplies such as shoe cleaners, cleanroom socks, sticky mats, vaccum cleaners, etc and lab classes will impacted</t>
  </si>
  <si>
    <t xml:space="preserve">AE3811 AE4818 labs</t>
  </si>
  <si>
    <t xml:space="preserve">Laser Beam Control Lab (Cleanroom) - Optical components for Low power beam control testbed (high speed cameras and fast steering mirrors)</t>
  </si>
  <si>
    <t xml:space="preserve">Low power beam control testbed will not be fully operational </t>
  </si>
  <si>
    <t xml:space="preserve">Control and Optimization Laboratory (COL):Machining/manufacturing cost for multi-disciplinary missile/hypersonics/spacecraft actuator array simulator hardware. This testbed supports teaching and officer student thesis research (this funding will support current thesis work of LT Scott Nieman (MAE), LT Mike Zepeda (MAE), LT Joshua Levitas (ECE) and LT Alyson Eng (CS)),  and is relevant to various reimbursable Navy and DoD space projects on optimization and AI/Machine Learning applications for classified/unclassified platforms.</t>
  </si>
  <si>
    <t xml:space="preserve">Student thesis work will be restricted to simulations only. Hands on hardware experiments will expand the scope of applicability of this work to advance this research. New applications of AI/ML relevant to Navy systems cannot be demonstrated in a practical setting which stifles integration of emerging technologies into defense applications. </t>
  </si>
  <si>
    <t xml:space="preserve">AE3830, AE4850, AE/ME4881, ME4800, student thesis projects.</t>
  </si>
  <si>
    <t xml:space="preserve">Wave Tank (HA-101C) Hydrodynamic Lab - NPS Facilities is renovating Halligan Hall.  Through this process the existing wave tank facility will be lost.  This asset provides a unique education and research capability in naval mechanical engineering.  It is used by faculty in the delivery of courses from MAE/SE and support the research of the same across several departments and academic groups.  (TSSE , ME, SE, PH, EE, USW, EAG)</t>
  </si>
  <si>
    <t xml:space="preserve">Unable to adequately conduct laboratories related to ship design, hydrodynamics, wave motion and other waterborne-related studies.  This facility directly impacts the Total Ship Systems Engineering program, ME, SE research and curricula in a primary field that support all EDO jobs.</t>
  </si>
  <si>
    <t xml:space="preserve">TS3001, TS4001, TS4002, TS4003</t>
  </si>
  <si>
    <t xml:space="preserve">Transfer to SSAG for instructional support of 591 curriculum.</t>
  </si>
  <si>
    <t xml:space="preserve">Removal of support of required 591 courses will result in the inability of 591 students to complete p-code and degree requirements.</t>
  </si>
  <si>
    <t xml:space="preserve">AE4870
AE4871
AE4860</t>
  </si>
  <si>
    <t xml:space="preserve">Transfer to SE for instructional support for 570 and TSSE program</t>
  </si>
  <si>
    <t xml:space="preserve">Removal of support of required courses will result in the inability of students to complete p-code and degree requirements.</t>
  </si>
  <si>
    <t xml:space="preserve">TS3001</t>
  </si>
  <si>
    <t xml:space="preserve">Transfer to ECE for instructional support for 570 curriculum and TSSE.  $34k for Zhang and $6k for Calusdian</t>
  </si>
  <si>
    <t xml:space="preserve">TS3000
ME2801</t>
  </si>
  <si>
    <t xml:space="preserve">Transfer to TBD for instructional support for TSSE program</t>
  </si>
  <si>
    <t xml:space="preserve">Removal of support of required courses will result in the inability of students to complete p-code requirements.</t>
  </si>
  <si>
    <t xml:space="preserve">TS3003</t>
  </si>
  <si>
    <t xml:space="preserve">CAVR lab manager to support mission funded "Autonomous Systems" curricula</t>
  </si>
  <si>
    <t xml:space="preserve">Maintaining and providing safety of the complex CAVR environment cannot be quaranteed without a designated employee</t>
  </si>
  <si>
    <t xml:space="preserve">CAVR:: Aerospace technician to support thesis research and field experimentation of the ScanEagle UAV</t>
  </si>
  <si>
    <t xml:space="preserve">A qualifies ScanEagle pilot is requred to support the maintenance and flight operation of a fleet of ScanEagle UAVs at NPS</t>
  </si>
  <si>
    <t xml:space="preserve">Hydrodynamics Lab:   Technician to support in-class laboratories using wave tank, anechoic chamber, ship model basin, and other naval mechanical engineering labs requiring instrumentation of fluid flow.  Additionally supports navy specific research in areas of ship design, ship shock, wave power generation and performance of submersible bodies.  </t>
  </si>
  <si>
    <t xml:space="preserve">Diminished capability to perform educational demonstrations and laboratories with ME, SE and TSSE students. Reduced capacity to conduct state of the art research in hydro-related research fields. </t>
  </si>
  <si>
    <t xml:space="preserve">2a. Complete NPS Next Strategy</t>
  </si>
  <si>
    <t xml:space="preserve">Lab</t>
  </si>
  <si>
    <t xml:space="preserve">Autonomous Systems</t>
  </si>
  <si>
    <t xml:space="preserve">AE2440</t>
  </si>
  <si>
    <t xml:space="preserve">x</t>
  </si>
  <si>
    <t xml:space="preserve">AE3814</t>
  </si>
  <si>
    <t xml:space="preserve">AE3818</t>
  </si>
  <si>
    <t xml:space="preserve">AE3851</t>
  </si>
  <si>
    <t xml:space="preserve">AE4452</t>
  </si>
  <si>
    <t xml:space="preserve">AE4824</t>
  </si>
  <si>
    <t xml:space="preserve">AE4850</t>
  </si>
  <si>
    <t xml:space="preserve">AE4860</t>
  </si>
  <si>
    <t xml:space="preserve">ME2101</t>
  </si>
  <si>
    <t xml:space="preserve">ME2201</t>
  </si>
  <si>
    <t xml:space="preserve">ME2501</t>
  </si>
  <si>
    <t xml:space="preserve">ME2502</t>
  </si>
  <si>
    <t xml:space="preserve">ME2801</t>
  </si>
  <si>
    <t xml:space="preserve">ME3201</t>
  </si>
  <si>
    <t xml:space="preserve">ME3205</t>
  </si>
  <si>
    <t xml:space="preserve">ME3240</t>
  </si>
  <si>
    <t xml:space="preserve">ME3450</t>
  </si>
  <si>
    <t xml:space="preserve">ME3521</t>
  </si>
  <si>
    <t xml:space="preserve">ME3611</t>
  </si>
  <si>
    <t xml:space="preserve">ME3720</t>
  </si>
  <si>
    <t xml:space="preserve">ME3801</t>
  </si>
  <si>
    <t xml:space="preserve">ME4101</t>
  </si>
  <si>
    <t xml:space="preserve">ME4220</t>
  </si>
  <si>
    <t xml:space="preserve">ME4613</t>
  </si>
  <si>
    <t xml:space="preserve">ME4700</t>
  </si>
  <si>
    <t xml:space="preserve">ME4703</t>
  </si>
  <si>
    <t xml:space="preserve">ME4704</t>
  </si>
  <si>
    <t xml:space="preserve">ME4751</t>
  </si>
  <si>
    <t xml:space="preserve">ME4828</t>
  </si>
  <si>
    <t xml:space="preserve">ME4800</t>
  </si>
  <si>
    <t xml:space="preserve">MS2201</t>
  </si>
  <si>
    <t xml:space="preserve">MS3203</t>
  </si>
  <si>
    <t xml:space="preserve">MS3304</t>
  </si>
  <si>
    <t xml:space="preserve">MS4312</t>
  </si>
  <si>
    <t xml:space="preserve">MS4703</t>
  </si>
  <si>
    <t xml:space="preserve">MS4822</t>
  </si>
  <si>
    <t xml:space="preserve">TS3000</t>
  </si>
  <si>
    <t xml:space="preserve">TS3002</t>
  </si>
  <si>
    <t xml:space="preserve">TS4002</t>
  </si>
  <si>
    <t xml:space="preserve">TS4003</t>
  </si>
  <si>
    <t xml:space="preserve">Lab Courses by Topic</t>
  </si>
  <si>
    <t xml:space="preserve">Materials Science and Engineering Lab Courses</t>
  </si>
  <si>
    <t xml:space="preserve">MS2201
MS3202
MS3304
MS4312
MS4811</t>
  </si>
  <si>
    <t xml:space="preserve">TSSE and Ship Design Lab and Capstone Courses</t>
  </si>
  <si>
    <t xml:space="preserve">TS3002
TS4001
TS4002
TS4003</t>
  </si>
  <si>
    <t xml:space="preserve">Marine Power and Propulsion</t>
  </si>
  <si>
    <t xml:space="preserve">Thermofluid mechancis, turbomachinary and hypersonics</t>
  </si>
  <si>
    <t xml:space="preserve">ME3201
ME4502
ME3205</t>
  </si>
  <si>
    <t xml:space="preserve">Rocket Propulsion lab courses</t>
  </si>
  <si>
    <t xml:space="preserve">AE3851
AE4452</t>
  </si>
  <si>
    <t xml:space="preserve">Solids, structurees, vibrations and shock</t>
  </si>
  <si>
    <t xml:space="preserve">ME2601
ME3521
ME4522</t>
  </si>
  <si>
    <t xml:space="preserve">Robotics, controls and unmanned systems</t>
  </si>
  <si>
    <t xml:space="preserve">ME2801
ME3720</t>
  </si>
  <si>
    <t xml:space="preserve">Spacecraft deisgn </t>
  </si>
  <si>
    <t xml:space="preserve">AE3811 AE4818 AE4824 AE3804 AE4870 AE4871 AE2820</t>
  </si>
</sst>
</file>

<file path=xl/styles.xml><?xml version="1.0" encoding="utf-8"?>
<styleSheet xmlns="http://schemas.openxmlformats.org/spreadsheetml/2006/main">
  <numFmts count="4">
    <numFmt numFmtId="164" formatCode="General"/>
    <numFmt numFmtId="165" formatCode="_(* #,##0.00_);_(* \(#,##0.00\);_(* \-??_);_(@_)"/>
    <numFmt numFmtId="166" formatCode="\$#,##0"/>
    <numFmt numFmtId="167" formatCode="_([$$-409]* #,##0_);_([$$-409]* \(#,##0\);_([$$-409]* \-??_);_(@_)"/>
  </numFmts>
  <fonts count="5">
    <font>
      <sz val="11"/>
      <color rgb="FF000000"/>
      <name val="Calibri"/>
      <family val="2"/>
      <charset val="1"/>
    </font>
    <font>
      <sz val="10"/>
      <name val="Arial"/>
      <family val="0"/>
    </font>
    <font>
      <sz val="10"/>
      <name val="Arial"/>
      <family val="0"/>
    </font>
    <font>
      <sz val="10"/>
      <name val="Arial"/>
      <family val="0"/>
    </font>
    <font>
      <strike val="true"/>
      <sz val="11"/>
      <color rgb="FF000000"/>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6" fontId="0" fillId="0" borderId="0" xfId="15"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7" fontId="0"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fgColor rgb="00FFFFFF"/>
        </patternFill>
      </fill>
    </dxf>
    <dxf>
      <fill>
        <patternFill patternType="solid">
          <fgColor rgb="FF3D3D3D"/>
          <bgColor rgb="FF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6" activeCellId="0" sqref="D6"/>
    </sheetView>
  </sheetViews>
  <sheetFormatPr defaultColWidth="8.859375" defaultRowHeight="15" zeroHeight="false" outlineLevelRow="0" outlineLevelCol="0"/>
  <cols>
    <col collapsed="false" customWidth="true" hidden="false" outlineLevel="0" max="1" min="1" style="0" width="37.71"/>
    <col collapsed="false" customWidth="true" hidden="false" outlineLevel="0" max="2" min="2" style="0" width="6.85"/>
    <col collapsed="false" customWidth="true" hidden="false" outlineLevel="0" max="3" min="3" style="0" width="14.71"/>
    <col collapsed="false" customWidth="true" hidden="false" outlineLevel="0" max="4" min="4" style="0" width="38.71"/>
    <col collapsed="false" customWidth="true" hidden="false" outlineLevel="0" max="5" min="5" style="0" width="14.43"/>
    <col collapsed="false" customWidth="true" hidden="false" outlineLevel="0" max="6" min="6" style="1" width="31.14"/>
    <col collapsed="false" customWidth="true" hidden="false" outlineLevel="0" max="7" min="7" style="1" width="32.14"/>
    <col collapsed="false" customWidth="true" hidden="false" outlineLevel="0" max="8" min="8" style="2" width="12.14"/>
    <col collapsed="false" customWidth="true" hidden="false" outlineLevel="0" max="10" min="10" style="0" width="13.71"/>
    <col collapsed="false" customWidth="true" hidden="false" outlineLevel="0" max="11" min="11" style="0" width="13.14"/>
    <col collapsed="false" customWidth="true" hidden="false" outlineLevel="0" max="12" min="12" style="0" width="49.28"/>
  </cols>
  <sheetData>
    <row r="1" customFormat="false" ht="15" hidden="false" customHeight="false" outlineLevel="0" collapsed="false">
      <c r="A1" s="3" t="s">
        <v>0</v>
      </c>
      <c r="B1" s="3"/>
      <c r="C1" s="3"/>
      <c r="D1" s="3"/>
      <c r="E1" s="3"/>
      <c r="F1" s="3"/>
      <c r="G1" s="3"/>
      <c r="H1" s="3" t="s">
        <v>1</v>
      </c>
      <c r="I1" s="3"/>
      <c r="J1" s="3"/>
      <c r="K1" s="3"/>
      <c r="L1" s="0" t="s">
        <v>2</v>
      </c>
    </row>
    <row r="2" customFormat="false" ht="15.75" hidden="false" customHeight="false" outlineLevel="0" collapsed="false">
      <c r="A2" s="0" t="s">
        <v>3</v>
      </c>
      <c r="B2" s="0" t="s">
        <v>4</v>
      </c>
      <c r="C2" s="0" t="s">
        <v>5</v>
      </c>
      <c r="D2" s="0" t="s">
        <v>6</v>
      </c>
      <c r="E2" s="0" t="s">
        <v>7</v>
      </c>
      <c r="F2" s="1" t="s">
        <v>8</v>
      </c>
      <c r="G2" s="1" t="s">
        <v>9</v>
      </c>
      <c r="H2" s="2" t="s">
        <v>10</v>
      </c>
      <c r="I2" s="0" t="s">
        <v>11</v>
      </c>
      <c r="J2" s="0" t="s">
        <v>12</v>
      </c>
      <c r="K2" s="0" t="s">
        <v>13</v>
      </c>
      <c r="L2" s="0" t="s">
        <v>14</v>
      </c>
    </row>
    <row r="3" customFormat="false" ht="68.65" hidden="false" customHeight="false" outlineLevel="0" collapsed="false">
      <c r="A3" s="0" t="s">
        <v>15</v>
      </c>
      <c r="C3" s="0" t="n">
        <v>3</v>
      </c>
      <c r="D3" s="0" t="s">
        <v>16</v>
      </c>
      <c r="F3" s="1" t="s">
        <v>17</v>
      </c>
      <c r="G3" s="1" t="s">
        <v>18</v>
      </c>
      <c r="H3" s="2" t="n">
        <v>67500</v>
      </c>
      <c r="J3" s="0" t="s">
        <v>19</v>
      </c>
      <c r="L3" s="0" t="s">
        <v>20</v>
      </c>
    </row>
    <row r="4" customFormat="false" ht="82.05" hidden="false" customHeight="false" outlineLevel="0" collapsed="false">
      <c r="A4" s="0" t="s">
        <v>15</v>
      </c>
      <c r="C4" s="0" t="n">
        <v>1</v>
      </c>
      <c r="D4" s="0" t="s">
        <v>21</v>
      </c>
      <c r="F4" s="1" t="s">
        <v>22</v>
      </c>
      <c r="G4" s="1" t="s">
        <v>23</v>
      </c>
      <c r="H4" s="2" t="n">
        <v>9600</v>
      </c>
      <c r="J4" s="0" t="s">
        <v>19</v>
      </c>
      <c r="L4" s="0" t="s">
        <v>24</v>
      </c>
    </row>
    <row r="5" customFormat="false" ht="28.35" hidden="false" customHeight="false" outlineLevel="0" collapsed="false">
      <c r="A5" s="0" t="s">
        <v>15</v>
      </c>
      <c r="C5" s="0" t="n">
        <v>1</v>
      </c>
      <c r="D5" s="0" t="s">
        <v>25</v>
      </c>
      <c r="F5" s="1" t="s">
        <v>26</v>
      </c>
      <c r="H5" s="2" t="n">
        <v>5000</v>
      </c>
      <c r="I5" s="0" t="n">
        <v>1</v>
      </c>
      <c r="J5" s="0" t="s">
        <v>19</v>
      </c>
      <c r="L5" s="0" t="s">
        <v>27</v>
      </c>
    </row>
    <row r="6" customFormat="false" ht="95.5" hidden="false" customHeight="false" outlineLevel="0" collapsed="false">
      <c r="A6" s="0" t="s">
        <v>15</v>
      </c>
      <c r="C6" s="0" t="n">
        <v>1</v>
      </c>
      <c r="D6" s="0" t="s">
        <v>28</v>
      </c>
      <c r="F6" s="1" t="s">
        <v>29</v>
      </c>
      <c r="H6" s="2" t="n">
        <v>8900</v>
      </c>
      <c r="J6" s="0" t="s">
        <v>19</v>
      </c>
      <c r="L6" s="0" t="s">
        <v>20</v>
      </c>
    </row>
    <row r="7" customFormat="false" ht="55.2" hidden="false" customHeight="false" outlineLevel="0" collapsed="false">
      <c r="A7" s="0" t="s">
        <v>15</v>
      </c>
      <c r="C7" s="0" t="n">
        <v>2</v>
      </c>
      <c r="D7" s="0" t="s">
        <v>25</v>
      </c>
      <c r="F7" s="1" t="s">
        <v>30</v>
      </c>
      <c r="H7" s="2" t="n">
        <v>1200</v>
      </c>
      <c r="J7" s="0" t="s">
        <v>19</v>
      </c>
      <c r="L7" s="0" t="s">
        <v>24</v>
      </c>
    </row>
    <row r="8" customFormat="false" ht="122.35" hidden="false" customHeight="false" outlineLevel="0" collapsed="false">
      <c r="A8" s="0" t="s">
        <v>15</v>
      </c>
      <c r="C8" s="0" t="n">
        <v>2</v>
      </c>
      <c r="D8" s="0" t="s">
        <v>31</v>
      </c>
      <c r="F8" s="1" t="s">
        <v>32</v>
      </c>
      <c r="H8" s="2" t="n">
        <v>7200</v>
      </c>
      <c r="J8" s="0" t="s">
        <v>19</v>
      </c>
      <c r="L8" s="0" t="s">
        <v>33</v>
      </c>
    </row>
    <row r="9" customFormat="false" ht="122.35" hidden="false" customHeight="false" outlineLevel="0" collapsed="false">
      <c r="A9" s="0" t="s">
        <v>15</v>
      </c>
      <c r="C9" s="0" t="n">
        <v>1</v>
      </c>
      <c r="D9" s="0" t="s">
        <v>25</v>
      </c>
      <c r="F9" s="1" t="s">
        <v>34</v>
      </c>
      <c r="H9" s="2" t="n">
        <v>16000</v>
      </c>
      <c r="J9" s="0" t="s">
        <v>19</v>
      </c>
      <c r="L9" s="0" t="s">
        <v>20</v>
      </c>
    </row>
    <row r="10" customFormat="false" ht="41.75" hidden="false" customHeight="false" outlineLevel="0" collapsed="false">
      <c r="A10" s="0" t="s">
        <v>15</v>
      </c>
      <c r="C10" s="0" t="n">
        <v>2</v>
      </c>
      <c r="D10" s="0" t="s">
        <v>35</v>
      </c>
      <c r="F10" s="1" t="s">
        <v>36</v>
      </c>
      <c r="H10" s="2" t="n">
        <v>3000</v>
      </c>
      <c r="J10" s="0" t="s">
        <v>19</v>
      </c>
      <c r="L10" s="0" t="s">
        <v>20</v>
      </c>
    </row>
    <row r="11" customFormat="false" ht="41.75" hidden="false" customHeight="false" outlineLevel="0" collapsed="false">
      <c r="A11" s="0" t="s">
        <v>15</v>
      </c>
      <c r="C11" s="0" t="n">
        <v>1</v>
      </c>
      <c r="D11" s="0" t="s">
        <v>35</v>
      </c>
      <c r="F11" s="1" t="s">
        <v>37</v>
      </c>
      <c r="H11" s="2" t="n">
        <v>750</v>
      </c>
      <c r="J11" s="0" t="s">
        <v>19</v>
      </c>
      <c r="L11" s="0" t="s">
        <v>27</v>
      </c>
    </row>
    <row r="12" customFormat="false" ht="55.2" hidden="false" customHeight="false" outlineLevel="0" collapsed="false">
      <c r="A12" s="0" t="s">
        <v>15</v>
      </c>
      <c r="C12" s="0" t="n">
        <v>3</v>
      </c>
      <c r="D12" s="0" t="s">
        <v>38</v>
      </c>
      <c r="F12" s="1" t="s">
        <v>39</v>
      </c>
      <c r="H12" s="2" t="n">
        <v>3500</v>
      </c>
      <c r="J12" s="0" t="s">
        <v>19</v>
      </c>
      <c r="L12" s="0" t="s">
        <v>27</v>
      </c>
    </row>
    <row r="13" customFormat="false" ht="68.65" hidden="false" customHeight="false" outlineLevel="0" collapsed="false">
      <c r="A13" s="0" t="s">
        <v>15</v>
      </c>
      <c r="C13" s="0" t="n">
        <v>3</v>
      </c>
      <c r="D13" s="0" t="s">
        <v>40</v>
      </c>
      <c r="F13" s="1" t="s">
        <v>41</v>
      </c>
      <c r="H13" s="2" t="n">
        <v>1300</v>
      </c>
      <c r="J13" s="0" t="s">
        <v>19</v>
      </c>
      <c r="L13" s="0" t="s">
        <v>24</v>
      </c>
    </row>
    <row r="14" customFormat="false" ht="95.5" hidden="false" customHeight="false" outlineLevel="0" collapsed="false">
      <c r="A14" s="0" t="s">
        <v>15</v>
      </c>
      <c r="C14" s="0" t="n">
        <v>3</v>
      </c>
      <c r="D14" s="0" t="s">
        <v>25</v>
      </c>
      <c r="F14" s="1" t="s">
        <v>42</v>
      </c>
      <c r="H14" s="2" t="n">
        <v>6500</v>
      </c>
      <c r="J14" s="0" t="s">
        <v>19</v>
      </c>
      <c r="L14" s="0" t="s">
        <v>20</v>
      </c>
    </row>
    <row r="15" customFormat="false" ht="82.05" hidden="false" customHeight="false" outlineLevel="0" collapsed="false">
      <c r="A15" s="0" t="s">
        <v>15</v>
      </c>
      <c r="C15" s="0" t="n">
        <v>2</v>
      </c>
      <c r="D15" s="0" t="s">
        <v>25</v>
      </c>
      <c r="F15" s="1" t="s">
        <v>43</v>
      </c>
      <c r="H15" s="2" t="n">
        <v>4500</v>
      </c>
      <c r="J15" s="0" t="s">
        <v>19</v>
      </c>
      <c r="L15" s="0" t="s">
        <v>20</v>
      </c>
    </row>
    <row r="16" customFormat="false" ht="243.25" hidden="false" customHeight="false" outlineLevel="0" collapsed="false">
      <c r="A16" s="0" t="s">
        <v>15</v>
      </c>
      <c r="C16" s="0" t="n">
        <v>1</v>
      </c>
      <c r="D16" s="0" t="s">
        <v>44</v>
      </c>
      <c r="F16" s="1" t="s">
        <v>45</v>
      </c>
      <c r="H16" s="2" t="n">
        <v>16000</v>
      </c>
      <c r="J16" s="0" t="s">
        <v>19</v>
      </c>
      <c r="L16" s="0" t="s">
        <v>20</v>
      </c>
    </row>
    <row r="17" customFormat="false" ht="82.05" hidden="false" customHeight="false" outlineLevel="0" collapsed="false">
      <c r="A17" s="0" t="s">
        <v>15</v>
      </c>
      <c r="C17" s="0" t="n">
        <v>3</v>
      </c>
      <c r="D17" s="0" t="s">
        <v>38</v>
      </c>
      <c r="F17" s="1" t="s">
        <v>46</v>
      </c>
      <c r="H17" s="2" t="n">
        <v>5300</v>
      </c>
      <c r="J17" s="0" t="s">
        <v>19</v>
      </c>
      <c r="L17" s="0" t="s">
        <v>24</v>
      </c>
    </row>
    <row r="18" customFormat="false" ht="55.2" hidden="false" customHeight="false" outlineLevel="0" collapsed="false">
      <c r="A18" s="0" t="s">
        <v>15</v>
      </c>
      <c r="C18" s="0" t="n">
        <v>3</v>
      </c>
      <c r="D18" s="0" t="s">
        <v>38</v>
      </c>
      <c r="F18" s="1" t="s">
        <v>47</v>
      </c>
      <c r="H18" s="2" t="n">
        <v>12000</v>
      </c>
      <c r="J18" s="0" t="s">
        <v>19</v>
      </c>
      <c r="L18" s="0" t="s">
        <v>24</v>
      </c>
    </row>
    <row r="19" customFormat="false" ht="41.75" hidden="false" customHeight="false" outlineLevel="0" collapsed="false">
      <c r="A19" s="0" t="s">
        <v>15</v>
      </c>
      <c r="C19" s="0" t="n">
        <v>4</v>
      </c>
      <c r="D19" s="0" t="s">
        <v>25</v>
      </c>
      <c r="F19" s="1" t="s">
        <v>48</v>
      </c>
      <c r="H19" s="2" t="n">
        <v>2500</v>
      </c>
      <c r="J19" s="0" t="s">
        <v>19</v>
      </c>
      <c r="L19" s="0" t="s">
        <v>24</v>
      </c>
    </row>
    <row r="20" customFormat="false" ht="55.2" hidden="false" customHeight="false" outlineLevel="0" collapsed="false">
      <c r="A20" s="0" t="s">
        <v>15</v>
      </c>
      <c r="C20" s="0" t="n">
        <v>4</v>
      </c>
      <c r="D20" s="0" t="s">
        <v>25</v>
      </c>
      <c r="F20" s="1" t="s">
        <v>49</v>
      </c>
      <c r="H20" s="2" t="n">
        <v>14000</v>
      </c>
      <c r="J20" s="0" t="s">
        <v>19</v>
      </c>
      <c r="L20" s="0" t="s">
        <v>24</v>
      </c>
    </row>
    <row r="21" customFormat="false" ht="82.05" hidden="false" customHeight="false" outlineLevel="0" collapsed="false">
      <c r="A21" s="0" t="s">
        <v>15</v>
      </c>
      <c r="C21" s="0" t="n">
        <v>2</v>
      </c>
      <c r="D21" s="0" t="s">
        <v>25</v>
      </c>
      <c r="F21" s="1" t="s">
        <v>50</v>
      </c>
      <c r="H21" s="2" t="n">
        <v>12000</v>
      </c>
      <c r="J21" s="0" t="s">
        <v>19</v>
      </c>
      <c r="L21" s="0" t="s">
        <v>24</v>
      </c>
    </row>
    <row r="22" customFormat="false" ht="41.75" hidden="false" customHeight="false" outlineLevel="0" collapsed="false">
      <c r="A22" s="0" t="s">
        <v>15</v>
      </c>
      <c r="C22" s="0" t="n">
        <v>2</v>
      </c>
      <c r="D22" s="0" t="s">
        <v>25</v>
      </c>
      <c r="F22" s="1" t="s">
        <v>51</v>
      </c>
      <c r="H22" s="2" t="n">
        <v>12000</v>
      </c>
      <c r="J22" s="0" t="s">
        <v>19</v>
      </c>
      <c r="L22" s="0" t="s">
        <v>24</v>
      </c>
    </row>
    <row r="23" customFormat="false" ht="85.05" hidden="false" customHeight="true" outlineLevel="0" collapsed="false">
      <c r="A23" s="0" t="s">
        <v>15</v>
      </c>
      <c r="C23" s="0" t="n">
        <v>1</v>
      </c>
      <c r="D23" s="0" t="s">
        <v>52</v>
      </c>
      <c r="F23" s="1" t="s">
        <v>53</v>
      </c>
      <c r="H23" s="2" t="n">
        <v>8625</v>
      </c>
      <c r="J23" s="0" t="s">
        <v>19</v>
      </c>
      <c r="L23" s="0" t="s">
        <v>20</v>
      </c>
    </row>
    <row r="24" customFormat="false" ht="41.75" hidden="false" customHeight="false" outlineLevel="0" collapsed="false">
      <c r="A24" s="0" t="s">
        <v>15</v>
      </c>
      <c r="C24" s="0" t="n">
        <v>3</v>
      </c>
      <c r="D24" s="0" t="s">
        <v>40</v>
      </c>
      <c r="F24" s="1" t="s">
        <v>54</v>
      </c>
      <c r="H24" s="2" t="n">
        <v>1600</v>
      </c>
      <c r="J24" s="0" t="s">
        <v>19</v>
      </c>
      <c r="L24" s="0" t="s">
        <v>24</v>
      </c>
    </row>
    <row r="25" customFormat="false" ht="41.75" hidden="false" customHeight="false" outlineLevel="0" collapsed="false">
      <c r="A25" s="0" t="s">
        <v>15</v>
      </c>
      <c r="C25" s="0" t="n">
        <v>3</v>
      </c>
      <c r="D25" s="0" t="s">
        <v>55</v>
      </c>
      <c r="F25" s="1" t="s">
        <v>56</v>
      </c>
      <c r="H25" s="2" t="n">
        <v>3500</v>
      </c>
      <c r="J25" s="0" t="s">
        <v>19</v>
      </c>
      <c r="L25" s="0" t="s">
        <v>24</v>
      </c>
    </row>
    <row r="26" customFormat="false" ht="135.8" hidden="false" customHeight="false" outlineLevel="0" collapsed="false">
      <c r="A26" s="0" t="s">
        <v>15</v>
      </c>
      <c r="C26" s="0" t="n">
        <v>2</v>
      </c>
      <c r="D26" s="0" t="s">
        <v>25</v>
      </c>
      <c r="F26" s="1" t="s">
        <v>57</v>
      </c>
      <c r="H26" s="2" t="n">
        <v>9000</v>
      </c>
      <c r="J26" s="0" t="s">
        <v>19</v>
      </c>
      <c r="L26" s="0" t="s">
        <v>20</v>
      </c>
    </row>
    <row r="27" customFormat="false" ht="189.55" hidden="false" customHeight="false" outlineLevel="0" collapsed="false">
      <c r="A27" s="0" t="s">
        <v>15</v>
      </c>
      <c r="C27" s="0" t="n">
        <v>2</v>
      </c>
      <c r="D27" s="0" t="s">
        <v>44</v>
      </c>
      <c r="F27" s="1" t="s">
        <v>58</v>
      </c>
      <c r="H27" s="2" t="n">
        <v>35000</v>
      </c>
      <c r="J27" s="0" t="s">
        <v>19</v>
      </c>
      <c r="L27" s="0" t="s">
        <v>59</v>
      </c>
    </row>
    <row r="28" customFormat="false" ht="41.75" hidden="false" customHeight="false" outlineLevel="0" collapsed="false">
      <c r="A28" s="0" t="s">
        <v>15</v>
      </c>
      <c r="C28" s="0" t="n">
        <v>2</v>
      </c>
      <c r="D28" s="0" t="s">
        <v>52</v>
      </c>
      <c r="F28" s="1" t="s">
        <v>60</v>
      </c>
      <c r="H28" s="2" t="n">
        <v>1600</v>
      </c>
      <c r="J28" s="0" t="s">
        <v>19</v>
      </c>
      <c r="L28" s="0" t="s">
        <v>24</v>
      </c>
    </row>
    <row r="29" customFormat="false" ht="108.95" hidden="false" customHeight="false" outlineLevel="0" collapsed="false">
      <c r="A29" s="0" t="s">
        <v>15</v>
      </c>
      <c r="C29" s="0" t="n">
        <v>2</v>
      </c>
      <c r="D29" s="0" t="s">
        <v>61</v>
      </c>
      <c r="F29" s="1" t="s">
        <v>62</v>
      </c>
      <c r="H29" s="2" t="n">
        <v>7500</v>
      </c>
      <c r="J29" s="0" t="s">
        <v>19</v>
      </c>
      <c r="L29" s="0" t="s">
        <v>24</v>
      </c>
    </row>
    <row r="30" customFormat="false" ht="14.9" hidden="false" customHeight="false" outlineLevel="0" collapsed="false">
      <c r="A30" s="0" t="s">
        <v>15</v>
      </c>
      <c r="C30" s="0" t="n">
        <v>2</v>
      </c>
      <c r="D30" s="0" t="s">
        <v>25</v>
      </c>
      <c r="F30" s="1" t="s">
        <v>63</v>
      </c>
      <c r="H30" s="2" t="n">
        <v>850</v>
      </c>
      <c r="J30" s="0" t="s">
        <v>19</v>
      </c>
      <c r="L30" s="0" t="s">
        <v>27</v>
      </c>
    </row>
  </sheetData>
  <mergeCells count="2">
    <mergeCell ref="A1:G1"/>
    <mergeCell ref="H1:K1"/>
  </mergeCells>
  <dataValidations count="4">
    <dataValidation allowBlank="true" errorStyle="stop" operator="between" showDropDown="false" showErrorMessage="true" showInputMessage="true" sqref="C1:C1030" type="list">
      <formula1>Validation!$A$3:$A$6</formula1>
      <formula2>0</formula2>
    </dataValidation>
    <dataValidation allowBlank="true" errorStyle="stop" operator="between" showDropDown="false" showErrorMessage="true" showInputMessage="true" sqref="D1:D1030" type="list">
      <formula1>Validation!$B$3:$B$32</formula1>
      <formula2>0</formula2>
    </dataValidation>
    <dataValidation allowBlank="true" errorStyle="stop" operator="between" showDropDown="false" showErrorMessage="true" showInputMessage="true" sqref="J1:J1030" type="list">
      <formula1>Validation!$C$3:$C$22</formula1>
      <formula2>0</formula2>
    </dataValidation>
    <dataValidation allowBlank="true" errorStyle="stop" operator="between" showDropDown="false" showErrorMessage="true" showInputMessage="true" sqref="L1:L1030" type="list">
      <formula1>Validation!$D$3:$D$21</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4296875" defaultRowHeight="15" zeroHeight="false" outlineLevelRow="0" outlineLevelCol="0"/>
  <cols>
    <col collapsed="false" customWidth="true" hidden="false" outlineLevel="0" max="1" min="1" style="0" width="15.28"/>
    <col collapsed="false" customWidth="true" hidden="false" outlineLevel="0" max="2" min="2" style="0" width="34.86"/>
    <col collapsed="false" customWidth="true" hidden="false" outlineLevel="0" max="3" min="3" style="0" width="23.43"/>
    <col collapsed="false" customWidth="true" hidden="false" outlineLevel="0" max="4" min="4" style="0" width="36"/>
  </cols>
  <sheetData>
    <row r="1" customFormat="false" ht="15" hidden="false" customHeight="false" outlineLevel="0" collapsed="false">
      <c r="A1" s="0" t="s">
        <v>64</v>
      </c>
    </row>
    <row r="2" customFormat="false" ht="15" hidden="false" customHeight="false" outlineLevel="0" collapsed="false">
      <c r="A2" s="0" t="s">
        <v>5</v>
      </c>
      <c r="B2" s="0" t="s">
        <v>6</v>
      </c>
      <c r="C2" s="0" t="s">
        <v>65</v>
      </c>
      <c r="D2" s="0" t="s">
        <v>14</v>
      </c>
    </row>
    <row r="3" customFormat="false" ht="15" hidden="false" customHeight="false" outlineLevel="0" collapsed="false">
      <c r="A3" s="0" t="n">
        <v>1</v>
      </c>
      <c r="B3" s="0" t="s">
        <v>16</v>
      </c>
      <c r="C3" s="0" t="s">
        <v>66</v>
      </c>
      <c r="D3" s="0" t="s">
        <v>59</v>
      </c>
    </row>
    <row r="4" customFormat="false" ht="15" hidden="false" customHeight="false" outlineLevel="0" collapsed="false">
      <c r="A4" s="0" t="n">
        <v>2</v>
      </c>
      <c r="B4" s="0" t="s">
        <v>67</v>
      </c>
      <c r="C4" s="0" t="s">
        <v>19</v>
      </c>
      <c r="D4" s="0" t="s">
        <v>24</v>
      </c>
    </row>
    <row r="5" customFormat="false" ht="15" hidden="false" customHeight="false" outlineLevel="0" collapsed="false">
      <c r="A5" s="0" t="n">
        <v>3</v>
      </c>
      <c r="B5" s="0" t="s">
        <v>38</v>
      </c>
      <c r="C5" s="0" t="s">
        <v>68</v>
      </c>
      <c r="D5" s="0" t="s">
        <v>20</v>
      </c>
    </row>
    <row r="6" customFormat="false" ht="15" hidden="false" customHeight="false" outlineLevel="0" collapsed="false">
      <c r="A6" s="0" t="n">
        <v>4</v>
      </c>
      <c r="B6" s="0" t="s">
        <v>69</v>
      </c>
      <c r="C6" s="0" t="s">
        <v>70</v>
      </c>
      <c r="D6" s="0" t="s">
        <v>33</v>
      </c>
    </row>
    <row r="7" customFormat="false" ht="15" hidden="false" customHeight="false" outlineLevel="0" collapsed="false">
      <c r="B7" s="0" t="s">
        <v>44</v>
      </c>
      <c r="C7" s="0" t="s">
        <v>71</v>
      </c>
      <c r="D7" s="0" t="s">
        <v>72</v>
      </c>
    </row>
    <row r="8" customFormat="false" ht="15" hidden="false" customHeight="false" outlineLevel="0" collapsed="false">
      <c r="B8" s="0" t="s">
        <v>25</v>
      </c>
      <c r="C8" s="0" t="s">
        <v>73</v>
      </c>
      <c r="D8" s="0" t="s">
        <v>74</v>
      </c>
    </row>
    <row r="9" customFormat="false" ht="15" hidden="false" customHeight="false" outlineLevel="0" collapsed="false">
      <c r="B9" s="0" t="s">
        <v>75</v>
      </c>
      <c r="C9" s="0" t="s">
        <v>76</v>
      </c>
      <c r="D9" s="0" t="s">
        <v>77</v>
      </c>
    </row>
    <row r="10" customFormat="false" ht="15" hidden="false" customHeight="false" outlineLevel="0" collapsed="false">
      <c r="B10" s="0" t="s">
        <v>35</v>
      </c>
      <c r="C10" s="0" t="s">
        <v>78</v>
      </c>
      <c r="D10" s="0" t="s">
        <v>27</v>
      </c>
    </row>
    <row r="11" customFormat="false" ht="15" hidden="false" customHeight="false" outlineLevel="0" collapsed="false">
      <c r="B11" s="0" t="s">
        <v>52</v>
      </c>
      <c r="C11" s="0" t="s">
        <v>79</v>
      </c>
    </row>
    <row r="12" customFormat="false" ht="15" hidden="false" customHeight="false" outlineLevel="0" collapsed="false">
      <c r="B12" s="0" t="s">
        <v>55</v>
      </c>
      <c r="C12" s="0" t="s">
        <v>80</v>
      </c>
    </row>
    <row r="13" customFormat="false" ht="15" hidden="false" customHeight="false" outlineLevel="0" collapsed="false">
      <c r="B13" s="0" t="s">
        <v>21</v>
      </c>
    </row>
    <row r="14" customFormat="false" ht="15" hidden="false" customHeight="false" outlineLevel="0" collapsed="false">
      <c r="B14" s="0" t="s">
        <v>81</v>
      </c>
    </row>
    <row r="15" customFormat="false" ht="15" hidden="false" customHeight="false" outlineLevel="0" collapsed="false">
      <c r="B15" s="0" t="s">
        <v>61</v>
      </c>
    </row>
    <row r="16" customFormat="false" ht="15" hidden="false" customHeight="false" outlineLevel="0" collapsed="false">
      <c r="B16" s="0" t="s">
        <v>40</v>
      </c>
    </row>
    <row r="17" customFormat="false" ht="15" hidden="false" customHeight="false" outlineLevel="0" collapsed="false">
      <c r="B17" s="0" t="s">
        <v>31</v>
      </c>
    </row>
    <row r="18" customFormat="false" ht="15" hidden="false" customHeight="false" outlineLevel="0" collapsed="false">
      <c r="B18" s="0" t="s">
        <v>28</v>
      </c>
    </row>
    <row r="19" customFormat="false" ht="15" hidden="false" customHeight="false" outlineLevel="0" collapsed="false">
      <c r="B19" s="0" t="s">
        <v>82</v>
      </c>
    </row>
    <row r="20" customFormat="false" ht="15" hidden="false" customHeight="false" outlineLevel="0" collapsed="false">
      <c r="B20" s="0" t="s">
        <v>83</v>
      </c>
    </row>
    <row r="21" customFormat="false" ht="15" hidden="false" customHeight="false" outlineLevel="0" collapsed="false">
      <c r="B21" s="0" t="s">
        <v>84</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8.859375" defaultRowHeight="15" zeroHeight="false" outlineLevelRow="0" outlineLevelCol="0"/>
  <cols>
    <col collapsed="false" customWidth="true" hidden="false" outlineLevel="0" max="2" min="2" style="0" width="16"/>
    <col collapsed="false" customWidth="true" hidden="false" outlineLevel="0" max="3" min="3" style="4" width="18"/>
    <col collapsed="false" customWidth="true" hidden="false" outlineLevel="0" max="4" min="4" style="4" width="21.28"/>
    <col collapsed="false" customWidth="true" hidden="false" outlineLevel="0" max="5" min="5" style="4" width="30"/>
    <col collapsed="false" customWidth="true" hidden="false" outlineLevel="0" max="6" min="6" style="1" width="62.14"/>
    <col collapsed="false" customWidth="true" hidden="false" outlineLevel="0" max="7" min="7" style="1" width="45.28"/>
    <col collapsed="false" customWidth="true" hidden="false" outlineLevel="0" max="8" min="8" style="0" width="47"/>
    <col collapsed="false" customWidth="true" hidden="false" outlineLevel="0" max="9" min="9" style="0" width="84.85"/>
  </cols>
  <sheetData>
    <row r="1" s="5" customFormat="true" ht="63.75" hidden="false" customHeight="false" outlineLevel="0" collapsed="false">
      <c r="A1" s="5" t="s">
        <v>85</v>
      </c>
      <c r="B1" s="5" t="s">
        <v>86</v>
      </c>
      <c r="C1" s="6" t="s">
        <v>87</v>
      </c>
      <c r="D1" s="6" t="s">
        <v>88</v>
      </c>
      <c r="E1" s="6" t="s">
        <v>89</v>
      </c>
      <c r="F1" s="5" t="s">
        <v>90</v>
      </c>
      <c r="G1" s="5" t="s">
        <v>91</v>
      </c>
      <c r="H1" s="5" t="s">
        <v>92</v>
      </c>
      <c r="I1" s="5" t="s">
        <v>93</v>
      </c>
    </row>
    <row r="2" customFormat="false" ht="31.5" hidden="false" customHeight="false" outlineLevel="0" collapsed="false">
      <c r="A2" s="0" t="n">
        <v>1</v>
      </c>
      <c r="B2" s="0" t="s">
        <v>94</v>
      </c>
      <c r="C2" s="4" t="n">
        <v>20000</v>
      </c>
      <c r="D2" s="4" t="n">
        <f aca="false">C2</f>
        <v>20000</v>
      </c>
      <c r="E2" s="4" t="n">
        <f aca="false">C2-D2</f>
        <v>0</v>
      </c>
      <c r="F2" s="1" t="s">
        <v>95</v>
      </c>
      <c r="G2" s="1" t="s">
        <v>96</v>
      </c>
      <c r="I2" s="0" t="s">
        <v>97</v>
      </c>
    </row>
    <row r="3" customFormat="false" ht="48" hidden="false" customHeight="false" outlineLevel="0" collapsed="false">
      <c r="A3" s="0" t="n">
        <v>1</v>
      </c>
      <c r="B3" s="0" t="s">
        <v>94</v>
      </c>
      <c r="C3" s="4" t="n">
        <v>75000</v>
      </c>
      <c r="D3" s="4" t="n">
        <f aca="false">C3</f>
        <v>75000</v>
      </c>
      <c r="E3" s="4" t="n">
        <f aca="false">C3-D3</f>
        <v>0</v>
      </c>
      <c r="F3" s="1" t="s">
        <v>98</v>
      </c>
      <c r="G3" s="1" t="s">
        <v>96</v>
      </c>
      <c r="I3" s="0" t="s">
        <v>97</v>
      </c>
    </row>
    <row r="4" customFormat="false" ht="31.5" hidden="false" customHeight="false" outlineLevel="0" collapsed="false">
      <c r="A4" s="0" t="n">
        <v>1</v>
      </c>
      <c r="B4" s="0" t="s">
        <v>99</v>
      </c>
      <c r="C4" s="4" t="n">
        <v>9000</v>
      </c>
      <c r="D4" s="4" t="n">
        <f aca="false">C4</f>
        <v>9000</v>
      </c>
      <c r="E4" s="4" t="n">
        <f aca="false">C4-D4</f>
        <v>0</v>
      </c>
      <c r="F4" s="1" t="s">
        <v>100</v>
      </c>
      <c r="G4" s="1" t="s">
        <v>101</v>
      </c>
      <c r="I4" s="0" t="s">
        <v>102</v>
      </c>
    </row>
    <row r="5" customFormat="false" ht="31.5" hidden="false" customHeight="false" outlineLevel="0" collapsed="false">
      <c r="A5" s="0" t="n">
        <v>1</v>
      </c>
      <c r="B5" s="0" t="s">
        <v>99</v>
      </c>
      <c r="C5" s="4" t="n">
        <v>4500</v>
      </c>
      <c r="D5" s="4" t="n">
        <f aca="false">C5</f>
        <v>4500</v>
      </c>
      <c r="E5" s="4" t="n">
        <f aca="false">C5-D5</f>
        <v>0</v>
      </c>
      <c r="F5" s="1" t="s">
        <v>103</v>
      </c>
      <c r="G5" s="1" t="s">
        <v>104</v>
      </c>
      <c r="I5" s="0" t="s">
        <v>105</v>
      </c>
    </row>
    <row r="6" customFormat="false" ht="31.5" hidden="false" customHeight="false" outlineLevel="0" collapsed="false">
      <c r="A6" s="0" t="n">
        <v>1</v>
      </c>
      <c r="B6" s="0" t="s">
        <v>99</v>
      </c>
      <c r="C6" s="4" t="n">
        <v>5500</v>
      </c>
      <c r="D6" s="4" t="n">
        <f aca="false">C6</f>
        <v>5500</v>
      </c>
      <c r="E6" s="4" t="n">
        <f aca="false">C6-D6</f>
        <v>0</v>
      </c>
      <c r="F6" s="1" t="s">
        <v>106</v>
      </c>
      <c r="G6" s="1" t="s">
        <v>104</v>
      </c>
      <c r="I6" s="0" t="s">
        <v>105</v>
      </c>
    </row>
    <row r="7" customFormat="false" ht="63.75" hidden="false" customHeight="false" outlineLevel="0" collapsed="false">
      <c r="A7" s="0" t="n">
        <v>1</v>
      </c>
      <c r="B7" s="0" t="s">
        <v>99</v>
      </c>
      <c r="C7" s="4" t="n">
        <v>2500</v>
      </c>
      <c r="D7" s="4" t="n">
        <f aca="false">C7</f>
        <v>2500</v>
      </c>
      <c r="E7" s="4" t="n">
        <f aca="false">C7-D7</f>
        <v>0</v>
      </c>
      <c r="F7" s="1" t="s">
        <v>107</v>
      </c>
      <c r="G7" s="1" t="s">
        <v>108</v>
      </c>
      <c r="I7" s="0" t="s">
        <v>105</v>
      </c>
    </row>
    <row r="8" customFormat="false" ht="79.5" hidden="false" customHeight="false" outlineLevel="0" collapsed="false">
      <c r="A8" s="0" t="n">
        <v>1</v>
      </c>
      <c r="B8" s="0" t="s">
        <v>109</v>
      </c>
      <c r="C8" s="4" t="n">
        <v>300000</v>
      </c>
      <c r="D8" s="4" t="n">
        <f aca="false">C8</f>
        <v>300000</v>
      </c>
      <c r="E8" s="4" t="n">
        <f aca="false">C8-D8</f>
        <v>0</v>
      </c>
      <c r="F8" s="1" t="s">
        <v>110</v>
      </c>
      <c r="G8" s="1" t="s">
        <v>111</v>
      </c>
      <c r="I8" s="0" t="s">
        <v>112</v>
      </c>
    </row>
    <row r="9" customFormat="false" ht="48" hidden="false" customHeight="false" outlineLevel="0" collapsed="false">
      <c r="A9" s="0" t="n">
        <v>1</v>
      </c>
      <c r="B9" s="0" t="s">
        <v>113</v>
      </c>
      <c r="C9" s="4" t="n">
        <v>123000</v>
      </c>
      <c r="D9" s="4" t="n">
        <f aca="false">0.5*C9</f>
        <v>61500</v>
      </c>
      <c r="E9" s="4" t="n">
        <f aca="false">C9-D9</f>
        <v>61500</v>
      </c>
      <c r="F9" s="1" t="s">
        <v>114</v>
      </c>
      <c r="G9" s="1" t="s">
        <v>18</v>
      </c>
      <c r="I9" s="0" t="s">
        <v>115</v>
      </c>
    </row>
    <row r="10" s="7" customFormat="true" ht="31.5" hidden="false" customHeight="false" outlineLevel="0" collapsed="false">
      <c r="A10" s="7" t="n">
        <v>1</v>
      </c>
      <c r="B10" s="7" t="s">
        <v>94</v>
      </c>
      <c r="C10" s="4" t="n">
        <v>15000</v>
      </c>
      <c r="D10" s="4" t="n">
        <f aca="false">C10</f>
        <v>15000</v>
      </c>
      <c r="E10" s="4" t="n">
        <f aca="false">C10-D10</f>
        <v>0</v>
      </c>
      <c r="F10" s="1" t="s">
        <v>116</v>
      </c>
      <c r="G10" s="1" t="s">
        <v>117</v>
      </c>
      <c r="I10" s="7" t="s">
        <v>118</v>
      </c>
    </row>
    <row r="11" s="7" customFormat="true" ht="48" hidden="false" customHeight="false" outlineLevel="0" collapsed="false">
      <c r="A11" s="7" t="n">
        <v>1</v>
      </c>
      <c r="B11" s="7" t="s">
        <v>94</v>
      </c>
      <c r="C11" s="4" t="n">
        <v>4000</v>
      </c>
      <c r="D11" s="4" t="n">
        <v>4000</v>
      </c>
      <c r="E11" s="4"/>
      <c r="F11" s="1" t="s">
        <v>119</v>
      </c>
      <c r="G11" s="1" t="s">
        <v>120</v>
      </c>
      <c r="I11" s="7" t="s">
        <v>121</v>
      </c>
    </row>
    <row r="12" s="7" customFormat="true" ht="48" hidden="false" customHeight="false" outlineLevel="0" collapsed="false">
      <c r="A12" s="7" t="n">
        <v>1</v>
      </c>
      <c r="B12" s="7" t="s">
        <v>122</v>
      </c>
      <c r="C12" s="4" t="n">
        <v>36000</v>
      </c>
      <c r="D12" s="4" t="n">
        <v>36000</v>
      </c>
      <c r="E12" s="4" t="n">
        <f aca="false">C12-D12</f>
        <v>0</v>
      </c>
      <c r="F12" s="1" t="s">
        <v>123</v>
      </c>
      <c r="G12" s="1" t="s">
        <v>124</v>
      </c>
      <c r="I12" s="7" t="s">
        <v>125</v>
      </c>
    </row>
    <row r="13" s="7" customFormat="true" ht="15.75" hidden="false" customHeight="false" outlineLevel="0" collapsed="false">
      <c r="A13" s="7" t="n">
        <v>1</v>
      </c>
      <c r="B13" s="7" t="s">
        <v>113</v>
      </c>
      <c r="C13" s="4" t="n">
        <v>4500</v>
      </c>
      <c r="D13" s="4" t="n">
        <v>4500</v>
      </c>
      <c r="E13" s="4" t="n">
        <f aca="false">C13-D13</f>
        <v>0</v>
      </c>
      <c r="F13" s="1" t="s">
        <v>126</v>
      </c>
      <c r="G13" s="1" t="s">
        <v>127</v>
      </c>
      <c r="I13" s="7" t="s">
        <v>128</v>
      </c>
    </row>
    <row r="14" customFormat="false" ht="15.75" hidden="false" customHeight="false" outlineLevel="0" collapsed="false">
      <c r="A14" s="0" t="n">
        <v>1</v>
      </c>
      <c r="B14" s="0" t="s">
        <v>94</v>
      </c>
      <c r="C14" s="4" t="n">
        <v>2500</v>
      </c>
      <c r="D14" s="4" t="n">
        <v>2500</v>
      </c>
      <c r="E14" s="4" t="n">
        <f aca="false">C14-D14</f>
        <v>0</v>
      </c>
      <c r="F14" s="1" t="s">
        <v>129</v>
      </c>
      <c r="G14" s="1" t="s">
        <v>130</v>
      </c>
      <c r="I14" s="0" t="s">
        <v>131</v>
      </c>
    </row>
    <row r="15" customFormat="false" ht="31.5" hidden="false" customHeight="false" outlineLevel="0" collapsed="false">
      <c r="A15" s="0" t="n">
        <v>1</v>
      </c>
      <c r="B15" s="0" t="s">
        <v>94</v>
      </c>
      <c r="C15" s="4" t="n">
        <v>15000</v>
      </c>
      <c r="D15" s="4" t="n">
        <f aca="false">C15</f>
        <v>15000</v>
      </c>
      <c r="E15" s="4" t="n">
        <f aca="false">C15-D15</f>
        <v>0</v>
      </c>
      <c r="F15" s="1" t="s">
        <v>116</v>
      </c>
      <c r="G15" s="1" t="s">
        <v>117</v>
      </c>
      <c r="I15" s="0" t="s">
        <v>118</v>
      </c>
    </row>
    <row r="16" s="7" customFormat="true" ht="79.5" hidden="false" customHeight="false" outlineLevel="0" collapsed="false">
      <c r="A16" s="7" t="n">
        <v>1</v>
      </c>
      <c r="B16" s="7" t="s">
        <v>99</v>
      </c>
      <c r="C16" s="4" t="n">
        <v>15000</v>
      </c>
      <c r="D16" s="4" t="n">
        <v>15000</v>
      </c>
      <c r="E16" s="4" t="n">
        <f aca="false">C16-D16</f>
        <v>0</v>
      </c>
      <c r="F16" s="1" t="s">
        <v>132</v>
      </c>
      <c r="G16" s="1" t="s">
        <v>133</v>
      </c>
      <c r="H16" s="7" t="s">
        <v>134</v>
      </c>
      <c r="I16" s="7" t="s">
        <v>135</v>
      </c>
    </row>
    <row r="17" s="7" customFormat="true" ht="48" hidden="false" customHeight="false" outlineLevel="0" collapsed="false">
      <c r="A17" s="7" t="n">
        <v>1</v>
      </c>
      <c r="B17" s="7" t="s">
        <v>94</v>
      </c>
      <c r="C17" s="4" t="n">
        <v>20000</v>
      </c>
      <c r="D17" s="4" t="n">
        <v>10000</v>
      </c>
      <c r="E17" s="4" t="n">
        <f aca="false">C17-D17</f>
        <v>10000</v>
      </c>
      <c r="F17" s="1" t="s">
        <v>136</v>
      </c>
      <c r="G17" s="1" t="s">
        <v>137</v>
      </c>
      <c r="H17" s="7" t="s">
        <v>138</v>
      </c>
      <c r="I17" s="7" t="s">
        <v>139</v>
      </c>
    </row>
    <row r="18" customFormat="false" ht="63.75" hidden="false" customHeight="false" outlineLevel="0" collapsed="false">
      <c r="A18" s="0" t="n">
        <v>1</v>
      </c>
      <c r="B18" s="0" t="s">
        <v>140</v>
      </c>
      <c r="C18" s="4" t="n">
        <v>75000</v>
      </c>
      <c r="D18" s="4" t="n">
        <v>50000</v>
      </c>
      <c r="E18" s="4" t="n">
        <f aca="false">C18-D18</f>
        <v>25000</v>
      </c>
      <c r="F18" s="1" t="s">
        <v>141</v>
      </c>
      <c r="G18" s="1" t="s">
        <v>137</v>
      </c>
      <c r="H18" s="0" t="s">
        <v>138</v>
      </c>
      <c r="I18" s="0" t="s">
        <v>139</v>
      </c>
    </row>
    <row r="19" customFormat="false" ht="31.5" hidden="false" customHeight="false" outlineLevel="0" collapsed="false">
      <c r="A19" s="0" t="n">
        <v>1</v>
      </c>
      <c r="B19" s="0" t="s">
        <v>99</v>
      </c>
      <c r="C19" s="4" t="n">
        <v>2600</v>
      </c>
      <c r="D19" s="4" t="n">
        <v>2600</v>
      </c>
      <c r="F19" s="1" t="s">
        <v>142</v>
      </c>
      <c r="G19" s="1" t="s">
        <v>143</v>
      </c>
      <c r="I19" s="0" t="s">
        <v>144</v>
      </c>
    </row>
    <row r="20" customFormat="false" ht="48" hidden="false" customHeight="false" outlineLevel="0" collapsed="false">
      <c r="A20" s="0" t="n">
        <v>1</v>
      </c>
      <c r="B20" s="0" t="s">
        <v>99</v>
      </c>
      <c r="C20" s="4" t="n">
        <v>10000</v>
      </c>
      <c r="D20" s="4" t="n">
        <f aca="false">C20</f>
        <v>10000</v>
      </c>
      <c r="E20" s="4" t="n">
        <f aca="false">C20-D20</f>
        <v>0</v>
      </c>
      <c r="F20" s="1" t="s">
        <v>145</v>
      </c>
      <c r="G20" s="1" t="s">
        <v>146</v>
      </c>
    </row>
    <row r="21" customFormat="false" ht="31.5" hidden="false" customHeight="false" outlineLevel="0" collapsed="false">
      <c r="A21" s="0" t="n">
        <v>1</v>
      </c>
      <c r="B21" s="0" t="s">
        <v>99</v>
      </c>
      <c r="C21" s="4" t="n">
        <v>13400</v>
      </c>
      <c r="D21" s="4" t="n">
        <f aca="false">C21</f>
        <v>13400</v>
      </c>
      <c r="E21" s="4" t="n">
        <f aca="false">C21-D21</f>
        <v>0</v>
      </c>
      <c r="F21" s="1" t="s">
        <v>147</v>
      </c>
      <c r="G21" s="1" t="s">
        <v>148</v>
      </c>
    </row>
    <row r="22" customFormat="false" ht="48" hidden="false" customHeight="false" outlineLevel="0" collapsed="false">
      <c r="A22" s="0" t="n">
        <v>2</v>
      </c>
      <c r="B22" s="0" t="s">
        <v>113</v>
      </c>
      <c r="C22" s="4" t="n">
        <v>4000</v>
      </c>
      <c r="D22" s="4" t="n">
        <f aca="false">C22</f>
        <v>4000</v>
      </c>
      <c r="E22" s="4" t="n">
        <f aca="false">C22-D22</f>
        <v>0</v>
      </c>
      <c r="F22" s="1" t="s">
        <v>149</v>
      </c>
      <c r="I22" s="0" t="s">
        <v>97</v>
      </c>
    </row>
    <row r="23" customFormat="false" ht="48" hidden="false" customHeight="false" outlineLevel="0" collapsed="false">
      <c r="A23" s="0" t="n">
        <v>2</v>
      </c>
      <c r="B23" s="0" t="s">
        <v>94</v>
      </c>
      <c r="C23" s="4" t="n">
        <v>12000</v>
      </c>
      <c r="D23" s="4" t="n">
        <f aca="false">C23*0.5</f>
        <v>6000</v>
      </c>
      <c r="E23" s="4" t="n">
        <f aca="false">C23-D23</f>
        <v>6000</v>
      </c>
      <c r="F23" s="1" t="s">
        <v>150</v>
      </c>
      <c r="G23" s="1" t="s">
        <v>151</v>
      </c>
      <c r="I23" s="0" t="s">
        <v>152</v>
      </c>
    </row>
    <row r="24" customFormat="false" ht="31.5" hidden="false" customHeight="false" outlineLevel="0" collapsed="false">
      <c r="A24" s="0" t="n">
        <v>2</v>
      </c>
      <c r="B24" s="0" t="s">
        <v>94</v>
      </c>
      <c r="C24" s="4" t="n">
        <v>5000</v>
      </c>
      <c r="D24" s="4" t="n">
        <v>5000</v>
      </c>
      <c r="F24" s="1" t="s">
        <v>153</v>
      </c>
      <c r="G24" s="1" t="s">
        <v>154</v>
      </c>
      <c r="I24" s="0" t="s">
        <v>155</v>
      </c>
    </row>
    <row r="25" customFormat="false" ht="31.5" hidden="false" customHeight="false" outlineLevel="0" collapsed="false">
      <c r="A25" s="0" t="n">
        <v>2</v>
      </c>
      <c r="B25" s="0" t="s">
        <v>94</v>
      </c>
      <c r="C25" s="4" t="n">
        <v>11500</v>
      </c>
      <c r="D25" s="4" t="n">
        <v>11500</v>
      </c>
      <c r="F25" s="1" t="s">
        <v>156</v>
      </c>
      <c r="G25" s="1" t="s">
        <v>157</v>
      </c>
      <c r="I25" s="0" t="s">
        <v>121</v>
      </c>
    </row>
    <row r="26" customFormat="false" ht="48" hidden="false" customHeight="false" outlineLevel="0" collapsed="false">
      <c r="A26" s="0" t="n">
        <v>2</v>
      </c>
      <c r="B26" s="0" t="s">
        <v>113</v>
      </c>
      <c r="C26" s="4" t="n">
        <v>22000</v>
      </c>
      <c r="D26" s="4" t="n">
        <v>22000</v>
      </c>
      <c r="F26" s="1" t="s">
        <v>158</v>
      </c>
      <c r="G26" s="1" t="s">
        <v>159</v>
      </c>
      <c r="I26" s="0" t="s">
        <v>160</v>
      </c>
    </row>
    <row r="27" customFormat="false" ht="31.5" hidden="false" customHeight="false" outlineLevel="0" collapsed="false">
      <c r="A27" s="0" t="n">
        <v>2</v>
      </c>
      <c r="B27" s="0" t="s">
        <v>113</v>
      </c>
      <c r="C27" s="4" t="n">
        <v>15000</v>
      </c>
      <c r="D27" s="4" t="n">
        <v>15000</v>
      </c>
      <c r="E27" s="4" t="n">
        <f aca="false">C27-D27</f>
        <v>0</v>
      </c>
      <c r="F27" s="1" t="s">
        <v>161</v>
      </c>
      <c r="G27" s="1" t="s">
        <v>162</v>
      </c>
      <c r="I27" s="0" t="s">
        <v>163</v>
      </c>
    </row>
    <row r="28" customFormat="false" ht="31.5" hidden="false" customHeight="false" outlineLevel="0" collapsed="false">
      <c r="A28" s="0" t="n">
        <v>2</v>
      </c>
      <c r="B28" s="0" t="s">
        <v>94</v>
      </c>
      <c r="C28" s="4" t="n">
        <v>1300</v>
      </c>
      <c r="D28" s="4" t="n">
        <v>1300</v>
      </c>
      <c r="E28" s="4" t="n">
        <f aca="false">C28-D28</f>
        <v>0</v>
      </c>
      <c r="F28" s="1" t="s">
        <v>164</v>
      </c>
      <c r="G28" s="1" t="s">
        <v>165</v>
      </c>
      <c r="I28" s="0" t="s">
        <v>166</v>
      </c>
    </row>
    <row r="29" customFormat="false" ht="15.75" hidden="false" customHeight="false" outlineLevel="0" collapsed="false">
      <c r="A29" s="0" t="n">
        <v>2</v>
      </c>
      <c r="B29" s="0" t="s">
        <v>140</v>
      </c>
      <c r="C29" s="4" t="n">
        <v>5000</v>
      </c>
      <c r="D29" s="4" t="n">
        <v>5000</v>
      </c>
      <c r="E29" s="4" t="n">
        <f aca="false">C29-D29</f>
        <v>0</v>
      </c>
      <c r="F29" s="1" t="s">
        <v>167</v>
      </c>
      <c r="G29" s="1" t="s">
        <v>168</v>
      </c>
      <c r="I29" s="0" t="s">
        <v>163</v>
      </c>
    </row>
    <row r="30" customFormat="false" ht="31.5" hidden="false" customHeight="false" outlineLevel="0" collapsed="false">
      <c r="A30" s="0" t="n">
        <v>2</v>
      </c>
      <c r="B30" s="0" t="s">
        <v>122</v>
      </c>
      <c r="C30" s="4" t="n">
        <v>25000</v>
      </c>
      <c r="D30" s="4" t="n">
        <v>25000</v>
      </c>
      <c r="E30" s="4" t="n">
        <f aca="false">C30-D30</f>
        <v>0</v>
      </c>
      <c r="F30" s="1" t="s">
        <v>169</v>
      </c>
      <c r="G30" s="1" t="s">
        <v>170</v>
      </c>
      <c r="I30" s="0" t="s">
        <v>131</v>
      </c>
    </row>
    <row r="31" customFormat="false" ht="63.75" hidden="false" customHeight="false" outlineLevel="0" collapsed="false">
      <c r="A31" s="0" t="n">
        <v>2</v>
      </c>
      <c r="B31" s="0" t="s">
        <v>171</v>
      </c>
      <c r="C31" s="4" t="n">
        <v>5000</v>
      </c>
      <c r="D31" s="4" t="n">
        <v>5000</v>
      </c>
      <c r="E31" s="4" t="n">
        <f aca="false">C31-D31</f>
        <v>0</v>
      </c>
      <c r="F31" s="1" t="s">
        <v>172</v>
      </c>
      <c r="G31" s="1" t="s">
        <v>173</v>
      </c>
      <c r="H31" s="0" t="s">
        <v>138</v>
      </c>
      <c r="I31" s="0" t="s">
        <v>174</v>
      </c>
    </row>
    <row r="32" customFormat="false" ht="79.5" hidden="false" customHeight="false" outlineLevel="0" collapsed="false">
      <c r="A32" s="0" t="n">
        <v>2</v>
      </c>
      <c r="B32" s="0" t="s">
        <v>171</v>
      </c>
      <c r="C32" s="4" t="n">
        <v>1200</v>
      </c>
      <c r="D32" s="4" t="n">
        <v>1200</v>
      </c>
      <c r="E32" s="4" t="n">
        <f aca="false">C32-D32</f>
        <v>0</v>
      </c>
      <c r="F32" s="1" t="s">
        <v>175</v>
      </c>
      <c r="G32" s="1" t="s">
        <v>176</v>
      </c>
      <c r="H32" s="0" t="s">
        <v>138</v>
      </c>
      <c r="I32" s="0" t="s">
        <v>177</v>
      </c>
    </row>
    <row r="33" customFormat="false" ht="48" hidden="false" customHeight="false" outlineLevel="0" collapsed="false">
      <c r="A33" s="0" t="n">
        <v>2</v>
      </c>
      <c r="B33" s="0" t="s">
        <v>94</v>
      </c>
      <c r="C33" s="4" t="n">
        <v>5000</v>
      </c>
      <c r="D33" s="4" t="n">
        <v>5000</v>
      </c>
      <c r="E33" s="4" t="n">
        <f aca="false">C33-D33</f>
        <v>0</v>
      </c>
      <c r="F33" s="1" t="s">
        <v>178</v>
      </c>
      <c r="G33" s="1" t="s">
        <v>179</v>
      </c>
      <c r="H33" s="0" t="s">
        <v>138</v>
      </c>
      <c r="I33" s="0" t="s">
        <v>180</v>
      </c>
    </row>
    <row r="34" customFormat="false" ht="31.5" hidden="false" customHeight="false" outlineLevel="0" collapsed="false">
      <c r="A34" s="0" t="n">
        <v>2</v>
      </c>
      <c r="B34" s="0" t="s">
        <v>99</v>
      </c>
      <c r="C34" s="4" t="n">
        <v>2400</v>
      </c>
      <c r="D34" s="4" t="n">
        <v>2400</v>
      </c>
      <c r="E34" s="4" t="n">
        <f aca="false">C34-D34</f>
        <v>0</v>
      </c>
      <c r="F34" s="1" t="s">
        <v>181</v>
      </c>
      <c r="G34" s="8" t="s">
        <v>182</v>
      </c>
      <c r="H34" s="0" t="s">
        <v>134</v>
      </c>
    </row>
    <row r="35" customFormat="false" ht="15.75" hidden="false" customHeight="false" outlineLevel="0" collapsed="false">
      <c r="A35" s="0" t="n">
        <v>2</v>
      </c>
      <c r="B35" s="0" t="s">
        <v>99</v>
      </c>
      <c r="C35" s="4" t="n">
        <v>2600</v>
      </c>
      <c r="D35" s="4" t="n">
        <f aca="false">C35</f>
        <v>2600</v>
      </c>
      <c r="E35" s="4" t="n">
        <f aca="false">C35-D35</f>
        <v>0</v>
      </c>
      <c r="F35" s="1" t="s">
        <v>183</v>
      </c>
      <c r="G35" s="1" t="s">
        <v>184</v>
      </c>
    </row>
    <row r="36" customFormat="false" ht="48" hidden="false" customHeight="false" outlineLevel="0" collapsed="false">
      <c r="A36" s="0" t="n">
        <v>2</v>
      </c>
      <c r="B36" s="0" t="s">
        <v>99</v>
      </c>
      <c r="C36" s="4" t="n">
        <v>8300</v>
      </c>
      <c r="D36" s="4" t="n">
        <f aca="false">C36</f>
        <v>8300</v>
      </c>
      <c r="E36" s="4" t="n">
        <f aca="false">C36-D36</f>
        <v>0</v>
      </c>
      <c r="F36" s="1" t="s">
        <v>185</v>
      </c>
      <c r="G36" s="1" t="s">
        <v>186</v>
      </c>
    </row>
    <row r="37" customFormat="false" ht="31.5" hidden="false" customHeight="false" outlineLevel="0" collapsed="false">
      <c r="A37" s="0" t="n">
        <v>3</v>
      </c>
      <c r="B37" s="0" t="s">
        <v>99</v>
      </c>
      <c r="C37" s="4" t="n">
        <v>54000</v>
      </c>
      <c r="D37" s="4" t="n">
        <f aca="false">C37*0.5</f>
        <v>27000</v>
      </c>
      <c r="E37" s="4" t="n">
        <f aca="false">C37-D37</f>
        <v>27000</v>
      </c>
      <c r="F37" s="1" t="s">
        <v>187</v>
      </c>
      <c r="G37" s="1" t="s">
        <v>188</v>
      </c>
      <c r="I37" s="0" t="s">
        <v>160</v>
      </c>
    </row>
    <row r="38" customFormat="false" ht="31.5" hidden="false" customHeight="false" outlineLevel="0" collapsed="false">
      <c r="A38" s="0" t="n">
        <v>3</v>
      </c>
      <c r="B38" s="0" t="s">
        <v>94</v>
      </c>
      <c r="C38" s="4" t="n">
        <v>86000</v>
      </c>
      <c r="D38" s="4" t="n">
        <f aca="false">C38*0.5</f>
        <v>43000</v>
      </c>
      <c r="E38" s="4" t="n">
        <f aca="false">C38-D38</f>
        <v>43000</v>
      </c>
      <c r="F38" s="1" t="s">
        <v>189</v>
      </c>
      <c r="G38" s="1" t="s">
        <v>190</v>
      </c>
      <c r="I38" s="0" t="s">
        <v>160</v>
      </c>
    </row>
    <row r="39" customFormat="false" ht="48" hidden="false" customHeight="false" outlineLevel="0" collapsed="false">
      <c r="A39" s="0" t="n">
        <v>3</v>
      </c>
      <c r="B39" s="0" t="s">
        <v>94</v>
      </c>
      <c r="C39" s="4" t="n">
        <v>125000</v>
      </c>
      <c r="D39" s="4" t="n">
        <f aca="false">C39*0.5</f>
        <v>62500</v>
      </c>
      <c r="E39" s="4" t="n">
        <f aca="false">C39-D39</f>
        <v>62500</v>
      </c>
      <c r="F39" s="1" t="s">
        <v>191</v>
      </c>
      <c r="G39" s="1" t="s">
        <v>192</v>
      </c>
      <c r="I39" s="0" t="s">
        <v>160</v>
      </c>
    </row>
    <row r="40" customFormat="false" ht="31.5" hidden="false" customHeight="false" outlineLevel="0" collapsed="false">
      <c r="A40" s="0" t="n">
        <v>3</v>
      </c>
      <c r="B40" s="0" t="s">
        <v>171</v>
      </c>
      <c r="C40" s="4" t="n">
        <v>80000</v>
      </c>
      <c r="D40" s="4" t="n">
        <v>30000</v>
      </c>
      <c r="F40" s="1" t="s">
        <v>193</v>
      </c>
      <c r="G40" s="1" t="s">
        <v>194</v>
      </c>
    </row>
    <row r="41" customFormat="false" ht="15.75" hidden="false" customHeight="false" outlineLevel="0" collapsed="false">
      <c r="A41" s="0" t="n">
        <v>3</v>
      </c>
      <c r="B41" s="0" t="s">
        <v>122</v>
      </c>
      <c r="C41" s="4" t="n">
        <v>90000</v>
      </c>
      <c r="D41" s="4" t="n">
        <v>90000</v>
      </c>
      <c r="E41" s="4" t="n">
        <f aca="false">C41-D41</f>
        <v>0</v>
      </c>
      <c r="F41" s="1" t="s">
        <v>195</v>
      </c>
      <c r="G41" s="1" t="s">
        <v>196</v>
      </c>
      <c r="I41" s="0" t="s">
        <v>197</v>
      </c>
    </row>
    <row r="42" customFormat="false" ht="63.75" hidden="false" customHeight="false" outlineLevel="0" collapsed="false">
      <c r="A42" s="0" t="n">
        <v>3</v>
      </c>
      <c r="B42" s="0" t="s">
        <v>94</v>
      </c>
      <c r="C42" s="4" t="n">
        <v>5000</v>
      </c>
      <c r="D42" s="4" t="n">
        <v>5000</v>
      </c>
      <c r="E42" s="4" t="n">
        <f aca="false">C42-D42</f>
        <v>0</v>
      </c>
      <c r="F42" s="1" t="s">
        <v>198</v>
      </c>
      <c r="G42" s="1" t="s">
        <v>199</v>
      </c>
      <c r="I42" s="0" t="s">
        <v>200</v>
      </c>
    </row>
    <row r="43" s="7" customFormat="true" ht="31.5" hidden="false" customHeight="false" outlineLevel="0" collapsed="false">
      <c r="A43" s="7" t="n">
        <v>3</v>
      </c>
      <c r="B43" s="7" t="s">
        <v>140</v>
      </c>
      <c r="C43" s="4" t="n">
        <v>50000</v>
      </c>
      <c r="D43" s="4" t="n">
        <v>50000</v>
      </c>
      <c r="E43" s="4" t="n">
        <f aca="false">C43-D43</f>
        <v>0</v>
      </c>
      <c r="F43" s="1" t="s">
        <v>201</v>
      </c>
      <c r="G43" s="1" t="s">
        <v>202</v>
      </c>
      <c r="I43" s="7" t="s">
        <v>200</v>
      </c>
    </row>
    <row r="44" customFormat="false" ht="111.75" hidden="false" customHeight="false" outlineLevel="0" collapsed="false">
      <c r="A44" s="0" t="n">
        <v>3</v>
      </c>
      <c r="B44" s="0" t="s">
        <v>113</v>
      </c>
      <c r="C44" s="4" t="n">
        <v>120000</v>
      </c>
      <c r="D44" s="4" t="n">
        <v>60000</v>
      </c>
      <c r="E44" s="4" t="n">
        <f aca="false">C44-D44</f>
        <v>60000</v>
      </c>
      <c r="F44" s="1" t="s">
        <v>203</v>
      </c>
      <c r="G44" s="1" t="s">
        <v>204</v>
      </c>
      <c r="H44" s="0" t="s">
        <v>138</v>
      </c>
      <c r="I44" s="0" t="s">
        <v>205</v>
      </c>
    </row>
    <row r="45" customFormat="false" ht="96" hidden="false" customHeight="false" outlineLevel="0" collapsed="false">
      <c r="A45" s="0" t="n">
        <v>3</v>
      </c>
      <c r="B45" s="0" t="s">
        <v>171</v>
      </c>
      <c r="C45" s="4" t="n">
        <v>800000</v>
      </c>
      <c r="D45" s="4" t="n">
        <v>200000</v>
      </c>
      <c r="E45" s="4" t="n">
        <f aca="false">C45-D45</f>
        <v>600000</v>
      </c>
      <c r="F45" s="1" t="s">
        <v>206</v>
      </c>
      <c r="G45" s="1" t="s">
        <v>207</v>
      </c>
      <c r="H45" s="0" t="s">
        <v>134</v>
      </c>
      <c r="I45" s="0" t="s">
        <v>208</v>
      </c>
    </row>
    <row r="46" customFormat="false" ht="48" hidden="false" customHeight="false" outlineLevel="0" collapsed="false">
      <c r="A46" s="7"/>
      <c r="B46" s="7" t="s">
        <v>84</v>
      </c>
      <c r="C46" s="9" t="n">
        <v>107000</v>
      </c>
      <c r="D46" s="9" t="n">
        <f aca="false">C46</f>
        <v>107000</v>
      </c>
      <c r="E46" s="9" t="n">
        <f aca="false">C46-D46</f>
        <v>0</v>
      </c>
      <c r="F46" s="10" t="s">
        <v>209</v>
      </c>
      <c r="G46" s="10" t="s">
        <v>210</v>
      </c>
      <c r="H46" s="7"/>
      <c r="I46" s="10" t="s">
        <v>211</v>
      </c>
    </row>
    <row r="47" customFormat="false" ht="48" hidden="false" customHeight="false" outlineLevel="0" collapsed="false">
      <c r="A47" s="7"/>
      <c r="B47" s="7" t="s">
        <v>84</v>
      </c>
      <c r="C47" s="9" t="n">
        <f aca="false">30000*1.03</f>
        <v>30900</v>
      </c>
      <c r="D47" s="9" t="n">
        <f aca="false">C47</f>
        <v>30900</v>
      </c>
      <c r="E47" s="9" t="n">
        <f aca="false">C47-D47</f>
        <v>0</v>
      </c>
      <c r="F47" s="10" t="s">
        <v>212</v>
      </c>
      <c r="G47" s="10" t="s">
        <v>213</v>
      </c>
      <c r="H47" s="7"/>
      <c r="I47" s="10" t="s">
        <v>214</v>
      </c>
    </row>
    <row r="48" customFormat="false" ht="48" hidden="false" customHeight="false" outlineLevel="0" collapsed="false">
      <c r="A48" s="7"/>
      <c r="B48" s="7" t="s">
        <v>84</v>
      </c>
      <c r="C48" s="9" t="n">
        <f aca="false">40000*1.03</f>
        <v>41200</v>
      </c>
      <c r="D48" s="9" t="n">
        <f aca="false">C48</f>
        <v>41200</v>
      </c>
      <c r="E48" s="9" t="n">
        <f aca="false">C48-D48</f>
        <v>0</v>
      </c>
      <c r="F48" s="10" t="s">
        <v>215</v>
      </c>
      <c r="G48" s="10" t="s">
        <v>213</v>
      </c>
      <c r="H48" s="7"/>
      <c r="I48" s="10" t="s">
        <v>216</v>
      </c>
    </row>
    <row r="49" customFormat="false" ht="31.5" hidden="false" customHeight="false" outlineLevel="0" collapsed="false">
      <c r="A49" s="7"/>
      <c r="B49" s="7" t="s">
        <v>84</v>
      </c>
      <c r="C49" s="9" t="n">
        <f aca="false">30000*1.03</f>
        <v>30900</v>
      </c>
      <c r="D49" s="9" t="n">
        <f aca="false">C49</f>
        <v>30900</v>
      </c>
      <c r="E49" s="9" t="n">
        <f aca="false">C49-D49</f>
        <v>0</v>
      </c>
      <c r="F49" s="10" t="s">
        <v>217</v>
      </c>
      <c r="G49" s="10" t="s">
        <v>218</v>
      </c>
      <c r="H49" s="7"/>
      <c r="I49" s="10" t="s">
        <v>219</v>
      </c>
    </row>
    <row r="50" customFormat="false" ht="48" hidden="false" customHeight="false" outlineLevel="0" collapsed="false">
      <c r="A50" s="7"/>
      <c r="B50" s="7" t="s">
        <v>113</v>
      </c>
      <c r="C50" s="9" t="n">
        <v>120000</v>
      </c>
      <c r="D50" s="9" t="n">
        <v>60000</v>
      </c>
      <c r="E50" s="9" t="n">
        <f aca="false">C50-D50</f>
        <v>60000</v>
      </c>
      <c r="F50" s="10" t="s">
        <v>220</v>
      </c>
      <c r="G50" s="10" t="s">
        <v>221</v>
      </c>
      <c r="H50" s="7"/>
      <c r="I50" s="7" t="s">
        <v>152</v>
      </c>
    </row>
    <row r="51" customFormat="false" ht="48" hidden="false" customHeight="false" outlineLevel="0" collapsed="false">
      <c r="A51" s="7"/>
      <c r="B51" s="7" t="s">
        <v>113</v>
      </c>
      <c r="C51" s="9" t="n">
        <v>140000</v>
      </c>
      <c r="D51" s="9" t="n">
        <v>70000</v>
      </c>
      <c r="E51" s="9" t="n">
        <f aca="false">C51-D51</f>
        <v>70000</v>
      </c>
      <c r="F51" s="10" t="s">
        <v>222</v>
      </c>
      <c r="G51" s="10" t="s">
        <v>223</v>
      </c>
      <c r="H51" s="7"/>
      <c r="I51" s="7" t="s">
        <v>160</v>
      </c>
    </row>
    <row r="52" customFormat="false" ht="79.5" hidden="false" customHeight="false" outlineLevel="0" collapsed="false">
      <c r="A52" s="7"/>
      <c r="B52" s="7" t="s">
        <v>113</v>
      </c>
      <c r="C52" s="9" t="n">
        <v>150000</v>
      </c>
      <c r="D52" s="9" t="n">
        <v>50000</v>
      </c>
      <c r="E52" s="9" t="n">
        <f aca="false">C52-D52</f>
        <v>100000</v>
      </c>
      <c r="F52" s="10" t="s">
        <v>224</v>
      </c>
      <c r="G52" s="10" t="s">
        <v>225</v>
      </c>
      <c r="H52" s="7" t="s">
        <v>226</v>
      </c>
      <c r="I52" s="7" t="s">
        <v>139</v>
      </c>
    </row>
    <row r="53" customFormat="false" ht="15" hidden="false" customHeight="false" outlineLevel="0" collapsed="false">
      <c r="E53" s="4" t="n">
        <f aca="false">C53-D53</f>
        <v>0</v>
      </c>
    </row>
    <row r="54" customFormat="false" ht="15" hidden="false" customHeight="false" outlineLevel="0" collapsed="false">
      <c r="E54" s="4" t="n">
        <f aca="false">C54-D54</f>
        <v>0</v>
      </c>
    </row>
    <row r="55" customFormat="false" ht="15" hidden="false" customHeight="false" outlineLevel="0" collapsed="false">
      <c r="E55" s="4" t="n">
        <f aca="false">C55-D55</f>
        <v>0</v>
      </c>
    </row>
    <row r="56" customFormat="false" ht="15" hidden="false" customHeight="false" outlineLevel="0" collapsed="false">
      <c r="E56" s="4" t="n">
        <f aca="false">C56-D56</f>
        <v>0</v>
      </c>
    </row>
    <row r="57" customFormat="false" ht="15" hidden="false" customHeight="false" outlineLevel="0" collapsed="false">
      <c r="E57" s="4" t="n">
        <f aca="false">C57-D57</f>
        <v>0</v>
      </c>
    </row>
    <row r="58" customFormat="false" ht="15" hidden="false" customHeight="false" outlineLevel="0" collapsed="false">
      <c r="E58" s="4" t="n">
        <f aca="false">C58-D58</f>
        <v>0</v>
      </c>
    </row>
    <row r="59" customFormat="false" ht="15" hidden="false" customHeight="false" outlineLevel="0" collapsed="false">
      <c r="E59" s="4" t="n">
        <f aca="false">C59-D59</f>
        <v>0</v>
      </c>
    </row>
    <row r="60" customFormat="false" ht="15" hidden="false" customHeight="false" outlineLevel="0" collapsed="false">
      <c r="E60" s="4" t="n">
        <f aca="false">C60-D60</f>
        <v>0</v>
      </c>
    </row>
    <row r="61" customFormat="false" ht="15" hidden="false" customHeight="false" outlineLevel="0" collapsed="false">
      <c r="E61" s="4" t="n">
        <f aca="false">C61-D61</f>
        <v>0</v>
      </c>
    </row>
    <row r="62" customFormat="false" ht="15" hidden="false" customHeight="false" outlineLevel="0" collapsed="false">
      <c r="E62" s="4" t="n">
        <f aca="false">C62-D62</f>
        <v>0</v>
      </c>
    </row>
    <row r="63" customFormat="false" ht="15" hidden="false" customHeight="false" outlineLevel="0" collapsed="false">
      <c r="E63" s="4" t="n">
        <f aca="false">C63-D63</f>
        <v>0</v>
      </c>
    </row>
    <row r="64" customFormat="false" ht="15" hidden="false" customHeight="false" outlineLevel="0" collapsed="false">
      <c r="E64" s="4" t="n">
        <f aca="false">C64-D64</f>
        <v>0</v>
      </c>
    </row>
    <row r="65" customFormat="false" ht="15" hidden="false" customHeight="false" outlineLevel="0" collapsed="false">
      <c r="E65" s="4" t="n">
        <f aca="false">C65-D65</f>
        <v>0</v>
      </c>
    </row>
    <row r="66" customFormat="false" ht="15" hidden="false" customHeight="false" outlineLevel="0" collapsed="false">
      <c r="E66" s="4" t="n">
        <f aca="false">C66-D66</f>
        <v>0</v>
      </c>
    </row>
    <row r="67" customFormat="false" ht="15" hidden="false" customHeight="false" outlineLevel="0" collapsed="false">
      <c r="E67" s="4" t="n">
        <f aca="false">C67-D67</f>
        <v>0</v>
      </c>
    </row>
    <row r="68" customFormat="false" ht="15" hidden="false" customHeight="false" outlineLevel="0" collapsed="false">
      <c r="E68" s="4" t="n">
        <f aca="false">C68-D68</f>
        <v>0</v>
      </c>
    </row>
    <row r="69" customFormat="false" ht="15" hidden="false" customHeight="false" outlineLevel="0" collapsed="false">
      <c r="E69" s="4" t="n">
        <f aca="false">C69-D69</f>
        <v>0</v>
      </c>
    </row>
    <row r="70" customFormat="false" ht="15" hidden="false" customHeight="false" outlineLevel="0" collapsed="false">
      <c r="E70" s="4" t="n">
        <f aca="false">C70-D70</f>
        <v>0</v>
      </c>
    </row>
    <row r="71" customFormat="false" ht="15" hidden="false" customHeight="false" outlineLevel="0" collapsed="false">
      <c r="E71" s="4" t="n">
        <f aca="false">C71-D71</f>
        <v>0</v>
      </c>
    </row>
    <row r="72" customFormat="false" ht="15" hidden="false" customHeight="false" outlineLevel="0" collapsed="false">
      <c r="E72" s="4" t="n">
        <f aca="false">C72-D72</f>
        <v>0</v>
      </c>
    </row>
    <row r="73" customFormat="false" ht="15" hidden="false" customHeight="false" outlineLevel="0" collapsed="false">
      <c r="E73" s="4" t="n">
        <f aca="false">C73-D73</f>
        <v>0</v>
      </c>
    </row>
    <row r="74" customFormat="false" ht="15" hidden="false" customHeight="false" outlineLevel="0" collapsed="false">
      <c r="E74" s="4" t="n">
        <f aca="false">C74-D74</f>
        <v>0</v>
      </c>
    </row>
    <row r="75" customFormat="false" ht="15" hidden="false" customHeight="false" outlineLevel="0" collapsed="false">
      <c r="E75" s="4" t="n">
        <f aca="false">C75-D75</f>
        <v>0</v>
      </c>
    </row>
    <row r="76" customFormat="false" ht="15" hidden="false" customHeight="false" outlineLevel="0" collapsed="false">
      <c r="E76" s="4" t="n">
        <f aca="false">C76-D76</f>
        <v>0</v>
      </c>
    </row>
    <row r="77" customFormat="false" ht="15" hidden="false" customHeight="false" outlineLevel="0" collapsed="false">
      <c r="E77" s="4" t="n">
        <f aca="false">C77-D77</f>
        <v>0</v>
      </c>
    </row>
    <row r="78" customFormat="false" ht="15" hidden="false" customHeight="false" outlineLevel="0" collapsed="false">
      <c r="E78" s="4" t="n">
        <f aca="false">C78-D78</f>
        <v>0</v>
      </c>
    </row>
    <row r="79" customFormat="false" ht="15" hidden="false" customHeight="false" outlineLevel="0" collapsed="false">
      <c r="E79" s="4" t="n">
        <f aca="false">C79-D79</f>
        <v>0</v>
      </c>
    </row>
    <row r="80" customFormat="false" ht="15" hidden="false" customHeight="false" outlineLevel="0" collapsed="false">
      <c r="E80" s="4" t="n">
        <f aca="false">C80-D80</f>
        <v>0</v>
      </c>
    </row>
    <row r="81" customFormat="false" ht="15" hidden="false" customHeight="false" outlineLevel="0" collapsed="false">
      <c r="E81" s="4" t="n">
        <f aca="false">C81-D81</f>
        <v>0</v>
      </c>
    </row>
    <row r="82" customFormat="false" ht="15" hidden="false" customHeight="false" outlineLevel="0" collapsed="false">
      <c r="E82" s="4" t="n">
        <f aca="false">C82-D82</f>
        <v>0</v>
      </c>
    </row>
    <row r="83" customFormat="false" ht="15" hidden="false" customHeight="false" outlineLevel="0" collapsed="false">
      <c r="E83" s="4" t="n">
        <f aca="false">C83-D83</f>
        <v>0</v>
      </c>
    </row>
    <row r="84" customFormat="false" ht="15" hidden="false" customHeight="false" outlineLevel="0" collapsed="false">
      <c r="E84" s="4" t="n">
        <f aca="false">C84-D84</f>
        <v>0</v>
      </c>
    </row>
    <row r="85" customFormat="false" ht="15" hidden="false" customHeight="false" outlineLevel="0" collapsed="false">
      <c r="E85" s="4" t="n">
        <f aca="false">C85-D85</f>
        <v>0</v>
      </c>
    </row>
    <row r="86" customFormat="false" ht="15" hidden="false" customHeight="false" outlineLevel="0" collapsed="false">
      <c r="E86" s="4" t="n">
        <f aca="false">C86-D86</f>
        <v>0</v>
      </c>
    </row>
    <row r="87" customFormat="false" ht="15" hidden="false" customHeight="false" outlineLevel="0" collapsed="false">
      <c r="E87" s="4" t="n">
        <f aca="false">C87-D87</f>
        <v>0</v>
      </c>
    </row>
    <row r="88" customFormat="false" ht="15" hidden="false" customHeight="false" outlineLevel="0" collapsed="false">
      <c r="E88" s="4" t="n">
        <f aca="false">C88-D88</f>
        <v>0</v>
      </c>
    </row>
    <row r="89" customFormat="false" ht="15" hidden="false" customHeight="false" outlineLevel="0" collapsed="false">
      <c r="E89" s="4" t="n">
        <f aca="false">C89-D89</f>
        <v>0</v>
      </c>
    </row>
    <row r="90" customFormat="false" ht="15" hidden="false" customHeight="false" outlineLevel="0" collapsed="false">
      <c r="E90" s="4" t="n">
        <f aca="false">C90-D90</f>
        <v>0</v>
      </c>
    </row>
    <row r="91" customFormat="false" ht="15" hidden="false" customHeight="false" outlineLevel="0" collapsed="false">
      <c r="E91" s="4" t="n">
        <f aca="false">C91-D91</f>
        <v>0</v>
      </c>
    </row>
    <row r="92" customFormat="false" ht="15" hidden="false" customHeight="false" outlineLevel="0" collapsed="false">
      <c r="E92" s="4" t="n">
        <f aca="false">C92-D92</f>
        <v>0</v>
      </c>
    </row>
    <row r="93" customFormat="false" ht="15" hidden="false" customHeight="false" outlineLevel="0" collapsed="false">
      <c r="E93" s="4" t="n">
        <f aca="false">C93-D93</f>
        <v>0</v>
      </c>
    </row>
    <row r="94" customFormat="false" ht="15" hidden="false" customHeight="false" outlineLevel="0" collapsed="false">
      <c r="E94" s="4" t="n">
        <f aca="false">C94-D94</f>
        <v>0</v>
      </c>
    </row>
    <row r="95" customFormat="false" ht="15" hidden="false" customHeight="false" outlineLevel="0" collapsed="false">
      <c r="E95" s="4" t="n">
        <f aca="false">C95-D95</f>
        <v>0</v>
      </c>
    </row>
    <row r="96" customFormat="false" ht="15" hidden="false" customHeight="false" outlineLevel="0" collapsed="false">
      <c r="E96" s="4" t="n">
        <f aca="false">C96-D96</f>
        <v>0</v>
      </c>
    </row>
    <row r="97" customFormat="false" ht="15" hidden="false" customHeight="false" outlineLevel="0" collapsed="false">
      <c r="E97" s="4" t="n">
        <f aca="false">C97-D97</f>
        <v>0</v>
      </c>
    </row>
    <row r="98" customFormat="false" ht="15" hidden="false" customHeight="false" outlineLevel="0" collapsed="false">
      <c r="E98" s="4" t="n">
        <f aca="false">C98-D98</f>
        <v>0</v>
      </c>
    </row>
    <row r="99" customFormat="false" ht="15" hidden="false" customHeight="false" outlineLevel="0" collapsed="false">
      <c r="E99" s="4" t="n">
        <f aca="false">C99-D99</f>
        <v>0</v>
      </c>
    </row>
    <row r="100" customFormat="false" ht="15" hidden="false" customHeight="false" outlineLevel="0" collapsed="false">
      <c r="E100" s="4" t="n">
        <f aca="false">C100-D100</f>
        <v>0</v>
      </c>
    </row>
    <row r="101" customFormat="false" ht="15" hidden="false" customHeight="false" outlineLevel="0" collapsed="false">
      <c r="E101" s="4" t="n">
        <f aca="false">C101-D101</f>
        <v>0</v>
      </c>
    </row>
    <row r="102" customFormat="false" ht="15" hidden="false" customHeight="false" outlineLevel="0" collapsed="false">
      <c r="E102" s="4" t="n">
        <f aca="false">C102-D102</f>
        <v>0</v>
      </c>
    </row>
    <row r="103" customFormat="false" ht="15" hidden="false" customHeight="false" outlineLevel="0" collapsed="false">
      <c r="E103" s="4" t="n">
        <f aca="false">C103-D103</f>
        <v>0</v>
      </c>
    </row>
    <row r="104" customFormat="false" ht="15" hidden="false" customHeight="false" outlineLevel="0" collapsed="false">
      <c r="E104" s="4" t="n">
        <f aca="false">C104-D104</f>
        <v>0</v>
      </c>
    </row>
    <row r="105" customFormat="false" ht="15" hidden="false" customHeight="false" outlineLevel="0" collapsed="false">
      <c r="E105" s="4" t="n">
        <f aca="false">C105-D105</f>
        <v>0</v>
      </c>
    </row>
    <row r="106" customFormat="false" ht="15" hidden="false" customHeight="false" outlineLevel="0" collapsed="false">
      <c r="E106" s="4" t="n">
        <f aca="false">C106-D106</f>
        <v>0</v>
      </c>
    </row>
    <row r="107" customFormat="false" ht="15" hidden="false" customHeight="false" outlineLevel="0" collapsed="false">
      <c r="E107" s="4" t="n">
        <f aca="false">C107-D107</f>
        <v>0</v>
      </c>
    </row>
    <row r="108" customFormat="false" ht="15" hidden="false" customHeight="false" outlineLevel="0" collapsed="false">
      <c r="E108" s="4" t="n">
        <f aca="false">C108-D108</f>
        <v>0</v>
      </c>
    </row>
    <row r="109" customFormat="false" ht="15" hidden="false" customHeight="false" outlineLevel="0" collapsed="false">
      <c r="E109" s="4" t="n">
        <f aca="false">C109-D109</f>
        <v>0</v>
      </c>
    </row>
    <row r="110" customFormat="false" ht="15" hidden="false" customHeight="false" outlineLevel="0" collapsed="false">
      <c r="E110" s="4" t="n">
        <f aca="false">C110-D110</f>
        <v>0</v>
      </c>
    </row>
    <row r="111" customFormat="false" ht="15" hidden="false" customHeight="false" outlineLevel="0" collapsed="false">
      <c r="E111" s="4" t="n">
        <f aca="false">C111-D111</f>
        <v>0</v>
      </c>
    </row>
    <row r="112" customFormat="false" ht="15" hidden="false" customHeight="false" outlineLevel="0" collapsed="false">
      <c r="E112" s="4" t="n">
        <f aca="false">C112-D112</f>
        <v>0</v>
      </c>
    </row>
    <row r="113" customFormat="false" ht="15" hidden="false" customHeight="false" outlineLevel="0" collapsed="false">
      <c r="E113" s="4" t="n">
        <f aca="false">C113-D113</f>
        <v>0</v>
      </c>
    </row>
    <row r="114" customFormat="false" ht="15" hidden="false" customHeight="false" outlineLevel="0" collapsed="false">
      <c r="E114" s="4" t="n">
        <f aca="false">C114-D114</f>
        <v>0</v>
      </c>
    </row>
    <row r="115" customFormat="false" ht="15" hidden="false" customHeight="false" outlineLevel="0" collapsed="false">
      <c r="E115" s="4" t="n">
        <f aca="false">C115-D115</f>
        <v>0</v>
      </c>
    </row>
    <row r="116" customFormat="false" ht="15" hidden="false" customHeight="false" outlineLevel="0" collapsed="false">
      <c r="E116" s="4" t="n">
        <f aca="false">C116-D116</f>
        <v>0</v>
      </c>
    </row>
    <row r="117" customFormat="false" ht="15" hidden="false" customHeight="false" outlineLevel="0" collapsed="false">
      <c r="E117" s="4" t="n">
        <f aca="false">C117-D117</f>
        <v>0</v>
      </c>
    </row>
    <row r="118" customFormat="false" ht="15" hidden="false" customHeight="false" outlineLevel="0" collapsed="false">
      <c r="E118" s="4" t="n">
        <f aca="false">C118-D118</f>
        <v>0</v>
      </c>
    </row>
    <row r="119" customFormat="false" ht="15" hidden="false" customHeight="false" outlineLevel="0" collapsed="false">
      <c r="E119" s="4" t="n">
        <f aca="false">C119-D119</f>
        <v>0</v>
      </c>
    </row>
  </sheetData>
  <dataValidations count="3">
    <dataValidation allowBlank="true" errorStyle="stop" operator="between" showDropDown="false" showErrorMessage="true" showInputMessage="true" sqref="B2:B1119" type="list">
      <formula1>"Contract,Equipment,IT-Hardware,IT$A$2-Software,Lab Recap,Printing,Supplies,Travel,RIP,Other"</formula1>
      <formula2>0</formula2>
    </dataValidation>
    <dataValidation allowBlank="true" errorStyle="stop" operator="between" showDropDown="false" showErrorMessage="true" showInputMessage="true" sqref="H2:H1119" type="list">
      <formula1>"2a. Complete NPS Next Strategy,2b. Accelerate Curricula Reform,2c. Advance Relevant Research,2d. Enhance Fiscal Accountability,2e Expand Faculty and Staff Development,2f. Provide recocurring updated on each priority."</formula1>
      <formula2>0</formula2>
    </dataValidation>
    <dataValidation allowBlank="true" errorStyle="stop" operator="between" showDropDown="false" showErrorMessage="true" showInputMessage="true" sqref="A2:A1119" type="list">
      <formula1>"0,1,2,3"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3"/>
  <sheetViews>
    <sheetView showFormulas="false" showGridLines="true" showRowColHeaders="true" showZeros="true" rightToLeft="false" tabSelected="false" showOutlineSymbols="true" defaultGridColor="true" view="normal" topLeftCell="A18" colorId="64" zoomScale="100" zoomScaleNormal="100" zoomScalePageLayoutView="100" workbookViewId="0">
      <selection pane="topLeft" activeCell="E1" activeCellId="0" sqref="E1"/>
    </sheetView>
  </sheetViews>
  <sheetFormatPr defaultColWidth="8.859375" defaultRowHeight="15" zeroHeight="false" outlineLevelRow="0" outlineLevelCol="0"/>
  <cols>
    <col collapsed="false" customWidth="true" hidden="false" outlineLevel="0" max="4" min="2" style="11" width="9.14"/>
    <col collapsed="false" customWidth="true" hidden="false" outlineLevel="0" max="5" min="5" style="11" width="24.43"/>
    <col collapsed="false" customWidth="true" hidden="false" outlineLevel="0" max="10" min="6" style="11" width="9.14"/>
  </cols>
  <sheetData>
    <row r="1" customFormat="false" ht="15" hidden="false" customHeight="false" outlineLevel="0" collapsed="false">
      <c r="B1" s="11" t="s">
        <v>227</v>
      </c>
      <c r="C1" s="11" t="n">
        <v>571</v>
      </c>
      <c r="D1" s="11" t="n">
        <v>613</v>
      </c>
      <c r="E1" s="11" t="s">
        <v>228</v>
      </c>
    </row>
    <row r="2" customFormat="false" ht="15" hidden="false" customHeight="false" outlineLevel="0" collapsed="false">
      <c r="A2" s="0" t="s">
        <v>229</v>
      </c>
      <c r="B2" s="11" t="s">
        <v>230</v>
      </c>
    </row>
    <row r="3" customFormat="false" ht="15" hidden="false" customHeight="false" outlineLevel="0" collapsed="false">
      <c r="A3" s="0" t="s">
        <v>163</v>
      </c>
    </row>
    <row r="4" customFormat="false" ht="15" hidden="false" customHeight="false" outlineLevel="0" collapsed="false">
      <c r="A4" s="0" t="s">
        <v>231</v>
      </c>
    </row>
    <row r="5" customFormat="false" ht="15" hidden="false" customHeight="false" outlineLevel="0" collapsed="false">
      <c r="A5" s="0" t="s">
        <v>232</v>
      </c>
      <c r="B5" s="11" t="s">
        <v>230</v>
      </c>
    </row>
    <row r="6" customFormat="false" ht="15" hidden="false" customHeight="false" outlineLevel="0" collapsed="false">
      <c r="A6" s="0" t="s">
        <v>233</v>
      </c>
      <c r="B6" s="11" t="s">
        <v>230</v>
      </c>
    </row>
    <row r="7" customFormat="false" ht="15" hidden="false" customHeight="false" outlineLevel="0" collapsed="false">
      <c r="A7" s="0" t="s">
        <v>234</v>
      </c>
      <c r="B7" s="11" t="s">
        <v>230</v>
      </c>
      <c r="D7" s="11" t="s">
        <v>230</v>
      </c>
    </row>
    <row r="8" customFormat="false" ht="15" hidden="false" customHeight="false" outlineLevel="0" collapsed="false">
      <c r="A8" s="0" t="s">
        <v>235</v>
      </c>
      <c r="B8" s="11" t="s">
        <v>230</v>
      </c>
    </row>
    <row r="9" customFormat="false" ht="15" hidden="false" customHeight="false" outlineLevel="0" collapsed="false">
      <c r="A9" s="0" t="s">
        <v>236</v>
      </c>
      <c r="B9" s="11" t="s">
        <v>230</v>
      </c>
    </row>
    <row r="10" customFormat="false" ht="15" hidden="false" customHeight="false" outlineLevel="0" collapsed="false">
      <c r="A10" s="0" t="s">
        <v>237</v>
      </c>
      <c r="B10" s="11" t="s">
        <v>230</v>
      </c>
    </row>
    <row r="11" customFormat="false" ht="15" hidden="false" customHeight="false" outlineLevel="0" collapsed="false">
      <c r="A11" s="0" t="s">
        <v>238</v>
      </c>
    </row>
    <row r="12" customFormat="false" ht="15" hidden="false" customHeight="false" outlineLevel="0" collapsed="false">
      <c r="A12" s="0" t="s">
        <v>239</v>
      </c>
    </row>
    <row r="13" customFormat="false" ht="15" hidden="false" customHeight="false" outlineLevel="0" collapsed="false">
      <c r="A13" s="0" t="s">
        <v>240</v>
      </c>
    </row>
    <row r="14" customFormat="false" ht="15" hidden="false" customHeight="false" outlineLevel="0" collapsed="false">
      <c r="A14" s="0" t="s">
        <v>241</v>
      </c>
    </row>
    <row r="15" customFormat="false" ht="15" hidden="false" customHeight="false" outlineLevel="0" collapsed="false">
      <c r="A15" s="0" t="s">
        <v>242</v>
      </c>
      <c r="B15" s="11" t="s">
        <v>230</v>
      </c>
      <c r="E15" s="11" t="s">
        <v>230</v>
      </c>
    </row>
    <row r="16" customFormat="false" ht="15" hidden="false" customHeight="false" outlineLevel="0" collapsed="false">
      <c r="A16" s="0" t="s">
        <v>243</v>
      </c>
      <c r="B16" s="11" t="s">
        <v>230</v>
      </c>
      <c r="C16" s="11" t="s">
        <v>230</v>
      </c>
    </row>
    <row r="17" customFormat="false" ht="15" hidden="false" customHeight="false" outlineLevel="0" collapsed="false">
      <c r="A17" s="0" t="s">
        <v>244</v>
      </c>
      <c r="D17" s="11" t="s">
        <v>230</v>
      </c>
    </row>
    <row r="18" customFormat="false" ht="15" hidden="false" customHeight="false" outlineLevel="0" collapsed="false">
      <c r="A18" s="0" t="s">
        <v>245</v>
      </c>
      <c r="B18" s="11" t="s">
        <v>230</v>
      </c>
    </row>
    <row r="19" customFormat="false" ht="15" hidden="false" customHeight="false" outlineLevel="0" collapsed="false">
      <c r="A19" s="0" t="s">
        <v>246</v>
      </c>
      <c r="B19" s="11" t="s">
        <v>230</v>
      </c>
      <c r="C19" s="11" t="s">
        <v>230</v>
      </c>
    </row>
    <row r="20" customFormat="false" ht="15" hidden="false" customHeight="false" outlineLevel="0" collapsed="false">
      <c r="A20" s="0" t="s">
        <v>247</v>
      </c>
    </row>
    <row r="21" customFormat="false" ht="15" hidden="false" customHeight="false" outlineLevel="0" collapsed="false">
      <c r="A21" s="0" t="s">
        <v>248</v>
      </c>
      <c r="B21" s="11" t="s">
        <v>230</v>
      </c>
      <c r="D21" s="11" t="s">
        <v>230</v>
      </c>
    </row>
    <row r="22" customFormat="false" ht="15" hidden="false" customHeight="false" outlineLevel="0" collapsed="false">
      <c r="A22" s="0" t="s">
        <v>249</v>
      </c>
      <c r="B22" s="11" t="s">
        <v>230</v>
      </c>
      <c r="E22" s="11" t="s">
        <v>230</v>
      </c>
    </row>
    <row r="23" customFormat="false" ht="15" hidden="false" customHeight="false" outlineLevel="0" collapsed="false">
      <c r="A23" s="0" t="s">
        <v>250</v>
      </c>
      <c r="E23" s="11" t="s">
        <v>230</v>
      </c>
    </row>
    <row r="24" customFormat="false" ht="15" hidden="false" customHeight="false" outlineLevel="0" collapsed="false">
      <c r="A24" s="0" t="s">
        <v>251</v>
      </c>
      <c r="C24" s="11" t="s">
        <v>230</v>
      </c>
    </row>
    <row r="25" customFormat="false" ht="15" hidden="false" customHeight="false" outlineLevel="0" collapsed="false">
      <c r="A25" s="0" t="s">
        <v>252</v>
      </c>
      <c r="C25" s="11" t="s">
        <v>230</v>
      </c>
    </row>
    <row r="26" customFormat="false" ht="15" hidden="false" customHeight="false" outlineLevel="0" collapsed="false">
      <c r="A26" s="0" t="s">
        <v>253</v>
      </c>
    </row>
    <row r="27" customFormat="false" ht="15" hidden="false" customHeight="false" outlineLevel="0" collapsed="false">
      <c r="A27" s="0" t="s">
        <v>254</v>
      </c>
      <c r="B27" s="11" t="s">
        <v>230</v>
      </c>
    </row>
    <row r="28" customFormat="false" ht="15" hidden="false" customHeight="false" outlineLevel="0" collapsed="false">
      <c r="A28" s="0" t="s">
        <v>255</v>
      </c>
      <c r="D28" s="11" t="s">
        <v>230</v>
      </c>
    </row>
    <row r="29" customFormat="false" ht="15" hidden="false" customHeight="false" outlineLevel="0" collapsed="false">
      <c r="A29" s="0" t="s">
        <v>256</v>
      </c>
      <c r="D29" s="11" t="s">
        <v>230</v>
      </c>
    </row>
    <row r="30" customFormat="false" ht="15" hidden="false" customHeight="false" outlineLevel="0" collapsed="false">
      <c r="A30" s="0" t="s">
        <v>257</v>
      </c>
      <c r="C30" s="11" t="s">
        <v>230</v>
      </c>
    </row>
    <row r="31" customFormat="false" ht="15" hidden="false" customHeight="false" outlineLevel="0" collapsed="false">
      <c r="A31" s="0" t="s">
        <v>258</v>
      </c>
      <c r="B31" s="11" t="s">
        <v>230</v>
      </c>
      <c r="E31" s="11" t="s">
        <v>230</v>
      </c>
    </row>
    <row r="32" customFormat="false" ht="15" hidden="false" customHeight="false" outlineLevel="0" collapsed="false">
      <c r="A32" s="0" t="s">
        <v>259</v>
      </c>
      <c r="E32" s="11" t="s">
        <v>230</v>
      </c>
    </row>
    <row r="33" customFormat="false" ht="15" hidden="false" customHeight="false" outlineLevel="0" collapsed="false">
      <c r="A33" s="0" t="s">
        <v>260</v>
      </c>
      <c r="B33" s="11" t="s">
        <v>230</v>
      </c>
    </row>
    <row r="34" customFormat="false" ht="15" hidden="false" customHeight="false" outlineLevel="0" collapsed="false">
      <c r="A34" s="0" t="s">
        <v>261</v>
      </c>
      <c r="B34" s="11" t="s">
        <v>230</v>
      </c>
    </row>
    <row r="35" customFormat="false" ht="15" hidden="false" customHeight="false" outlineLevel="0" collapsed="false">
      <c r="A35" s="0" t="s">
        <v>262</v>
      </c>
      <c r="B35" s="11" t="s">
        <v>230</v>
      </c>
    </row>
    <row r="36" customFormat="false" ht="15" hidden="false" customHeight="false" outlineLevel="0" collapsed="false">
      <c r="A36" s="0" t="s">
        <v>263</v>
      </c>
      <c r="B36" s="11" t="s">
        <v>230</v>
      </c>
    </row>
    <row r="37" customFormat="false" ht="15" hidden="false" customHeight="false" outlineLevel="0" collapsed="false">
      <c r="A37" s="0" t="s">
        <v>264</v>
      </c>
      <c r="B37" s="11" t="s">
        <v>230</v>
      </c>
    </row>
    <row r="38" customFormat="false" ht="15" hidden="false" customHeight="false" outlineLevel="0" collapsed="false">
      <c r="A38" s="0" t="s">
        <v>265</v>
      </c>
      <c r="B38" s="11" t="s">
        <v>230</v>
      </c>
    </row>
    <row r="39" customFormat="false" ht="15" hidden="false" customHeight="false" outlineLevel="0" collapsed="false">
      <c r="A39" s="0" t="s">
        <v>266</v>
      </c>
    </row>
    <row r="40" customFormat="false" ht="15" hidden="false" customHeight="false" outlineLevel="0" collapsed="false">
      <c r="A40" s="0" t="s">
        <v>214</v>
      </c>
    </row>
    <row r="41" customFormat="false" ht="15" hidden="false" customHeight="false" outlineLevel="0" collapsed="false">
      <c r="A41" s="0" t="s">
        <v>267</v>
      </c>
    </row>
    <row r="42" customFormat="false" ht="15" hidden="false" customHeight="false" outlineLevel="0" collapsed="false">
      <c r="A42" s="0" t="s">
        <v>268</v>
      </c>
      <c r="B42" s="11" t="s">
        <v>230</v>
      </c>
    </row>
    <row r="43" customFormat="false" ht="15" hidden="false" customHeight="false" outlineLevel="0" collapsed="false">
      <c r="A43" s="0" t="s">
        <v>269</v>
      </c>
      <c r="B43" s="11" t="s">
        <v>230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5390625" defaultRowHeight="15" zeroHeight="false" outlineLevelRow="0" outlineLevelCol="0"/>
  <cols>
    <col collapsed="false" customWidth="true" hidden="false" outlineLevel="0" max="1" min="1" style="0" width="38"/>
  </cols>
  <sheetData>
    <row r="1" customFormat="false" ht="15" hidden="false" customHeight="false" outlineLevel="0" collapsed="false">
      <c r="A1" s="0" t="s">
        <v>270</v>
      </c>
    </row>
    <row r="2" customFormat="false" ht="76.5" hidden="false" customHeight="false" outlineLevel="0" collapsed="false">
      <c r="A2" s="0" t="s">
        <v>271</v>
      </c>
      <c r="B2" s="12" t="s">
        <v>272</v>
      </c>
    </row>
    <row r="3" customFormat="false" ht="60.75" hidden="false" customHeight="false" outlineLevel="0" collapsed="false">
      <c r="A3" s="0" t="s">
        <v>273</v>
      </c>
      <c r="B3" s="12" t="s">
        <v>274</v>
      </c>
    </row>
    <row r="4" customFormat="false" ht="15" hidden="false" customHeight="false" outlineLevel="0" collapsed="false">
      <c r="A4" s="0" t="s">
        <v>275</v>
      </c>
      <c r="B4" s="0" t="s">
        <v>245</v>
      </c>
    </row>
    <row r="5" customFormat="false" ht="45.75" hidden="false" customHeight="false" outlineLevel="0" collapsed="false">
      <c r="A5" s="0" t="s">
        <v>276</v>
      </c>
      <c r="B5" s="1" t="s">
        <v>277</v>
      </c>
    </row>
    <row r="6" customFormat="false" ht="30.75" hidden="false" customHeight="false" outlineLevel="0" collapsed="false">
      <c r="A6" s="0" t="s">
        <v>278</v>
      </c>
      <c r="B6" s="1" t="s">
        <v>279</v>
      </c>
    </row>
    <row r="7" customFormat="false" ht="45.75" hidden="false" customHeight="false" outlineLevel="0" collapsed="false">
      <c r="A7" s="0" t="s">
        <v>280</v>
      </c>
      <c r="B7" s="1" t="s">
        <v>281</v>
      </c>
    </row>
    <row r="8" customFormat="false" ht="30.75" hidden="false" customHeight="false" outlineLevel="0" collapsed="false">
      <c r="A8" s="0" t="s">
        <v>282</v>
      </c>
      <c r="B8" s="1" t="s">
        <v>283</v>
      </c>
    </row>
    <row r="9" customFormat="false" ht="106.5" hidden="false" customHeight="false" outlineLevel="0" collapsed="false">
      <c r="A9" s="0" t="s">
        <v>284</v>
      </c>
      <c r="B9" s="12" t="s">
        <v>285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BD6F56012379845B1EED35A31BA9F09" ma:contentTypeVersion="14" ma:contentTypeDescription="Create a new document." ma:contentTypeScope="" ma:versionID="96f05ec11ba32f494f908cafc6f00c0e">
  <xsd:schema xmlns:xsd="http://www.w3.org/2001/XMLSchema" xmlns:xs="http://www.w3.org/2001/XMLSchema" xmlns:p="http://schemas.microsoft.com/office/2006/metadata/properties" xmlns:ns2="69f741ef-4e78-4b20-b69f-15768345e6b0" xmlns:ns3="535c0efa-f795-4dee-bce2-77f5318503f2" targetNamespace="http://schemas.microsoft.com/office/2006/metadata/properties" ma:root="true" ma:fieldsID="48590dfd95e683b4f7375da91b41735f" ns2:_="" ns3:_="">
    <xsd:import namespace="69f741ef-4e78-4b20-b69f-15768345e6b0"/>
    <xsd:import namespace="535c0efa-f795-4dee-bce2-77f5318503f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f741ef-4e78-4b20-b69f-15768345e6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d3d128b-9ae0-43bc-bb56-1c8870922130"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35c0efa-f795-4dee-bce2-77f5318503f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a190fa67-e702-4e2a-ac1a-59cca4b25315}" ma:internalName="TaxCatchAll" ma:showField="CatchAllData" ma:web="535c0efa-f795-4dee-bce2-77f5318503f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9f741ef-4e78-4b20-b69f-15768345e6b0">
      <Terms xmlns="http://schemas.microsoft.com/office/infopath/2007/PartnerControls"/>
    </lcf76f155ced4ddcb4097134ff3c332f>
    <TaxCatchAll xmlns="535c0efa-f795-4dee-bce2-77f5318503f2" xsi:nil="true"/>
  </documentManagement>
</p:properties>
</file>

<file path=customXml/itemProps1.xml><?xml version="1.0" encoding="utf-8"?>
<ds:datastoreItem xmlns:ds="http://schemas.openxmlformats.org/officeDocument/2006/customXml" ds:itemID="{32949E82-B073-4466-867C-74DFBD59B897}"/>
</file>

<file path=customXml/itemProps2.xml><?xml version="1.0" encoding="utf-8"?>
<ds:datastoreItem xmlns:ds="http://schemas.openxmlformats.org/officeDocument/2006/customXml" ds:itemID="{9C4B6416-2C6F-410A-9572-288218382EC1}"/>
</file>

<file path=customXml/itemProps3.xml><?xml version="1.0" encoding="utf-8"?>
<ds:datastoreItem xmlns:ds="http://schemas.openxmlformats.org/officeDocument/2006/customXml" ds:itemID="{77670C4B-C7D5-400A-ADE0-2BC85FDC331A}"/>
</file>

<file path=docProps/app.xml><?xml version="1.0" encoding="utf-8"?>
<Properties xmlns="http://schemas.openxmlformats.org/officeDocument/2006/extended-properties" xmlns:vt="http://schemas.openxmlformats.org/officeDocument/2006/docPropsVTypes">
  <Template/>
  <TotalTime>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2022-07-07T17:37:27Z</dcterms:created>
  <dc:creator/>
  <dc:description/>
  <dc:language>en-US</dc:language>
  <cp:lastModifiedBy/>
  <dcterms:modified xsi:type="dcterms:W3CDTF">2023-06-01T19:43:24Z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0x0101000BD6F56012379845B1EED35A31BA9F09</vt:lpwstr>
  </property>
  <property fmtid="{D5CDD505-2E9C-101B-9397-08002B2CF9AE}" pid="3" name="MediaServiceImageTags">
    <vt:lpwstr/>
  </property>
</Properties>
</file>