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2"/>
  <workbookPr/>
  <mc:AlternateContent xmlns:mc="http://schemas.openxmlformats.org/markup-compatibility/2006">
    <mc:Choice Requires="x15">
      <x15ac:absPath xmlns:x15ac="http://schemas.microsoft.com/office/spreadsheetml/2010/11/ac" url="https://nps01.sharepoint.com/sites/MAECurricula/Shared Documents/General/CourseAndTeachingPlanning/"/>
    </mc:Choice>
  </mc:AlternateContent>
  <xr:revisionPtr revIDLastSave="618" documentId="13_ncr:1_{21AC55D9-B8D2-A147-9513-EAD1A2B181E6}" xr6:coauthVersionLast="47" xr6:coauthVersionMax="47" xr10:uidLastSave="{89F76EB1-72FD-49E8-83A8-A4455BD3737E}"/>
  <bookViews>
    <workbookView xWindow="2740" yWindow="500" windowWidth="49260" windowHeight="19400" firstSheet="1" activeTab="1" xr2:uid="{00000000-000D-0000-FFFF-FFFF00000000}"/>
  </bookViews>
  <sheets>
    <sheet name="533 10 quarter (Summer)" sheetId="6" state="hidden" r:id="rId1"/>
    <sheet name="AY23_SpringSummerStartsPLAN" sheetId="26" r:id="rId2"/>
  </sheets>
  <definedNames>
    <definedName name="_xlnm.Print_Area" localSheetId="0">'533 10 quarter (Summer)'!$A$1:$AI$19</definedName>
    <definedName name="_xlnm.Print_Area" localSheetId="1">AY23_SpringSummerStartsPLAN!$A$5:$CU$12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L1" i="26" l="1"/>
  <c r="K15" i="6"/>
  <c r="AC19" i="6"/>
  <c r="X19" i="6"/>
  <c r="S19" i="6"/>
  <c r="O19" i="6"/>
  <c r="K19" i="6"/>
  <c r="AC18" i="6"/>
  <c r="X18" i="6"/>
  <c r="S18" i="6"/>
  <c r="O18" i="6"/>
  <c r="K18" i="6"/>
  <c r="AC17" i="6"/>
  <c r="X17" i="6"/>
  <c r="S17" i="6"/>
  <c r="O17" i="6"/>
  <c r="K17" i="6"/>
  <c r="AC16" i="6"/>
  <c r="X16" i="6"/>
  <c r="S16" i="6"/>
  <c r="O16" i="6"/>
  <c r="K16" i="6"/>
  <c r="AC15" i="6"/>
  <c r="X15" i="6"/>
  <c r="S15" i="6"/>
  <c r="O15" i="6"/>
  <c r="AC14" i="6"/>
  <c r="X14" i="6"/>
  <c r="S14" i="6"/>
  <c r="O14" i="6"/>
  <c r="K14" i="6"/>
  <c r="AC13" i="6"/>
  <c r="X13" i="6"/>
  <c r="S13" i="6"/>
  <c r="O13" i="6"/>
  <c r="K13" i="6"/>
  <c r="AC12" i="6"/>
  <c r="X12" i="6"/>
  <c r="S12" i="6"/>
  <c r="O12" i="6"/>
  <c r="K12" i="6"/>
  <c r="AC11" i="6"/>
  <c r="X11" i="6"/>
  <c r="S11" i="6"/>
  <c r="O11" i="6"/>
  <c r="K11" i="6"/>
  <c r="AC10" i="6"/>
  <c r="X10" i="6"/>
  <c r="S10" i="6"/>
  <c r="O10" i="6"/>
  <c r="K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tc={C74E7FDC-B58A-3041-ADD7-76CB3459BEA5}</author>
  </authors>
  <commentList>
    <comment ref="AL6" authorId="0" shapeId="0" xr:uid="{C74E7FDC-B58A-3041-ADD7-76CB3459BEA5}">
      <text>
        <t>[Threaded comment]
Your version of Excel allows you to read this threaded comment; however, any edits to it will get removed if the file is opened in a newer version of Excel. Learn more: https://go.microsoft.com/fwlink/?linkid=870924
Comment:
    Courses listed only for reference and do not represent alignment of quarter in assigned course matrix.</t>
      </text>
    </comment>
  </commentList>
</comments>
</file>

<file path=xl/sharedStrings.xml><?xml version="1.0" encoding="utf-8"?>
<sst xmlns="http://schemas.openxmlformats.org/spreadsheetml/2006/main" count="606" uniqueCount="334">
  <si>
    <t>533 COMBAT SYSTEMS SCIENCE AND ENGINEERING</t>
  </si>
  <si>
    <t>Legend</t>
  </si>
  <si>
    <t>Sample</t>
  </si>
  <si>
    <t>updated June 2017</t>
  </si>
  <si>
    <t>updated July2018</t>
  </si>
  <si>
    <t>Generic 10 Quarter Matrix (summer start)</t>
  </si>
  <si>
    <r>
      <t>Preparatory/</t>
    </r>
    <r>
      <rPr>
        <sz val="8"/>
        <color rgb="FFFFFF00"/>
        <rFont val="Calibri"/>
        <family val="2"/>
      </rPr>
      <t>Refresher Courses</t>
    </r>
  </si>
  <si>
    <r>
      <t>Course # (hours)
(Quarters Offered: 1-F, 2-W, 3-Sp, 4-Su)
Course Name
(</t>
    </r>
    <r>
      <rPr>
        <b/>
        <sz val="8"/>
        <color theme="1"/>
        <rFont val="Calibri"/>
        <family val="2"/>
        <scheme val="minor"/>
      </rPr>
      <t>Prerequisites)</t>
    </r>
  </si>
  <si>
    <t>Ver 1.3</t>
  </si>
  <si>
    <t>Ver 3.6</t>
  </si>
  <si>
    <t>Degree Specialization Track Courses</t>
  </si>
  <si>
    <t>Required courses for USN 5600 P-code</t>
  </si>
  <si>
    <r>
      <t>Non-USN students (no P-code required) may request to drop "</t>
    </r>
    <r>
      <rPr>
        <u/>
        <sz val="8"/>
        <color theme="1"/>
        <rFont val="Calibri"/>
        <family val="2"/>
        <scheme val="minor"/>
      </rPr>
      <t>PC</t>
    </r>
    <r>
      <rPr>
        <sz val="8"/>
        <color theme="1"/>
        <rFont val="Calibri"/>
        <family val="2"/>
        <scheme val="minor"/>
      </rPr>
      <t xml:space="preserve">" courses.  </t>
    </r>
    <r>
      <rPr>
        <b/>
        <sz val="8"/>
        <color theme="1"/>
        <rFont val="Calibri"/>
        <family val="2"/>
        <scheme val="minor"/>
      </rPr>
      <t>All students must maintain a minimum of 3 (graded) courses + Seminar per quarter.</t>
    </r>
  </si>
  <si>
    <t>Core requirement + P-code</t>
  </si>
  <si>
    <t>add</t>
  </si>
  <si>
    <r>
      <rPr>
        <u/>
        <sz val="11"/>
        <color theme="1"/>
        <rFont val="Calibri"/>
        <family val="2"/>
        <scheme val="minor"/>
      </rPr>
      <t>or</t>
    </r>
    <r>
      <rPr>
        <sz val="11"/>
        <color theme="1"/>
        <rFont val="Calibri"/>
        <family val="2"/>
        <scheme val="minor"/>
      </rPr>
      <t xml:space="preserve"> add</t>
    </r>
  </si>
  <si>
    <t>or add</t>
  </si>
  <si>
    <t>Course</t>
  </si>
  <si>
    <t>Seminar</t>
  </si>
  <si>
    <t>Sensors Track
(5701P)</t>
  </si>
  <si>
    <t>Weapons Track
(5702P)</t>
  </si>
  <si>
    <t>Physics Track
(5703P)</t>
  </si>
  <si>
    <t>Acoustics Track
(5704P)</t>
  </si>
  <si>
    <r>
      <t>TSSE Track
(5705P)
*</t>
    </r>
    <r>
      <rPr>
        <i/>
        <sz val="9"/>
        <color theme="1"/>
        <rFont val="Calibri"/>
        <family val="2"/>
        <scheme val="minor"/>
      </rPr>
      <t>There is potential to extend one quarter with this track.  Ask the Program Officer.</t>
    </r>
  </si>
  <si>
    <r>
      <t xml:space="preserve">Other Potential Courses
</t>
    </r>
    <r>
      <rPr>
        <sz val="9"/>
        <color theme="1"/>
        <rFont val="Calibri"/>
        <family val="2"/>
        <scheme val="minor"/>
      </rPr>
      <t>(not all inclusive)</t>
    </r>
    <r>
      <rPr>
        <b/>
        <sz val="9"/>
        <color theme="1"/>
        <rFont val="Calibri"/>
        <family val="2"/>
        <scheme val="minor"/>
      </rPr>
      <t xml:space="preserve">
</t>
    </r>
    <r>
      <rPr>
        <i/>
        <sz val="9"/>
        <color theme="1"/>
        <rFont val="Calibri"/>
        <family val="2"/>
        <scheme val="minor"/>
      </rPr>
      <t xml:space="preserve">(Purple = refresher; 
green = 233-Combat Sys. Certificate; 
white =  Business/DAU) </t>
    </r>
  </si>
  <si>
    <t>Su
(4)
Rfr</t>
  </si>
  <si>
    <t>MA1010 (4/0)
(4)
Algebra and Trigonometry</t>
  </si>
  <si>
    <t>EC2440 (3-2)
(4)
Introduction to Sci. Programming</t>
  </si>
  <si>
    <r>
      <t xml:space="preserve">EO2701 </t>
    </r>
    <r>
      <rPr>
        <sz val="8"/>
        <color theme="1"/>
        <rFont val="Calibri"/>
        <family val="2"/>
      </rPr>
      <t>●</t>
    </r>
    <r>
      <rPr>
        <sz val="8"/>
        <color theme="1"/>
        <rFont val="Calibri"/>
        <family val="2"/>
        <scheme val="minor"/>
      </rPr>
      <t xml:space="preserve"> (4-2 )
(2,4)
Intro to Cyber Systems for EDOs</t>
    </r>
  </si>
  <si>
    <t>PH0999
(0-1)
Physics Colloquium</t>
  </si>
  <si>
    <t>PH1121 (4-2)
(1,2,3,4)
Mechanics</t>
  </si>
  <si>
    <t>MN3331 (5-1)
(1,2,3,4)
Principles of Acquisition and Program Management</t>
  </si>
  <si>
    <t>UW2001/2 (2/0)
USW Seminar
OR
EN3000 (2/0)
Energy Seminar</t>
  </si>
  <si>
    <t>F
(1)
Rfr</t>
  </si>
  <si>
    <t>PH1322 (4-2)
(1)
Electromagnetism</t>
  </si>
  <si>
    <t>MA1113 (4-0)
(1,2,3,4)
Single Variable Calculus I</t>
  </si>
  <si>
    <t>MA1114 (4-0)
(1,2,3,4)
Single Variable Calculus II with Matrix Algebra</t>
  </si>
  <si>
    <t>AE2440 (3-2)
(1, 3)
Introduction to Sci. Programming</t>
  </si>
  <si>
    <t>W
(2)</t>
  </si>
  <si>
    <t>PH1994 (4-1)
(2,4)
Topics in Elementary Physics</t>
  </si>
  <si>
    <t>PH1995 (4-1)
(2,4)
Topics in Elementary Physics</t>
  </si>
  <si>
    <r>
      <t xml:space="preserve">PH2151 (4-1)
(2,4)
 Particle Mechanics 
</t>
    </r>
    <r>
      <rPr>
        <b/>
        <sz val="8"/>
        <color rgb="FF000000"/>
        <rFont val="Calibri"/>
        <family val="2"/>
      </rPr>
      <t>(PH1121/EQ; MA2121/EQ)</t>
    </r>
  </si>
  <si>
    <t>PH2001
(0-1)
Thesis Opportunities</t>
  </si>
  <si>
    <r>
      <t>PH4XXX</t>
    </r>
    <r>
      <rPr>
        <sz val="8"/>
        <color rgb="FF000000"/>
        <rFont val="Calibri"/>
        <family val="2"/>
      </rPr>
      <t xml:space="preserve">  Specialization Elective</t>
    </r>
  </si>
  <si>
    <t>Sp
(3)</t>
  </si>
  <si>
    <t>PH3996 (3-0)
(1,3)
Special Topics in Intermediate Physics</t>
  </si>
  <si>
    <t>PH3991 (4-1)
(1,3)
Theoretical Physics</t>
  </si>
  <si>
    <r>
      <t xml:space="preserve">PH3152 (4-0)
(1,3)
Analytical Mechanics
</t>
    </r>
    <r>
      <rPr>
        <b/>
        <sz val="8"/>
        <color rgb="FF000000"/>
        <rFont val="Calibri"/>
        <family val="2"/>
      </rPr>
      <t>(PH2151)</t>
    </r>
  </si>
  <si>
    <r>
      <t>SE3100</t>
    </r>
    <r>
      <rPr>
        <sz val="8"/>
        <color rgb="FF000000"/>
        <rFont val="Calibri"/>
        <family val="2"/>
      </rPr>
      <t xml:space="preserve"> (3-2)
(1,3)
Fundamentals of Systems Engineering </t>
    </r>
    <r>
      <rPr>
        <b/>
        <sz val="8"/>
        <color rgb="FF000000"/>
        <rFont val="Calibri"/>
        <family val="2"/>
      </rPr>
      <t>OR</t>
    </r>
    <r>
      <rPr>
        <sz val="8"/>
        <color rgb="FF000000"/>
        <rFont val="Calibri"/>
        <family val="2"/>
      </rPr>
      <t xml:space="preserve"> TS3002</t>
    </r>
  </si>
  <si>
    <t>Su
(4)</t>
  </si>
  <si>
    <r>
      <t xml:space="preserve">PH2351 (4-1)
(2,4)
Electromagnetism
</t>
    </r>
    <r>
      <rPr>
        <b/>
        <sz val="8"/>
        <color rgb="FF000000"/>
        <rFont val="Calibri"/>
        <family val="2"/>
      </rPr>
      <t>(PH1322/MA1116/ MA2121)</t>
    </r>
  </si>
  <si>
    <r>
      <t xml:space="preserve">PH2652 (4-1)
(2,4)
Modern Physics
</t>
    </r>
    <r>
      <rPr>
        <b/>
        <sz val="8"/>
        <color rgb="FF000000"/>
        <rFont val="Calibri"/>
        <family val="2"/>
      </rPr>
      <t>(PH1121/PH1322)</t>
    </r>
  </si>
  <si>
    <r>
      <t xml:space="preserve">PH3782 (4-0)
(2,4)
Thermodynamics and Statistical Physics  
</t>
    </r>
    <r>
      <rPr>
        <b/>
        <sz val="8"/>
        <color rgb="FF000000"/>
        <rFont val="Calibri"/>
        <family val="2"/>
      </rPr>
      <t>(PH2652/PH2724)</t>
    </r>
  </si>
  <si>
    <r>
      <t xml:space="preserve">PH2013 (3-4)
(2,4)
 Introductory Applied Physics Lab
</t>
    </r>
    <r>
      <rPr>
        <b/>
        <sz val="8"/>
        <color rgb="FF000000"/>
        <rFont val="Calibri"/>
        <family val="2"/>
      </rPr>
      <t>(PH1322/EQ)</t>
    </r>
  </si>
  <si>
    <r>
      <t xml:space="preserve">PH4272 (4-1)
(4)
Lasers, Optoelectronics and Electro-Optics II
</t>
    </r>
    <r>
      <rPr>
        <b/>
        <sz val="8"/>
        <color rgb="FF000000"/>
        <rFont val="Calibri"/>
        <family val="2"/>
      </rPr>
      <t>(PH3292/PH3352/ PH2652)</t>
    </r>
  </si>
  <si>
    <t>PH4656 (4-1)
(2,4)
Quantum Mechanics  
(required track course)</t>
  </si>
  <si>
    <r>
      <t xml:space="preserve">PH3119 (4-2)
(4)
Oscillation and Waves
</t>
    </r>
    <r>
      <rPr>
        <b/>
        <sz val="8"/>
        <color rgb="FF000000"/>
        <rFont val="Calibri"/>
        <family val="2"/>
      </rPr>
      <t>(PH3991)</t>
    </r>
  </si>
  <si>
    <t>F
(1)</t>
  </si>
  <si>
    <r>
      <t xml:space="preserve">PH3360 (4-1)
(1,3)
Electromagnetic Wave Propagation  
</t>
    </r>
    <r>
      <rPr>
        <b/>
        <sz val="8"/>
        <color rgb="FF000000"/>
        <rFont val="Calibri"/>
        <family val="2"/>
      </rPr>
      <t>(MA2121)</t>
    </r>
  </si>
  <si>
    <r>
      <t xml:space="preserve">PH3655 (4-0)
(1,3)
Semiconductor Device Physics
</t>
    </r>
    <r>
      <rPr>
        <b/>
        <sz val="8"/>
        <color rgb="FF000000"/>
        <rFont val="Calibri"/>
        <family val="2"/>
      </rPr>
      <t>(PH2652)</t>
    </r>
  </si>
  <si>
    <r>
      <rPr>
        <u/>
        <sz val="8"/>
        <color rgb="FF000000"/>
        <rFont val="Calibri"/>
        <family val="2"/>
      </rPr>
      <t>PC</t>
    </r>
    <r>
      <rPr>
        <sz val="8"/>
        <color rgb="FF000000"/>
        <rFont val="Calibri"/>
        <family val="2"/>
      </rPr>
      <t xml:space="preserve">3200 (4-1)
(1)
Physics of EM Sensors &amp; Photonic Devices </t>
    </r>
  </si>
  <si>
    <r>
      <rPr>
        <u/>
        <sz val="8"/>
        <color rgb="FF000000"/>
        <rFont val="Calibri"/>
        <family val="2"/>
      </rPr>
      <t>PC</t>
    </r>
    <r>
      <rPr>
        <sz val="8"/>
        <color rgb="FF000000"/>
        <rFont val="Calibri"/>
        <family val="2"/>
      </rPr>
      <t xml:space="preserve">3014 (3-4)
(1,3)
Intermediate Applied Physics Laboratory
</t>
    </r>
    <r>
      <rPr>
        <b/>
        <sz val="8"/>
        <color rgb="FF000000"/>
        <rFont val="Calibri"/>
        <family val="2"/>
      </rPr>
      <t>(PH2013)</t>
    </r>
  </si>
  <si>
    <t>PH3011
(0-1)
Thesis Preposal Prep</t>
  </si>
  <si>
    <r>
      <t xml:space="preserve">PH4271 (4-1)
(1)
Lasers, Optoelectronics and Electro-Optics I
</t>
    </r>
    <r>
      <rPr>
        <b/>
        <sz val="8"/>
        <color rgb="FF000000"/>
        <rFont val="Calibri"/>
        <family val="2"/>
      </rPr>
      <t>(PH3292/PH3352/ PH2652)</t>
    </r>
  </si>
  <si>
    <t>DROP PC3200</t>
  </si>
  <si>
    <r>
      <t xml:space="preserve">PH4858 (4-1)
(1)
Electric Ship Weapon Systems
</t>
    </r>
    <r>
      <rPr>
        <b/>
        <sz val="8"/>
        <color rgb="FF000000"/>
        <rFont val="Calibri"/>
        <family val="2"/>
      </rPr>
      <t>(PH3352)</t>
    </r>
  </si>
  <si>
    <r>
      <t xml:space="preserve">PH3451 (4-1)
(1)
Fundamental Acoustics
</t>
    </r>
    <r>
      <rPr>
        <b/>
        <sz val="8"/>
        <color rgb="FF000000"/>
        <rFont val="Calibri"/>
        <family val="2"/>
      </rPr>
      <t>(PH3119/PH3991)</t>
    </r>
  </si>
  <si>
    <r>
      <t>TS3000</t>
    </r>
    <r>
      <rPr>
        <sz val="8"/>
        <color rgb="FF000000"/>
        <rFont val="Calibri"/>
        <family val="2"/>
      </rPr>
      <t xml:space="preserve"> (4-2)
(1)
Basic Electronics and Electrical Machines</t>
    </r>
  </si>
  <si>
    <r>
      <rPr>
        <u/>
        <sz val="8"/>
        <color rgb="FF000000"/>
        <rFont val="Calibri"/>
        <family val="2"/>
      </rPr>
      <t>PC</t>
    </r>
    <r>
      <rPr>
        <sz val="8"/>
        <color rgb="FF000000"/>
        <rFont val="Calibri"/>
        <family val="2"/>
      </rPr>
      <t xml:space="preserve">3172 (4-2)
(2,4)
  Physics of Weapons Systems
</t>
    </r>
    <r>
      <rPr>
        <b/>
        <sz val="8"/>
        <color rgb="FF000000"/>
        <rFont val="Calibri"/>
        <family val="2"/>
      </rPr>
      <t>(PH2151/PH3991)</t>
    </r>
  </si>
  <si>
    <r>
      <t xml:space="preserve">PH4656 (4-1)
(2,4)
Quantum Mechanics
</t>
    </r>
    <r>
      <rPr>
        <b/>
        <sz val="8"/>
        <color rgb="FF000000"/>
        <rFont val="Calibri"/>
        <family val="2"/>
      </rPr>
      <t>(PH2652/PH3152/ PH3991)</t>
    </r>
    <r>
      <rPr>
        <sz val="8"/>
        <color rgb="FF000000"/>
        <rFont val="Calibri"/>
        <family val="2"/>
      </rPr>
      <t xml:space="preserve"> </t>
    </r>
  </si>
  <si>
    <r>
      <t xml:space="preserve">PC2013 (3-4)
(2)
 Introductory Applied Physics Lab
</t>
    </r>
    <r>
      <rPr>
        <b/>
        <sz val="8"/>
        <color rgb="FF000000"/>
        <rFont val="Calibri"/>
        <family val="2"/>
      </rPr>
      <t>(PH1322/EQ)</t>
    </r>
  </si>
  <si>
    <r>
      <rPr>
        <u/>
        <sz val="8"/>
        <color rgb="FF000000"/>
        <rFont val="Calibri"/>
        <family val="2"/>
      </rPr>
      <t>PC</t>
    </r>
    <r>
      <rPr>
        <sz val="8"/>
        <color rgb="FF000000"/>
        <rFont val="Calibri"/>
        <family val="2"/>
      </rPr>
      <t xml:space="preserve">4015 (3-4)
</t>
    </r>
    <r>
      <rPr>
        <sz val="8"/>
        <rFont val="Calibri"/>
        <family val="2"/>
      </rPr>
      <t>(2,4)</t>
    </r>
    <r>
      <rPr>
        <sz val="8"/>
        <color rgb="FF000000"/>
        <rFont val="Calibri"/>
        <family val="2"/>
      </rPr>
      <t xml:space="preserve">
Advanced Applied Phyics Laboratory
</t>
    </r>
    <r>
      <rPr>
        <b/>
        <sz val="8"/>
        <color rgb="FF000000"/>
        <rFont val="Calibri"/>
        <family val="2"/>
      </rPr>
      <t>(PC3014)</t>
    </r>
  </si>
  <si>
    <r>
      <t xml:space="preserve">PH3280 (3-3)
(2)
 Introduction to MEMS Design  
</t>
    </r>
    <r>
      <rPr>
        <b/>
        <sz val="8"/>
        <color rgb="FF000000"/>
        <rFont val="Calibri"/>
        <family val="2"/>
      </rPr>
      <t>(PH1322/EC2200/ MS2201)</t>
    </r>
  </si>
  <si>
    <r>
      <t xml:space="preserve">PH4911 (3-2)
(2)
 Simulation of Physical and Weapon Systems 
</t>
    </r>
    <r>
      <rPr>
        <b/>
        <sz val="8"/>
        <color rgb="FF000000"/>
        <rFont val="Calibri"/>
        <family val="2"/>
      </rPr>
      <t>(PH2911)</t>
    </r>
  </si>
  <si>
    <r>
      <t xml:space="preserve">PH4454 (4-2)
(2)
 Sonar Transducer Theory and Design  
</t>
    </r>
    <r>
      <rPr>
        <b/>
        <sz val="8"/>
        <color rgb="FF000000"/>
        <rFont val="Calibri"/>
        <family val="2"/>
      </rPr>
      <t>(PH3452C)</t>
    </r>
  </si>
  <si>
    <r>
      <t xml:space="preserve">PH3452 (4-2)
(2)
Underwater Acoustics
</t>
    </r>
    <r>
      <rPr>
        <b/>
        <sz val="8"/>
        <color rgb="FF000000"/>
        <rFont val="Calibri"/>
        <family val="2"/>
      </rPr>
      <t>(PH3451)</t>
    </r>
  </si>
  <si>
    <r>
      <t>TS3001</t>
    </r>
    <r>
      <rPr>
        <sz val="8"/>
        <color rgb="FF000000"/>
        <rFont val="Calibri"/>
        <family val="2"/>
      </rPr>
      <t xml:space="preserve"> (3-2)
(2,4)
Fund Principles of Naval Architecture</t>
    </r>
    <r>
      <rPr>
        <b/>
        <sz val="8"/>
        <color rgb="FF000000"/>
        <rFont val="Calibri"/>
        <family val="2"/>
      </rPr>
      <t xml:space="preserve"> </t>
    </r>
  </si>
  <si>
    <r>
      <t>TS3003</t>
    </r>
    <r>
      <rPr>
        <sz val="8"/>
        <color rgb="FF000000"/>
        <rFont val="Calibri"/>
        <family val="2"/>
      </rPr>
      <t xml:space="preserve"> (3-2)
(2,4)
Naval Combat System Elements</t>
    </r>
  </si>
  <si>
    <r>
      <rPr>
        <u/>
        <sz val="8"/>
        <color rgb="FF000000"/>
        <rFont val="Calibri"/>
        <family val="2"/>
      </rPr>
      <t>PC</t>
    </r>
    <r>
      <rPr>
        <sz val="8"/>
        <color rgb="FF000000"/>
        <rFont val="Calibri"/>
        <family val="2"/>
      </rPr>
      <t xml:space="preserve">4022 (4-0)
(3)
Combat Systems Capabilities 
</t>
    </r>
    <r>
      <rPr>
        <b/>
        <sz val="8"/>
        <color rgb="FF000000"/>
        <rFont val="Calibri"/>
        <family val="2"/>
      </rPr>
      <t>(SECRET)</t>
    </r>
  </si>
  <si>
    <r>
      <rPr>
        <u/>
        <sz val="8"/>
        <color rgb="FF000000"/>
        <rFont val="Calibri"/>
        <family val="2"/>
      </rPr>
      <t>PC</t>
    </r>
    <r>
      <rPr>
        <sz val="8"/>
        <color rgb="FF000000"/>
        <rFont val="Calibri"/>
        <family val="2"/>
      </rPr>
      <t xml:space="preserve">3400 (4-0)
</t>
    </r>
    <r>
      <rPr>
        <sz val="8"/>
        <rFont val="Calibri"/>
        <family val="2"/>
      </rPr>
      <t>(3)</t>
    </r>
    <r>
      <rPr>
        <sz val="8"/>
        <color rgb="FF000000"/>
        <rFont val="Calibri"/>
        <family val="2"/>
      </rPr>
      <t xml:space="preserve">
Survey of Underwater Acoustics </t>
    </r>
  </si>
  <si>
    <r>
      <rPr>
        <u/>
        <sz val="8"/>
        <color rgb="FF000000"/>
        <rFont val="Calibri"/>
        <family val="2"/>
      </rPr>
      <t>PC</t>
    </r>
    <r>
      <rPr>
        <sz val="8"/>
        <color rgb="FF000000"/>
        <rFont val="Calibri"/>
        <family val="2"/>
      </rPr>
      <t xml:space="preserve">3014 (3-4)
(3)
Intermediate Applied Physics Laboratory
</t>
    </r>
    <r>
      <rPr>
        <b/>
        <sz val="8"/>
        <color rgb="FF000000"/>
        <rFont val="Calibri"/>
        <family val="2"/>
      </rPr>
      <t>(PC2013)</t>
    </r>
  </si>
  <si>
    <r>
      <t xml:space="preserve">PH3292 (4-2)
(3)
Lasers, Applied Optics
</t>
    </r>
    <r>
      <rPr>
        <b/>
        <sz val="8"/>
        <color rgb="FF000000"/>
        <rFont val="Calibri"/>
        <family val="2"/>
      </rPr>
      <t>(PH3352)</t>
    </r>
  </si>
  <si>
    <r>
      <t xml:space="preserve">PH4857 (4-2)
(3)
Physics of Explosivess 
</t>
    </r>
    <r>
      <rPr>
        <b/>
        <sz val="8"/>
        <color rgb="FF000000"/>
        <rFont val="Calibri"/>
        <family val="2"/>
      </rPr>
      <t>(PH2151/PH3352/ SE3172)</t>
    </r>
  </si>
  <si>
    <r>
      <t xml:space="preserve">PH4353 (3-2)
(3)
Topics in Advanced Electricity and Magnetism 
</t>
    </r>
    <r>
      <rPr>
        <b/>
        <sz val="8"/>
        <color rgb="FF000000"/>
        <rFont val="Calibri"/>
        <family val="2"/>
      </rPr>
      <t>(PH3152/PH3352/ PH3991))</t>
    </r>
  </si>
  <si>
    <r>
      <t xml:space="preserve">PH4455 (4-0)
(3)
Sound Propagation in the Ocean 
</t>
    </r>
    <r>
      <rPr>
        <b/>
        <sz val="8"/>
        <color rgb="FF000000"/>
        <rFont val="Calibri"/>
        <family val="2"/>
      </rPr>
      <t>(PH3452)</t>
    </r>
  </si>
  <si>
    <t>DROP PC3400</t>
  </si>
  <si>
    <r>
      <t>TS4001</t>
    </r>
    <r>
      <rPr>
        <sz val="8"/>
        <color rgb="FF000000"/>
        <rFont val="Calibri"/>
        <family val="2"/>
      </rPr>
      <t xml:space="preserve"> (3-2)
(3)
Integration of Naval Engineering Systems
</t>
    </r>
    <r>
      <rPr>
        <b/>
        <sz val="8"/>
        <color rgb="FF000000"/>
        <rFont val="Calibri"/>
        <family val="2"/>
      </rPr>
      <t>(TS3000/ TS3001/ TS3002)</t>
    </r>
  </si>
  <si>
    <r>
      <t>TS4000</t>
    </r>
    <r>
      <rPr>
        <sz val="8"/>
        <color rgb="FF000000"/>
        <rFont val="Calibri"/>
        <family val="2"/>
      </rPr>
      <t xml:space="preserve"> (3-2)
(3)
Naval Combat System Engineering
</t>
    </r>
    <r>
      <rPr>
        <b/>
        <sz val="8"/>
        <color rgb="FF000000"/>
        <rFont val="Calibri"/>
        <family val="2"/>
      </rPr>
      <t>(TS3000/ TS3003)</t>
    </r>
  </si>
  <si>
    <t>PH0810
(0-8)
Thesis</t>
  </si>
  <si>
    <r>
      <rPr>
        <u/>
        <sz val="8"/>
        <color rgb="FF000000"/>
        <rFont val="Calibri"/>
        <family val="2"/>
      </rPr>
      <t>PC</t>
    </r>
    <r>
      <rPr>
        <sz val="8"/>
        <color rgb="FF000000"/>
        <rFont val="Calibri"/>
        <family val="2"/>
      </rPr>
      <t xml:space="preserve">4015 (3-4)
</t>
    </r>
    <r>
      <rPr>
        <sz val="8"/>
        <rFont val="Calibri"/>
        <family val="2"/>
      </rPr>
      <t>(4)</t>
    </r>
    <r>
      <rPr>
        <sz val="8"/>
        <color rgb="FF000000"/>
        <rFont val="Calibri"/>
        <family val="2"/>
      </rPr>
      <t xml:space="preserve">
Advanced Applied Phyics Laboratory
</t>
    </r>
    <r>
      <rPr>
        <b/>
        <sz val="8"/>
        <color rgb="FF000000"/>
        <rFont val="Calibri"/>
        <family val="2"/>
      </rPr>
      <t>(PC3014)</t>
    </r>
  </si>
  <si>
    <r>
      <t xml:space="preserve">PH4171 (4-0)
(4)
Physics of Explosives
</t>
    </r>
    <r>
      <rPr>
        <b/>
        <sz val="8"/>
        <color rgb="FF000000"/>
        <rFont val="Calibri"/>
        <family val="2"/>
      </rPr>
      <t>(PH2652/ SE3172)</t>
    </r>
  </si>
  <si>
    <r>
      <t>TS4002</t>
    </r>
    <r>
      <rPr>
        <sz val="8"/>
        <color rgb="FF000000"/>
        <rFont val="Calibri"/>
        <family val="2"/>
      </rPr>
      <t xml:space="preserve"> (2-4)
(4)
Ship Design Integration
</t>
    </r>
    <r>
      <rPr>
        <b/>
        <sz val="8"/>
        <color rgb="FF000000"/>
        <rFont val="Calibri"/>
        <family val="2"/>
      </rPr>
      <t>(TS4001/ TS4000)</t>
    </r>
  </si>
  <si>
    <r>
      <rPr>
        <u/>
        <sz val="8"/>
        <color rgb="FF000000"/>
        <rFont val="Calibri"/>
        <family val="2"/>
      </rPr>
      <t>PC</t>
    </r>
    <r>
      <rPr>
        <sz val="8"/>
        <color rgb="FF000000"/>
        <rFont val="Calibri"/>
        <family val="2"/>
      </rPr>
      <t xml:space="preserve">3800 (4-0)
(1)
Survey of the Effects of Weapons  </t>
    </r>
  </si>
  <si>
    <r>
      <rPr>
        <u/>
        <sz val="8"/>
        <color rgb="FF000000"/>
        <rFont val="Calibri"/>
        <family val="2"/>
      </rPr>
      <t>PC</t>
    </r>
    <r>
      <rPr>
        <sz val="8"/>
        <color rgb="FF000000"/>
        <rFont val="Calibri"/>
        <family val="2"/>
      </rPr>
      <t xml:space="preserve">4860 (4-0)
(1,3)
Advanced Weapons Concepts 
</t>
    </r>
    <r>
      <rPr>
        <b/>
        <sz val="8"/>
        <color rgb="FF000000"/>
        <rFont val="Calibri"/>
        <family val="2"/>
      </rPr>
      <t>(PC3172)</t>
    </r>
    <r>
      <rPr>
        <sz val="8"/>
        <color rgb="FF000000"/>
        <rFont val="Calibri"/>
        <family val="2"/>
      </rPr>
      <t xml:space="preserve"> </t>
    </r>
  </si>
  <si>
    <t>PH4001
(0-1)
Physics Thesis Presentation</t>
  </si>
  <si>
    <t>DROP PC3800</t>
  </si>
  <si>
    <r>
      <t>TS4003</t>
    </r>
    <r>
      <rPr>
        <sz val="8"/>
        <color rgb="FF000000"/>
        <rFont val="Calibri"/>
        <family val="2"/>
      </rPr>
      <t xml:space="preserve"> (2-4)
(1)
Total Ship Systems Engineering
</t>
    </r>
    <r>
      <rPr>
        <b/>
        <sz val="8"/>
        <color rgb="FF000000"/>
        <rFont val="Calibri"/>
        <family val="2"/>
      </rPr>
      <t>(TS4002)</t>
    </r>
  </si>
  <si>
    <t>MN3384 (4-1)
(1,3)
Principles of Acquisition Production and Quality Management</t>
  </si>
  <si>
    <t>DRAFT</t>
  </si>
  <si>
    <t xml:space="preserve">Revision Date: </t>
  </si>
  <si>
    <t>570 Core Courses</t>
  </si>
  <si>
    <t>Specialization Track Courses</t>
  </si>
  <si>
    <t>570 Core Courses: Students must take or validate all of these courses for degree and/or p-code
* Students with engineering undergraduate degrees should work with Academic Associate to determine what 1000 and 2000-level courses should be validated based on previous coursework.</t>
  </si>
  <si>
    <t>Specialization Track:
- Choose two of the five specialization tracks.
- At least eight total classes from the two specialization tracks.
- At least two courses from each track.
- At least three courses at the 4000 level.
- At least two of the 4000 level courses must be related to thesis area.
- General electives may count toward any track.
Scheduling
- When scheduling track courses, consider prerequisites and plan accordingly
- Course offerings for current year (AY23) are set, but future years are subject tochange.  The course offereing plan is typically available in June for the following Academic Year (Oct-Sept).  What is listed beyond AY24 is tentative.</t>
  </si>
  <si>
    <t>Thesis blocks: Must take at least four thesis blocks (16) credits.  Students work with thesis advisors on exact shedule of when to take thesis blocks.  May take an optional fifth thesis block of all requirments are met.  May take an optional sixth thesis block with MAE Chair approval.</t>
  </si>
  <si>
    <t>570 Naval/Mechanical Engineering</t>
  </si>
  <si>
    <t>591 Aerospace Engineering</t>
  </si>
  <si>
    <t>366 Core</t>
  </si>
  <si>
    <t>570 Bowman 1-year</t>
  </si>
  <si>
    <t>525 Bowman 1-year</t>
  </si>
  <si>
    <t>609 Shoemaker 1-year</t>
  </si>
  <si>
    <t>591 Shoemaker 1-year</t>
  </si>
  <si>
    <t>613   
2024 Starts
DL</t>
  </si>
  <si>
    <t>613
2023 Starts
DL</t>
  </si>
  <si>
    <t>299
DL</t>
  </si>
  <si>
    <t>223
DL</t>
  </si>
  <si>
    <t>571
DL</t>
  </si>
  <si>
    <t>572
DL
Async</t>
  </si>
  <si>
    <t>Academic Year/Qtr</t>
  </si>
  <si>
    <t>Fall/Winter Start
Core, Pre-planned core courses: This is the general recommended schedule for these courses, but they can be moved to accommodate individual plans of study.  Consult latest teaching plan for scheduling alternatives.</t>
  </si>
  <si>
    <t>Spring/Summer Start
Core, Pre-planned core courses: This is the general recommended schedule for these courses, but they can be moved to accommodate individual plans of study.  Consult latest teaching plan for scheduling alternatives.</t>
  </si>
  <si>
    <t>Spring/Summer
Core, Pre-planned core courses: This is the general recommended schedule for these courses, but they can be moved to accommodate individual plans of study.  Consult latest teaching plan for scheduling alternatives.</t>
  </si>
  <si>
    <t>Core, To-Be-Planned Courses: These courses are required, but must be scheduled by the student.</t>
  </si>
  <si>
    <t>Controls Track
(Also see appropriate 591 electives)</t>
  </si>
  <si>
    <t>590 Controls Track</t>
  </si>
  <si>
    <t>Materials Track</t>
  </si>
  <si>
    <t>Structures Track</t>
  </si>
  <si>
    <t>Thermo/Fluids Track</t>
  </si>
  <si>
    <t>TSSE</t>
  </si>
  <si>
    <t>General Electives</t>
  </si>
  <si>
    <t>Other</t>
  </si>
  <si>
    <t>JPME - URLs only
(Offered every qtr)</t>
  </si>
  <si>
    <t>591 Core
Summer 21 Start</t>
  </si>
  <si>
    <t>591 Core
Summer 22 Start</t>
  </si>
  <si>
    <t>591 Core
Summer 23 Start</t>
  </si>
  <si>
    <t>591 Electives</t>
  </si>
  <si>
    <t>609 1-year Core</t>
  </si>
  <si>
    <t>609 Electives</t>
  </si>
  <si>
    <t>591 Shoemaker 1-year
BS in Astro</t>
  </si>
  <si>
    <t>591 Shoemaker 1-year
BS in Non-Astro</t>
  </si>
  <si>
    <t>Fall Start</t>
  </si>
  <si>
    <t>Winter Start</t>
  </si>
  <si>
    <t>Spring Start</t>
  </si>
  <si>
    <t>Summer Start</t>
  </si>
  <si>
    <t>MAE Folk Teaching for Other Departments</t>
  </si>
  <si>
    <t xml:space="preserve">23/3
Spring
</t>
  </si>
  <si>
    <t xml:space="preserve">MA2121
Diff Equations
</t>
  </si>
  <si>
    <t xml:space="preserve">MA2043
Linear Algebra
</t>
  </si>
  <si>
    <t xml:space="preserve">ME2801
Intro to  Control Systems 
</t>
  </si>
  <si>
    <t>ME2101
Thermodynamics
[Dausen]</t>
  </si>
  <si>
    <t xml:space="preserve">MA1113
Single Variable Calculus I </t>
  </si>
  <si>
    <t xml:space="preserve">MA1114
Single Variable Calculus II with Matrix Algebra
</t>
  </si>
  <si>
    <t>ME2501
Statics</t>
  </si>
  <si>
    <t>ME2601
Mechanics of Solids I 
Pre: ME2501 and MA1114</t>
  </si>
  <si>
    <t> </t>
  </si>
  <si>
    <t>ME3150
Heat Transfer</t>
  </si>
  <si>
    <t>ME4101
Adv. Thermo</t>
  </si>
  <si>
    <t>ME4800
Machine Learning for Autonomous Operations
[Karpenko]</t>
  </si>
  <si>
    <t>SS3861
Spacecraft Payload Design I</t>
  </si>
  <si>
    <t>SS3101
Ground Systems and Mission Operations</t>
  </si>
  <si>
    <t xml:space="preserve">AE3818
Spacecraft Attitude Dynamics and Control
[Hudson]	</t>
  </si>
  <si>
    <t>AE3830
Aero Guidance and Control
(Req'd for Astro)
[Karpenko]</t>
  </si>
  <si>
    <t>SS1810
Thesis Proposal Preparation</t>
  </si>
  <si>
    <t>ME4800
Machine Learning for Autonomous Operations
[Wade]</t>
  </si>
  <si>
    <t>ME4101
Adv. Thermo
[Gannon]</t>
  </si>
  <si>
    <t>23/4
Summer</t>
  </si>
  <si>
    <t xml:space="preserve">MA3232
Numerical Analysis
</t>
  </si>
  <si>
    <t>MS2201
Intro to Materials Science and Engineering</t>
  </si>
  <si>
    <t>ME2201
Fluid Mechanics
[Dausen]</t>
  </si>
  <si>
    <t>ME1810
Thesis Proposal Preparation 
(1 Credit)</t>
  </si>
  <si>
    <t>MA1115
Multi-Variable Calculus</t>
  </si>
  <si>
    <t xml:space="preserve">MA1116
Vector Calculus </t>
  </si>
  <si>
    <t>ME2502
Dynamics 
Pre: ME2501</t>
  </si>
  <si>
    <t>AE2440
Intro to Scientific Programming</t>
  </si>
  <si>
    <t xml:space="preserve">EO2701
Intro to Cyber
EDO Only
</t>
  </si>
  <si>
    <t xml:space="preserve">EC2100
Circuits
</t>
  </si>
  <si>
    <t xml:space="preserve">MS4811
Mech. Behavior of Eng. Mat
</t>
  </si>
  <si>
    <t>ME4731
Engineering Design Optimization
[Goris]</t>
  </si>
  <si>
    <t xml:space="preserve">ME3450
Computational  Methods
</t>
  </si>
  <si>
    <t>ME4751
Survivability
[Adams]</t>
  </si>
  <si>
    <t>AE4871
[Lan]</t>
  </si>
  <si>
    <t>EO2701</t>
  </si>
  <si>
    <t xml:space="preserve">AE0810
Thesis Research </t>
  </si>
  <si>
    <t>NW3275</t>
  </si>
  <si>
    <t>SS4861
Spacecraft Payload Design II</t>
  </si>
  <si>
    <t>EC3230
Space Power and Radiation Effects</t>
  </si>
  <si>
    <t>PH2514
Intro. To the Space Environment</t>
  </si>
  <si>
    <t>MA3232</t>
  </si>
  <si>
    <t>MA1995
Math for Sci. Eng. I</t>
  </si>
  <si>
    <t>MA1996
Math for Sci. Eng. I</t>
  </si>
  <si>
    <t>PH1121
Mechanics</t>
  </si>
  <si>
    <t>PH1322
Electromagnetism</t>
  </si>
  <si>
    <t>ME3240 
Marine Power and Propulsion</t>
  </si>
  <si>
    <t>ME3450 Computational Methods</t>
  </si>
  <si>
    <t>MA3132 Partial Differential Equations</t>
  </si>
  <si>
    <t>ME0951
ME Seminar</t>
  </si>
  <si>
    <t>ME3240
Marine Power and Propulsion</t>
  </si>
  <si>
    <t>ME3450
Computational Methods</t>
  </si>
  <si>
    <t>ME1810
Thesis Prep.</t>
  </si>
  <si>
    <t>UW2001 
History of USW I</t>
  </si>
  <si>
    <t>UW2001 
History of USW II</t>
  </si>
  <si>
    <t>UW Seminar</t>
  </si>
  <si>
    <t xml:space="preserve">MA3132 
Partial Diff Eqs
OR
MA3232
</t>
  </si>
  <si>
    <t xml:space="preserve">ME3205
Missile Aerodynamics
</t>
  </si>
  <si>
    <t>ME4751
Survivability</t>
  </si>
  <si>
    <t>Elective</t>
  </si>
  <si>
    <t xml:space="preserve">MA4311
Calculus of Variations
</t>
  </si>
  <si>
    <t>PH3052
Physics of Space and Airborne Sensor Systems</t>
  </si>
  <si>
    <t>SS1810
Thesis Proposal Preparation 
(1 Credit)</t>
  </si>
  <si>
    <t xml:space="preserve">AE3820
Adv. Mech. &amp; Orb. Robotics
(Aerospace System Dynamics)
</t>
  </si>
  <si>
    <t>ME3420
Computational Foundations of Robotics
[Kragelund]</t>
  </si>
  <si>
    <t>ME4731
Engineering Design Optimization
[Gordis]</t>
  </si>
  <si>
    <t>24/1
Fall</t>
  </si>
  <si>
    <t>MA3132 
Partial Diff Eqs
Pre: MA2121</t>
  </si>
  <si>
    <t xml:space="preserve">ME2801
Intro to  Control Systems 
[Herman]
</t>
  </si>
  <si>
    <t>ME2501
Statics
[Adams]</t>
  </si>
  <si>
    <t xml:space="preserve">ME2601
Mechanics of Solids I 
[Kwon]
</t>
  </si>
  <si>
    <t>MS3202
PP&amp;F of Eng. Matl's
[Ansell]</t>
  </si>
  <si>
    <t>EC4310
Fundamentals of Robotics
[Herman/Dobrokhodov]</t>
  </si>
  <si>
    <t>ME4901
Additive Manufacturing
[Gunduz]</t>
  </si>
  <si>
    <t>ME3521
Vibration
[Gordis]</t>
  </si>
  <si>
    <t>ME4225
Comp Fluids and Heat Transfer
[Hobson]</t>
  </si>
  <si>
    <t>TS3000
Electrical Power Engineering
[Kragh]</t>
  </si>
  <si>
    <t xml:space="preserve">MA/AE4824
App. of DL for Mil. Sys.
[Agrawal/Kim]
</t>
  </si>
  <si>
    <t>MN3331</t>
  </si>
  <si>
    <t>NW3276</t>
  </si>
  <si>
    <t>AE4870
Spacecraft Design and Integration I
[Lan]</t>
  </si>
  <si>
    <t>AE3851
Spacecraft Propulsion
[Brophy]</t>
  </si>
  <si>
    <t>SS1100
Intro to Programming for Space Apps</t>
  </si>
  <si>
    <t>MA2097
Engineering Mathematics III</t>
  </si>
  <si>
    <t>AE3840
Intro. to Spacecaft Structures
[Seivwright]</t>
  </si>
  <si>
    <t>ME2801
Intro. to Control Systems</t>
  </si>
  <si>
    <t>MN3331
Principles of Acquisition and Program Mgmt.</t>
  </si>
  <si>
    <t>AE4850
Dynamic Optimization
[Ross]</t>
  </si>
  <si>
    <t>AE4452
Advanced Missile Propulsion
[Brophy]</t>
  </si>
  <si>
    <t>AE4830
Spacecraft Systems I
[Lan]</t>
  </si>
  <si>
    <t>MS3202
PP&amp;F of Eng. Matl's</t>
  </si>
  <si>
    <t xml:space="preserve">ME4225 Comp Fluids and Heat Transfer (thermo/fluids track)
or
ME3521 Vibrations  (structures track)
</t>
  </si>
  <si>
    <t>ME4824 Applications of Deep Learning for Military Systems
or
ME4901 Advanced Topics in Mechanical Engineering (Additive Manufacturing)</t>
  </si>
  <si>
    <t xml:space="preserve">ME4225 Comp Fluids and Heat Transfer (thermo/fluids track)
or
ME3521 Vibrations  (structures track)
</t>
  </si>
  <si>
    <t>ME4824 Applications of Deep Learning for Military Systems
or
ME4901 Additive Manufacturing</t>
  </si>
  <si>
    <t xml:space="preserve">ME0810
Thesis Research </t>
  </si>
  <si>
    <t>PH3002
Non-Acoustic Sonar Systems</t>
  </si>
  <si>
    <t>AE4850
Dynamic Optimization
[Karpenko/King]</t>
  </si>
  <si>
    <t>ME3150
Heat Transfer
[Gannon]</t>
  </si>
  <si>
    <t>DA3304 
(1/2)
[Jones]</t>
  </si>
  <si>
    <t>24/2
Winter</t>
  </si>
  <si>
    <t>ME3240
Marine Power and Propulsion
[Hobson]</t>
  </si>
  <si>
    <t xml:space="preserve">MS2201
Intro to Materials Science and Engineering
[Park]
</t>
  </si>
  <si>
    <t>ME1810
Thesis Proposal Preparation 
[MacDonald]</t>
  </si>
  <si>
    <t>ME2502
Dynamics 
[Adams]</t>
  </si>
  <si>
    <t>EC2440
Intro to Scientific Programming</t>
  </si>
  <si>
    <t> MS3606
Welding
[Gunduz]</t>
  </si>
  <si>
    <t xml:space="preserve">TS3001
Fundamental Principles of Naval Arch.
[Didoszak]
</t>
  </si>
  <si>
    <t>TS3002
Principles of Ship Design and Case Studies
[Didoszak]</t>
  </si>
  <si>
    <t>EO2701
Intro to Cyber
EDO Only</t>
  </si>
  <si>
    <t>ME3801
Dyn. &amp; Cntrl of Marine and Auto. Veh.
[Kaminer]</t>
  </si>
  <si>
    <t>ME4811
Multivariable Control of Ship Systems
[Kaminer]</t>
  </si>
  <si>
    <t>MS4312
Characterization of Materials
[Ansell]</t>
  </si>
  <si>
    <t>ME4613
Finite Element Methods
[Kwon]</t>
  </si>
  <si>
    <t>ME3201
Applied Fluids
[Smith]</t>
  </si>
  <si>
    <t xml:space="preserve">TS3002
Principles of Ship Design and Case Studies
[Didoszak]
OR
SE 3100
</t>
  </si>
  <si>
    <t>TS3003
Naval Combat System Elements
[TBD]</t>
  </si>
  <si>
    <t> ME4700
Weaponeering
[Gordis]</t>
  </si>
  <si>
    <t>ME1000
Professional Engineering Exam Prep.
[Seivwright]</t>
  </si>
  <si>
    <t>AE4871
Spacecraft Design and Integration II
[Lan]</t>
  </si>
  <si>
    <t>SS3001
Military Applications of National Space Systems</t>
  </si>
  <si>
    <t>NW3285</t>
  </si>
  <si>
    <t>SS3500
Orbital Mechanics and Launch Systems</t>
  </si>
  <si>
    <t>EO3510
Space Communications Systems</t>
  </si>
  <si>
    <t>AE3804
Thermal Control of Spacecraft
[Agrawal]</t>
  </si>
  <si>
    <t>NW3230</t>
  </si>
  <si>
    <t>AE4818
Acq. Track and Point of Mil. Spacecraft
[Agrawal/Kim]</t>
  </si>
  <si>
    <t>AE/ME4881
Aero Traj Plan and Guide
[Ross]</t>
  </si>
  <si>
    <t>AE4831
Spacecraft Systems II
[Lan]</t>
  </si>
  <si>
    <t xml:space="preserve">ME3201 Applied Fluids (thermo/fluids track)
or
ME4613 Finite Element Analysis (structures track)
</t>
  </si>
  <si>
    <t>ME4751
Survivability
or
MS4312 Characterization of Advanced Materials</t>
  </si>
  <si>
    <t>ME4703
(Missile) Flight and Control
[Dobrokhodov]</t>
  </si>
  <si>
    <t>AE4881
Aero Traj Plan and Guide
[Karpenko/King]</t>
  </si>
  <si>
    <t>ME4828
 GNC for Autonomous Robotics
[Dobrokhodov]</t>
  </si>
  <si>
    <t>ME4220
Viscous Flows
[Hobson]</t>
  </si>
  <si>
    <t>24/3
Spring</t>
  </si>
  <si>
    <r>
      <t xml:space="preserve">ME3712
Capstone Design Project </t>
    </r>
    <r>
      <rPr>
        <sz val="11"/>
        <color rgb="FFFF0000"/>
        <rFont val="Calibri"/>
        <family val="2"/>
      </rPr>
      <t xml:space="preserve"> </t>
    </r>
  </si>
  <si>
    <t>MS3202
PP&amp;F of Eng. Matl's
[Alley]</t>
  </si>
  <si>
    <t xml:space="preserve">ME3712
Capstone Design Project
[Gordis]  </t>
  </si>
  <si>
    <t>ME3720 
Unmanned Systems
[Horner]</t>
  </si>
  <si>
    <t>ME3611
Mech of Solids II
[Gordis]</t>
  </si>
  <si>
    <t>AE4502
Hypersonic
[Brophy]</t>
  </si>
  <si>
    <t>TS4000
Naval Combat System Engineering
[TBD]</t>
  </si>
  <si>
    <t>TS4001
Integration of Naval Engineering Systems
[TBD]</t>
  </si>
  <si>
    <t>SS3051
Military Applications of DoD &amp; Commercial Space Systems</t>
  </si>
  <si>
    <t>AE4820
Robotic Multibody Systems
[Hudson]</t>
  </si>
  <si>
    <t>AE4502
Hypersonic (thermo/fluids track)
or
ME3611 Solids II (structures track)</t>
  </si>
  <si>
    <t xml:space="preserve">TS3001
Fundamental Principles of Naval Arch.
</t>
  </si>
  <si>
    <t>OA3602
Search Theory and Detection</t>
  </si>
  <si>
    <t>ME4704
Missile Design
[Brophy]</t>
  </si>
  <si>
    <t>AE3830
Aero Guidance and Control
[King]</t>
  </si>
  <si>
    <t>SE2440
Intro. to Scientific Programming
[Dausen]</t>
  </si>
  <si>
    <t>DA3304
(1/2)
[Jones]</t>
  </si>
  <si>
    <t>24/4
Summer</t>
  </si>
  <si>
    <t xml:space="preserve">ME0810 
Thesis Research </t>
  </si>
  <si>
    <t>MS2201
Intro to Materials Science and Engineering
[Alley]</t>
  </si>
  <si>
    <t>AE2440
Intro to Scientific Programming
[Dobrokhodov]</t>
  </si>
  <si>
    <t>MS3304
Corrosion
[Ansell]</t>
  </si>
  <si>
    <t xml:space="preserve">TS3001
Fundamental Principles of Naval Arch.
[Didoszak]
</t>
  </si>
  <si>
    <t>ME4821
Marine Navigation
[Kaminer]</t>
  </si>
  <si>
    <t>MS4811
Mech. Behavior of Eng. Mat
[Alley]</t>
  </si>
  <si>
    <t>ME4522
FEM in Structural Dynamics
[Kwon]</t>
  </si>
  <si>
    <t>ME3150
Heat Transfer
[Smith]</t>
  </si>
  <si>
    <t>TS4002
Ship Design Integration
[Didoszak]</t>
  </si>
  <si>
    <t>MN3303
DAU Equiv.: Principles of Acquisition and Contract Management</t>
  </si>
  <si>
    <t xml:space="preserve">NW3285 </t>
  </si>
  <si>
    <t>AE3811
Space Systems Laboratory
(Req'd for Astro)
[Agrawal]</t>
  </si>
  <si>
    <t>SS4861
Spacecraft Payload Design I</t>
  </si>
  <si>
    <t>AE4860
Space Control
[Thomason]</t>
  </si>
  <si>
    <t>ME3205
Missile Aerodynamics
[Jones]</t>
  </si>
  <si>
    <t>AE3820
Adv. Mech. &amp; Orb. Robotics
[King]</t>
  </si>
  <si>
    <t>ME4420
Adv. Power and Propulsion
[Hobson]</t>
  </si>
  <si>
    <t>25/1
Fall</t>
  </si>
  <si>
    <t>ME3712
Capstone Design Project</t>
  </si>
  <si>
    <t>TS4003
Total Ship Systems Engineering
[Didoszak]</t>
  </si>
  <si>
    <t xml:space="preserve"> </t>
  </si>
  <si>
    <t xml:space="preserve">NW3275 </t>
  </si>
  <si>
    <t>AE3851
Spacecraft Propulsion</t>
  </si>
  <si>
    <t>ME4162
 Convection Heat Transfer
[TBD]</t>
  </si>
  <si>
    <t>25/2
Winter</t>
  </si>
  <si>
    <t xml:space="preserve">ME3240
Marine Power and Propulsion
</t>
  </si>
  <si>
    <t>ME1000
Professional Engineering Exam Prep.</t>
  </si>
  <si>
    <t xml:space="preserve">NW3276 </t>
  </si>
  <si>
    <t>AE4871
Spacecraft Design and Integration II</t>
  </si>
  <si>
    <t>25/3
Spring</t>
  </si>
  <si>
    <t>25/4
Summer</t>
  </si>
  <si>
    <t>ME3240
Marine Power and Propulsion
Pre: ME2101, ME3201</t>
  </si>
  <si>
    <r>
      <rPr>
        <sz val="11"/>
        <color rgb="FF000000"/>
        <rFont val="Calibri"/>
        <family val="2"/>
      </rPr>
      <t xml:space="preserve">ME3712
Capstone Design Project </t>
    </r>
    <r>
      <rPr>
        <sz val="11"/>
        <color rgb="FFFF0000"/>
        <rFont val="Calibri"/>
        <family val="2"/>
      </rPr>
      <t xml:space="preserve"> </t>
    </r>
    <r>
      <rPr>
        <sz val="11"/>
        <color rgb="FF000000"/>
        <rFont val="Calibri"/>
        <family val="2"/>
      </rPr>
      <t>Pre: ME3150, ME3450, ME3521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</si>
</sst>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2"/>
      <color theme="1"/>
      <name val="Calibri"/>
      <family val="2"/>
      <scheme val="minor"/>
    </font>
    <font>
      <b/>
      <sz val="12"/>
      <color theme="1"/>
      <name val="Calibri"/>
      <family val="2"/>
      <scheme val="minor"/>
    </font>
    <font>
      <b/>
      <sz val="9"/>
      <color theme="1"/>
      <name val="Calibri"/>
      <family val="2"/>
      <scheme val="minor"/>
    </font>
    <font>
      <b/>
      <sz val="9"/>
      <color rgb="FF000000"/>
      <name val="Calibri"/>
      <family val="2"/>
    </font>
    <font>
      <sz val="8"/>
      <color rgb="FF000000"/>
      <name val="Calibri"/>
      <family val="2"/>
    </font>
    <font>
      <b/>
      <sz val="8"/>
      <color rgb="FF000000"/>
      <name val="Calibri"/>
      <family val="2"/>
    </font>
    <font>
      <sz val="8"/>
      <name val="Calibri"/>
      <family val="2"/>
      <scheme val="minor"/>
    </font>
    <font>
      <sz val="8"/>
      <color theme="1"/>
      <name val="Calibri"/>
      <family val="2"/>
      <scheme val="minor"/>
    </font>
    <font>
      <sz val="8"/>
      <color theme="1"/>
      <name val="Calibri"/>
      <family val="2"/>
    </font>
    <font>
      <b/>
      <sz val="8"/>
      <color theme="1"/>
      <name val="Calibri"/>
      <family val="2"/>
      <scheme val="minor"/>
    </font>
    <font>
      <sz val="9"/>
      <color theme="1"/>
      <name val="Calibri"/>
      <family val="2"/>
      <scheme val="minor"/>
    </font>
    <font>
      <sz val="8"/>
      <color rgb="FFFFFF00"/>
      <name val="Calibri"/>
      <family val="2"/>
      <scheme val="minor"/>
    </font>
    <font>
      <sz val="8"/>
      <color rgb="FFFFFF00"/>
      <name val="Calibri"/>
      <family val="2"/>
    </font>
    <font>
      <u/>
      <sz val="11"/>
      <color theme="1"/>
      <name val="Calibri"/>
      <family val="2"/>
      <scheme val="minor"/>
    </font>
    <font>
      <u/>
      <sz val="8"/>
      <color rgb="FF000000"/>
      <name val="Calibri"/>
      <family val="2"/>
    </font>
    <font>
      <u/>
      <sz val="8"/>
      <color theme="1"/>
      <name val="Calibri"/>
      <family val="2"/>
      <scheme val="minor"/>
    </font>
    <font>
      <b/>
      <sz val="12"/>
      <color rgb="FFFF0000"/>
      <name val="Calibri"/>
      <family val="2"/>
      <scheme val="minor"/>
    </font>
    <font>
      <i/>
      <sz val="9"/>
      <color theme="1"/>
      <name val="Calibri"/>
      <family val="2"/>
      <scheme val="minor"/>
    </font>
    <font>
      <b/>
      <sz val="9"/>
      <color rgb="FFFF0000"/>
      <name val="Calibri"/>
      <family val="2"/>
    </font>
    <font>
      <sz val="8"/>
      <name val="Calibri"/>
      <family val="2"/>
    </font>
    <font>
      <sz val="11"/>
      <color rgb="FFFF0000"/>
      <name val="Calibri"/>
      <family val="2"/>
    </font>
    <font>
      <b/>
      <sz val="11"/>
      <color rgb="FF000000"/>
      <name val="Calibri"/>
      <family val="2"/>
    </font>
    <font>
      <sz val="11"/>
      <color rgb="FF000000"/>
      <name val="Calibri"/>
      <family val="2"/>
    </font>
    <font>
      <b/>
      <sz val="11"/>
      <color theme="1"/>
      <name val="Calibri"/>
      <family val="2"/>
      <scheme val="minor"/>
    </font>
    <font>
      <sz val="11"/>
      <color rgb="FF000000"/>
      <name val="Calibri"/>
      <family val="2"/>
      <scheme val="minor"/>
    </font>
    <font>
      <sz val="11"/>
      <color rgb="FF242424"/>
      <name val="Calibri"/>
      <family val="2"/>
      <scheme val="minor"/>
    </font>
    <font>
      <sz val="11"/>
      <color rgb="FFFF0000"/>
      <name val="Calibri"/>
      <family val="2"/>
      <scheme val="minor"/>
    </font>
  </fonts>
  <fills count="36">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F2CC"/>
        <bgColor indexed="64"/>
      </patternFill>
    </fill>
    <fill>
      <patternFill patternType="solid">
        <fgColor rgb="FFE7E6E6"/>
        <bgColor rgb="FF000000"/>
      </patternFill>
    </fill>
    <fill>
      <patternFill patternType="solid">
        <fgColor rgb="FFFCE4D6"/>
        <bgColor rgb="FF000000"/>
      </patternFill>
    </fill>
    <fill>
      <patternFill patternType="solid">
        <fgColor rgb="FFFCE4D6"/>
        <bgColor indexed="64"/>
      </patternFill>
    </fill>
    <fill>
      <patternFill patternType="solid">
        <fgColor rgb="FFE2EFDA"/>
        <bgColor indexed="64"/>
      </patternFill>
    </fill>
    <fill>
      <patternFill patternType="solid">
        <fgColor rgb="FFDDEBF7"/>
        <bgColor indexed="64"/>
      </patternFill>
    </fill>
    <fill>
      <patternFill patternType="solid">
        <fgColor rgb="FFBDD7EE"/>
        <bgColor indexed="64"/>
      </patternFill>
    </fill>
    <fill>
      <patternFill patternType="solid">
        <fgColor rgb="FFFFD966"/>
        <bgColor indexed="64"/>
      </patternFill>
    </fill>
    <fill>
      <patternFill patternType="solid">
        <fgColor theme="0" tint="-0.14999847407452621"/>
        <bgColor indexed="64"/>
      </patternFill>
    </fill>
    <fill>
      <patternFill patternType="solid">
        <fgColor rgb="FFA9D08E"/>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6" tint="0.79998168889431442"/>
        <bgColor indexed="64"/>
      </patternFill>
    </fill>
    <fill>
      <patternFill patternType="solid">
        <fgColor rgb="FFD9E1F2"/>
        <bgColor indexed="64"/>
      </patternFill>
    </fill>
    <fill>
      <patternFill patternType="solid">
        <fgColor rgb="FFFEF3CC"/>
        <bgColor indexed="64"/>
      </patternFill>
    </fill>
    <fill>
      <patternFill patternType="solid">
        <fgColor rgb="FFBDD7EE"/>
        <bgColor rgb="FF000000"/>
      </patternFill>
    </fill>
    <fill>
      <patternFill patternType="solid">
        <fgColor rgb="FFBED7EE"/>
        <bgColor indexed="64"/>
      </patternFill>
    </fill>
    <fill>
      <patternFill patternType="solid">
        <fgColor rgb="FFFEF3CC"/>
        <bgColor rgb="FF000000"/>
      </patternFill>
    </fill>
    <fill>
      <patternFill patternType="solid">
        <fgColor theme="6" tint="0.39997558519241921"/>
        <bgColor indexed="64"/>
      </patternFill>
    </fill>
    <fill>
      <patternFill patternType="solid">
        <fgColor theme="6" tint="0.39997558519241921"/>
        <bgColor rgb="FF000000"/>
      </patternFill>
    </fill>
    <fill>
      <patternFill patternType="solid">
        <fgColor rgb="FF8EA9DB"/>
        <bgColor indexed="64"/>
      </patternFill>
    </fill>
    <fill>
      <patternFill patternType="solid">
        <fgColor theme="6" tint="0.79998168889431442"/>
        <bgColor rgb="FF000000"/>
      </patternFill>
    </fill>
    <fill>
      <patternFill patternType="solid">
        <fgColor theme="3" tint="0.79998168889431442"/>
        <bgColor indexed="64"/>
      </patternFill>
    </fill>
    <fill>
      <patternFill patternType="solid">
        <fgColor rgb="FFFFC000"/>
        <bgColor indexed="64"/>
      </patternFill>
    </fill>
    <fill>
      <patternFill patternType="solid">
        <fgColor rgb="FFE5D8F0"/>
        <bgColor indexed="64"/>
      </patternFill>
    </fill>
    <fill>
      <patternFill patternType="solid">
        <fgColor theme="9" tint="0.79998168889431442"/>
        <bgColor indexed="64"/>
      </patternFill>
    </fill>
    <fill>
      <patternFill patternType="solid">
        <fgColor rgb="FFBED7EE"/>
        <bgColor rgb="FF000000"/>
      </patternFill>
    </fill>
    <fill>
      <patternFill patternType="solid">
        <fgColor theme="4" tint="0.39997558519241921"/>
        <bgColor indexed="64"/>
      </patternFill>
    </fill>
    <fill>
      <patternFill patternType="solid">
        <fgColor theme="4" tint="0.39997558519241921"/>
        <bgColor rgb="FF000000"/>
      </patternFill>
    </fill>
  </fills>
  <borders count="5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diagonal/>
    </border>
    <border>
      <left style="thick">
        <color auto="1"/>
      </left>
      <right style="thin">
        <color auto="1"/>
      </right>
      <top/>
      <bottom style="thin">
        <color auto="1"/>
      </bottom>
      <diagonal/>
    </border>
    <border>
      <left/>
      <right style="thick">
        <color auto="1"/>
      </right>
      <top/>
      <bottom style="thin">
        <color auto="1"/>
      </bottom>
      <diagonal/>
    </border>
    <border>
      <left style="thin">
        <color auto="1"/>
      </left>
      <right style="thick">
        <color auto="1"/>
      </right>
      <top style="thin">
        <color auto="1"/>
      </top>
      <bottom style="thin">
        <color auto="1"/>
      </bottom>
      <diagonal/>
    </border>
    <border>
      <left style="thick">
        <color auto="1"/>
      </left>
      <right style="thick">
        <color auto="1"/>
      </right>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ck">
        <color auto="1"/>
      </top>
      <bottom style="thin">
        <color auto="1"/>
      </bottom>
      <diagonal/>
    </border>
    <border>
      <left style="double">
        <color auto="1"/>
      </left>
      <right/>
      <top style="thin">
        <color auto="1"/>
      </top>
      <bottom/>
      <diagonal/>
    </border>
    <border>
      <left style="thin">
        <color auto="1"/>
      </left>
      <right style="thick">
        <color auto="1"/>
      </right>
      <top/>
      <bottom style="thin">
        <color auto="1"/>
      </bottom>
      <diagonal/>
    </border>
    <border>
      <left style="thick">
        <color auto="1"/>
      </left>
      <right/>
      <top/>
      <bottom style="thin">
        <color auto="1"/>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ck">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auto="1"/>
      </left>
      <right style="double">
        <color auto="1"/>
      </right>
      <top/>
      <bottom style="thin">
        <color auto="1"/>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ck">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thin">
        <color rgb="FF000000"/>
      </top>
      <bottom/>
      <diagonal/>
    </border>
    <border>
      <left/>
      <right style="double">
        <color auto="1"/>
      </right>
      <top style="thin">
        <color auto="1"/>
      </top>
      <bottom/>
      <diagonal/>
    </border>
    <border>
      <left style="double">
        <color auto="1"/>
      </left>
      <right/>
      <top/>
      <bottom/>
      <diagonal/>
    </border>
    <border>
      <left/>
      <right style="thick">
        <color auto="1"/>
      </right>
      <top/>
      <bottom/>
      <diagonal/>
    </border>
    <border>
      <left style="thick">
        <color auto="1"/>
      </left>
      <right/>
      <top/>
      <bottom/>
      <diagonal/>
    </border>
    <border>
      <left style="thick">
        <color auto="1"/>
      </left>
      <right style="thick">
        <color auto="1"/>
      </right>
      <top/>
      <bottom/>
      <diagonal/>
    </border>
  </borders>
  <cellStyleXfs count="1">
    <xf numFmtId="0" fontId="0" fillId="0" borderId="0"/>
  </cellStyleXfs>
  <cellXfs count="263">
    <xf numFmtId="0" fontId="0" fillId="0" borderId="0" xfId="0"/>
    <xf numFmtId="0" fontId="11" fillId="0" borderId="0" xfId="0" applyFont="1"/>
    <xf numFmtId="0" fontId="0" fillId="0" borderId="0" xfId="0" applyAlignment="1">
      <alignment wrapText="1"/>
    </xf>
    <xf numFmtId="0" fontId="8" fillId="0" borderId="0" xfId="0" applyFont="1"/>
    <xf numFmtId="0" fontId="7" fillId="0" borderId="0" xfId="0" applyFont="1" applyAlignment="1">
      <alignment horizontal="center" vertical="top" wrapText="1"/>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wrapText="1" readingOrder="1"/>
    </xf>
    <xf numFmtId="0" fontId="5" fillId="3" borderId="1" xfId="0" applyFont="1" applyFill="1" applyBorder="1" applyAlignment="1">
      <alignment horizontal="center" vertical="center" wrapText="1" readingOrder="1"/>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8" fillId="4" borderId="1" xfId="0" applyFont="1" applyFill="1" applyBorder="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right" vertical="top"/>
    </xf>
    <xf numFmtId="0" fontId="5" fillId="5" borderId="1" xfId="0" applyFont="1" applyFill="1" applyBorder="1" applyAlignment="1">
      <alignment horizontal="center" vertical="center" wrapText="1" readingOrder="1"/>
    </xf>
    <xf numFmtId="0" fontId="3" fillId="0" borderId="0" xfId="0" applyFont="1" applyAlignment="1">
      <alignment horizontal="center" vertical="center"/>
    </xf>
    <xf numFmtId="0" fontId="3" fillId="0" borderId="0" xfId="0" applyFont="1"/>
    <xf numFmtId="0" fontId="5" fillId="0" borderId="0" xfId="0" applyFont="1" applyAlignment="1">
      <alignment vertical="center" wrapText="1" readingOrder="1"/>
    </xf>
    <xf numFmtId="0" fontId="9" fillId="0" borderId="0" xfId="0" applyFont="1"/>
    <xf numFmtId="0" fontId="10" fillId="0" borderId="0" xfId="0" applyFont="1" applyAlignment="1">
      <alignment vertical="top" wrapText="1"/>
    </xf>
    <xf numFmtId="0" fontId="12" fillId="4" borderId="1" xfId="0" applyFont="1" applyFill="1" applyBorder="1" applyAlignment="1">
      <alignment horizontal="center" vertical="center" wrapText="1"/>
    </xf>
    <xf numFmtId="0" fontId="5" fillId="6" borderId="1" xfId="0" applyFont="1" applyFill="1" applyBorder="1" applyAlignment="1">
      <alignment horizontal="center" vertical="center" wrapText="1" readingOrder="1"/>
    </xf>
    <xf numFmtId="0" fontId="8" fillId="6" borderId="1" xfId="0" applyFont="1" applyFill="1" applyBorder="1" applyAlignment="1">
      <alignment horizontal="center" vertical="center" wrapText="1"/>
    </xf>
    <xf numFmtId="0" fontId="3" fillId="2" borderId="2" xfId="0" applyFont="1" applyFill="1" applyBorder="1" applyAlignment="1">
      <alignment horizontal="center"/>
    </xf>
    <xf numFmtId="0" fontId="8" fillId="0" borderId="0" xfId="0" applyFont="1" applyAlignment="1">
      <alignment vertical="center"/>
    </xf>
    <xf numFmtId="0" fontId="0" fillId="0" borderId="11" xfId="0" applyBorder="1"/>
    <xf numFmtId="0" fontId="0" fillId="0" borderId="14" xfId="0" applyBorder="1"/>
    <xf numFmtId="0" fontId="5" fillId="0" borderId="14" xfId="0" applyFont="1" applyBorder="1" applyAlignment="1">
      <alignment horizontal="center" vertical="center" wrapText="1" readingOrder="1"/>
    </xf>
    <xf numFmtId="0" fontId="0" fillId="0" borderId="12" xfId="0" applyBorder="1"/>
    <xf numFmtId="0" fontId="0" fillId="0" borderId="13" xfId="0" applyBorder="1"/>
    <xf numFmtId="0" fontId="17" fillId="0" borderId="0" xfId="0" applyFont="1" applyAlignment="1">
      <alignment horizontal="left"/>
    </xf>
    <xf numFmtId="0" fontId="5" fillId="0" borderId="1" xfId="0" applyFont="1" applyBorder="1" applyAlignment="1">
      <alignment horizontal="center" vertical="center" wrapText="1" readingOrder="1"/>
    </xf>
    <xf numFmtId="0" fontId="19" fillId="2" borderId="1" xfId="0" applyFont="1" applyFill="1" applyBorder="1" applyAlignment="1">
      <alignment horizontal="center" vertical="center" wrapText="1" readingOrder="1"/>
    </xf>
    <xf numFmtId="0" fontId="5" fillId="0" borderId="0" xfId="0" applyFont="1" applyAlignment="1">
      <alignment horizontal="center" vertical="center" wrapText="1" readingOrder="1"/>
    </xf>
    <xf numFmtId="0" fontId="0" fillId="0" borderId="9" xfId="0" applyBorder="1"/>
    <xf numFmtId="0" fontId="3" fillId="0" borderId="0" xfId="0" applyFont="1" applyAlignment="1">
      <alignment horizontal="center"/>
    </xf>
    <xf numFmtId="0" fontId="9" fillId="0" borderId="0" xfId="0" applyFont="1" applyAlignment="1">
      <alignment horizontal="left" vertical="center" wrapText="1"/>
    </xf>
    <xf numFmtId="0" fontId="5" fillId="0" borderId="0" xfId="0" applyFont="1" applyAlignment="1">
      <alignment horizontal="left" vertical="center" wrapText="1" readingOrder="1"/>
    </xf>
    <xf numFmtId="0" fontId="9" fillId="0" borderId="0" xfId="0" applyFont="1" applyAlignment="1">
      <alignment horizontal="left"/>
    </xf>
    <xf numFmtId="0" fontId="5" fillId="6" borderId="3" xfId="0" applyFont="1" applyFill="1" applyBorder="1" applyAlignment="1">
      <alignment horizontal="center" vertical="center" wrapText="1" readingOrder="1"/>
    </xf>
    <xf numFmtId="0" fontId="5" fillId="6" borderId="2" xfId="0" applyFont="1" applyFill="1" applyBorder="1" applyAlignment="1">
      <alignment horizontal="center" vertical="center" wrapText="1" readingOrder="1"/>
    </xf>
    <xf numFmtId="0" fontId="5" fillId="6" borderId="7" xfId="0" applyFont="1" applyFill="1" applyBorder="1" applyAlignment="1">
      <alignment horizontal="center" vertical="center" wrapText="1" readingOrder="1"/>
    </xf>
    <xf numFmtId="0" fontId="5" fillId="0" borderId="5" xfId="0" applyFont="1" applyBorder="1" applyAlignment="1">
      <alignment horizontal="center" vertical="center" wrapText="1" readingOrder="1"/>
    </xf>
    <xf numFmtId="0" fontId="0" fillId="0" borderId="3" xfId="0" applyBorder="1" applyAlignment="1">
      <alignment horizontal="center" vertical="center" textRotation="90"/>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0" borderId="15" xfId="0" applyBorder="1"/>
    <xf numFmtId="0" fontId="0" fillId="0" borderId="10" xfId="0" applyBorder="1"/>
    <xf numFmtId="0" fontId="5" fillId="3" borderId="3" xfId="0" applyFont="1" applyFill="1" applyBorder="1" applyAlignment="1">
      <alignment horizontal="center" vertical="center" wrapText="1" readingOrder="1"/>
    </xf>
    <xf numFmtId="0" fontId="5" fillId="6" borderId="13" xfId="0" applyFont="1" applyFill="1" applyBorder="1" applyAlignment="1">
      <alignment horizontal="center" vertical="center" wrapText="1" readingOrder="1"/>
    </xf>
    <xf numFmtId="0" fontId="5" fillId="3" borderId="8" xfId="0" applyFont="1" applyFill="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8" fillId="0" borderId="0" xfId="0" applyFont="1" applyAlignment="1">
      <alignment horizontal="left" vertical="top" wrapText="1"/>
    </xf>
    <xf numFmtId="0" fontId="23" fillId="0" borderId="15" xfId="0" applyFont="1" applyBorder="1" applyAlignment="1">
      <alignment horizontal="left" vertical="top" wrapText="1"/>
    </xf>
    <xf numFmtId="0" fontId="23" fillId="13" borderId="15" xfId="0" applyFont="1" applyFill="1" applyBorder="1" applyAlignment="1">
      <alignment horizontal="left" vertical="top" wrapText="1"/>
    </xf>
    <xf numFmtId="0" fontId="23" fillId="13" borderId="1" xfId="0" applyFont="1" applyFill="1" applyBorder="1" applyAlignment="1">
      <alignment horizontal="left" vertical="top" wrapText="1"/>
    </xf>
    <xf numFmtId="0" fontId="23" fillId="7" borderId="1" xfId="0" applyFont="1" applyFill="1" applyBorder="1" applyAlignment="1">
      <alignment horizontal="left" vertical="top" wrapText="1"/>
    </xf>
    <xf numFmtId="0" fontId="23" fillId="14" borderId="1" xfId="0" applyFont="1" applyFill="1" applyBorder="1" applyAlignment="1">
      <alignment horizontal="left" vertical="top" wrapText="1"/>
    </xf>
    <xf numFmtId="0" fontId="23" fillId="9" borderId="17" xfId="0" applyFont="1" applyFill="1" applyBorder="1" applyAlignment="1">
      <alignment horizontal="left" vertical="top" wrapText="1"/>
    </xf>
    <xf numFmtId="0" fontId="23" fillId="9" borderId="1" xfId="0" applyFont="1" applyFill="1" applyBorder="1" applyAlignment="1">
      <alignment horizontal="left" vertical="top" wrapText="1"/>
    </xf>
    <xf numFmtId="0" fontId="23" fillId="0" borderId="3" xfId="0" applyFont="1" applyBorder="1" applyAlignment="1">
      <alignment horizontal="left" vertical="top" wrapText="1"/>
    </xf>
    <xf numFmtId="0" fontId="23" fillId="0" borderId="25" xfId="0" applyFont="1" applyBorder="1" applyAlignment="1">
      <alignment horizontal="left" vertical="top" wrapText="1"/>
    </xf>
    <xf numFmtId="0" fontId="0" fillId="0" borderId="25" xfId="0" applyBorder="1"/>
    <xf numFmtId="0" fontId="0" fillId="0" borderId="21" xfId="0" applyBorder="1"/>
    <xf numFmtId="0" fontId="23" fillId="11" borderId="18" xfId="0" applyFont="1" applyFill="1" applyBorder="1" applyAlignment="1">
      <alignment horizontal="left" vertical="top" wrapText="1"/>
    </xf>
    <xf numFmtId="0" fontId="0" fillId="0" borderId="18" xfId="0" applyBorder="1"/>
    <xf numFmtId="0" fontId="23" fillId="13" borderId="5" xfId="0" applyFont="1" applyFill="1" applyBorder="1" applyAlignment="1">
      <alignment horizontal="left" vertical="top" wrapText="1"/>
    </xf>
    <xf numFmtId="0" fontId="1" fillId="0" borderId="0" xfId="0" applyFont="1" applyAlignment="1">
      <alignment horizontal="center"/>
    </xf>
    <xf numFmtId="0" fontId="23" fillId="9" borderId="7" xfId="0" applyFont="1" applyFill="1" applyBorder="1" applyAlignment="1">
      <alignment horizontal="left" vertical="top" wrapText="1"/>
    </xf>
    <xf numFmtId="0" fontId="23" fillId="7" borderId="5" xfId="0" applyFont="1" applyFill="1" applyBorder="1" applyAlignment="1">
      <alignment horizontal="left" vertical="top" wrapText="1"/>
    </xf>
    <xf numFmtId="0" fontId="23" fillId="13" borderId="27" xfId="0" applyFont="1" applyFill="1" applyBorder="1" applyAlignment="1">
      <alignment horizontal="left" vertical="top" wrapText="1"/>
    </xf>
    <xf numFmtId="0" fontId="23" fillId="13" borderId="31" xfId="0" applyFont="1" applyFill="1" applyBorder="1" applyAlignment="1">
      <alignment horizontal="left" vertical="top" wrapText="1"/>
    </xf>
    <xf numFmtId="0" fontId="23" fillId="0" borderId="28" xfId="0" applyFont="1" applyBorder="1" applyAlignment="1">
      <alignment horizontal="left" vertical="top"/>
    </xf>
    <xf numFmtId="0" fontId="23" fillId="0" borderId="28" xfId="0" applyFont="1" applyBorder="1" applyAlignment="1">
      <alignment horizontal="left" vertical="top" wrapText="1"/>
    </xf>
    <xf numFmtId="0" fontId="23" fillId="9" borderId="25" xfId="0" applyFont="1" applyFill="1" applyBorder="1" applyAlignment="1">
      <alignment horizontal="left" vertical="top" wrapText="1"/>
    </xf>
    <xf numFmtId="0" fontId="23" fillId="0" borderId="33" xfId="0" applyFont="1" applyBorder="1" applyAlignment="1">
      <alignment horizontal="left" vertical="top"/>
    </xf>
    <xf numFmtId="0" fontId="23" fillId="16" borderId="1" xfId="0" applyFont="1" applyFill="1" applyBorder="1" applyAlignment="1">
      <alignment horizontal="left" vertical="top" wrapText="1"/>
    </xf>
    <xf numFmtId="14" fontId="0" fillId="0" borderId="0" xfId="0" applyNumberFormat="1"/>
    <xf numFmtId="0" fontId="0" fillId="18" borderId="19" xfId="0" applyFill="1" applyBorder="1" applyAlignment="1">
      <alignment vertical="top"/>
    </xf>
    <xf numFmtId="0" fontId="0" fillId="0" borderId="19" xfId="0" applyBorder="1"/>
    <xf numFmtId="0" fontId="0" fillId="0" borderId="35" xfId="0" applyBorder="1"/>
    <xf numFmtId="0" fontId="0" fillId="0" borderId="36" xfId="0" applyBorder="1"/>
    <xf numFmtId="0" fontId="0" fillId="0" borderId="1" xfId="0" applyBorder="1"/>
    <xf numFmtId="0" fontId="25" fillId="22" borderId="1" xfId="0" applyFont="1" applyFill="1" applyBorder="1" applyAlignment="1">
      <alignment horizontal="left" vertical="top" wrapText="1"/>
    </xf>
    <xf numFmtId="0" fontId="24" fillId="7" borderId="0" xfId="0" applyFont="1" applyFill="1" applyAlignment="1">
      <alignment horizontal="center"/>
    </xf>
    <xf numFmtId="0" fontId="0" fillId="7" borderId="0" xfId="0" applyFill="1" applyAlignment="1">
      <alignment horizontal="left" vertical="top" wrapText="1"/>
    </xf>
    <xf numFmtId="0" fontId="0" fillId="0" borderId="1" xfId="0" applyBorder="1" applyAlignment="1">
      <alignment vertical="top" wrapText="1"/>
    </xf>
    <xf numFmtId="0" fontId="23" fillId="0" borderId="5" xfId="0" applyFont="1" applyBorder="1" applyAlignment="1">
      <alignment horizontal="left" vertical="top" wrapText="1"/>
    </xf>
    <xf numFmtId="0" fontId="23" fillId="0" borderId="1" xfId="0" applyFont="1" applyBorder="1" applyAlignment="1">
      <alignment horizontal="left" vertical="top" wrapText="1"/>
    </xf>
    <xf numFmtId="0" fontId="23" fillId="0" borderId="21" xfId="0" applyFont="1" applyBorder="1" applyAlignment="1">
      <alignment horizontal="left" vertical="top" wrapText="1"/>
    </xf>
    <xf numFmtId="0" fontId="23" fillId="13" borderId="7" xfId="0" applyFont="1" applyFill="1" applyBorder="1" applyAlignment="1">
      <alignment horizontal="left" vertical="top" wrapText="1"/>
    </xf>
    <xf numFmtId="0" fontId="23" fillId="13" borderId="33" xfId="0" applyFont="1" applyFill="1" applyBorder="1" applyAlignment="1">
      <alignment horizontal="left" vertical="top" wrapText="1"/>
    </xf>
    <xf numFmtId="0" fontId="0" fillId="0" borderId="40" xfId="0" applyBorder="1" applyAlignment="1">
      <alignment vertical="top" wrapText="1"/>
    </xf>
    <xf numFmtId="0" fontId="23" fillId="0" borderId="7" xfId="0" applyFont="1" applyBorder="1" applyAlignment="1">
      <alignment horizontal="left" vertical="top" wrapText="1"/>
    </xf>
    <xf numFmtId="0" fontId="23" fillId="0" borderId="13" xfId="0" applyFont="1" applyBorder="1" applyAlignment="1">
      <alignment horizontal="left" vertical="top" wrapText="1"/>
    </xf>
    <xf numFmtId="0" fontId="23" fillId="0" borderId="39" xfId="0" applyFont="1" applyBorder="1" applyAlignment="1">
      <alignment horizontal="left" vertical="top"/>
    </xf>
    <xf numFmtId="0" fontId="23" fillId="0" borderId="33" xfId="0" applyFont="1" applyBorder="1" applyAlignment="1">
      <alignment horizontal="left" vertical="top" wrapText="1"/>
    </xf>
    <xf numFmtId="0" fontId="23" fillId="0" borderId="23" xfId="0" applyFont="1" applyBorder="1" applyAlignment="1">
      <alignment horizontal="left" vertical="top" wrapText="1"/>
    </xf>
    <xf numFmtId="0" fontId="0" fillId="0" borderId="33" xfId="0" applyBorder="1"/>
    <xf numFmtId="0" fontId="0" fillId="0" borderId="23" xfId="0" applyBorder="1" applyAlignment="1">
      <alignment horizontal="left" vertical="top"/>
    </xf>
    <xf numFmtId="0" fontId="23" fillId="7" borderId="33" xfId="0" applyFont="1" applyFill="1" applyBorder="1" applyAlignment="1">
      <alignment horizontal="left" vertical="top" wrapText="1" readingOrder="1"/>
    </xf>
    <xf numFmtId="0" fontId="23" fillId="0" borderId="23" xfId="0" applyFont="1" applyBorder="1" applyAlignment="1">
      <alignment horizontal="left" vertical="top"/>
    </xf>
    <xf numFmtId="0" fontId="23" fillId="0" borderId="26" xfId="0" applyFont="1" applyBorder="1" applyAlignment="1">
      <alignment horizontal="left" vertical="top" wrapText="1"/>
    </xf>
    <xf numFmtId="0" fontId="23" fillId="18" borderId="34" xfId="0" applyFont="1" applyFill="1" applyBorder="1" applyAlignment="1">
      <alignment vertical="top" wrapText="1"/>
    </xf>
    <xf numFmtId="0" fontId="23" fillId="0" borderId="1" xfId="0" applyFont="1" applyBorder="1" applyAlignment="1">
      <alignment horizontal="left" vertical="top"/>
    </xf>
    <xf numFmtId="0" fontId="22" fillId="0" borderId="1" xfId="0" applyFont="1" applyBorder="1" applyAlignment="1">
      <alignment horizontal="left" vertical="top" wrapText="1"/>
    </xf>
    <xf numFmtId="0" fontId="23" fillId="11"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0" fillId="14" borderId="1" xfId="0" applyFill="1" applyBorder="1" applyAlignment="1">
      <alignment vertical="top" wrapText="1"/>
    </xf>
    <xf numFmtId="0" fontId="23" fillId="7" borderId="1" xfId="0" applyFont="1" applyFill="1" applyBorder="1" applyAlignment="1">
      <alignment horizontal="left" vertical="top" wrapText="1" readingOrder="1"/>
    </xf>
    <xf numFmtId="0" fontId="0" fillId="0" borderId="1" xfId="0" applyBorder="1" applyAlignment="1">
      <alignment horizontal="left" vertical="top"/>
    </xf>
    <xf numFmtId="0" fontId="23" fillId="20" borderId="1" xfId="0" applyFont="1" applyFill="1" applyBorder="1" applyAlignment="1">
      <alignment horizontal="left" vertical="top" wrapText="1"/>
    </xf>
    <xf numFmtId="0" fontId="23" fillId="19" borderId="1" xfId="0" applyFont="1" applyFill="1" applyBorder="1" applyAlignment="1">
      <alignment horizontal="left" vertical="top" wrapText="1"/>
    </xf>
    <xf numFmtId="0" fontId="23" fillId="18" borderId="1" xfId="0" applyFont="1" applyFill="1" applyBorder="1" applyAlignment="1">
      <alignment vertical="top" wrapText="1"/>
    </xf>
    <xf numFmtId="0" fontId="23" fillId="8" borderId="1" xfId="0" applyFont="1" applyFill="1" applyBorder="1" applyAlignment="1">
      <alignment wrapText="1"/>
    </xf>
    <xf numFmtId="0" fontId="0" fillId="0" borderId="41" xfId="0" applyBorder="1"/>
    <xf numFmtId="0" fontId="0" fillId="0" borderId="42" xfId="0" applyBorder="1"/>
    <xf numFmtId="0" fontId="23" fillId="0" borderId="1" xfId="0" applyFont="1" applyBorder="1" applyAlignment="1">
      <alignment vertical="top" wrapText="1"/>
    </xf>
    <xf numFmtId="0" fontId="25" fillId="0" borderId="1" xfId="0" applyFont="1" applyBorder="1" applyAlignment="1">
      <alignment horizontal="left" vertical="top" wrapText="1"/>
    </xf>
    <xf numFmtId="0" fontId="25" fillId="24" borderId="1" xfId="0" applyFont="1" applyFill="1" applyBorder="1" applyAlignment="1">
      <alignment horizontal="left" vertical="top" wrapText="1"/>
    </xf>
    <xf numFmtId="0" fontId="23" fillId="25" borderId="1" xfId="0" applyFont="1" applyFill="1" applyBorder="1" applyAlignment="1">
      <alignment horizontal="left" vertical="top" wrapText="1"/>
    </xf>
    <xf numFmtId="0" fontId="25" fillId="26" borderId="1" xfId="0" applyFont="1" applyFill="1" applyBorder="1" applyAlignment="1">
      <alignment horizontal="left" vertical="top" wrapText="1"/>
    </xf>
    <xf numFmtId="0" fontId="0" fillId="0" borderId="16" xfId="0" applyBorder="1"/>
    <xf numFmtId="0" fontId="0" fillId="0" borderId="3" xfId="0" applyBorder="1"/>
    <xf numFmtId="0" fontId="23" fillId="13" borderId="3" xfId="0" applyFont="1" applyFill="1" applyBorder="1" applyAlignment="1">
      <alignment horizontal="left" vertical="top" wrapText="1"/>
    </xf>
    <xf numFmtId="0" fontId="0" fillId="0" borderId="5" xfId="0" applyBorder="1"/>
    <xf numFmtId="0" fontId="0" fillId="13" borderId="1" xfId="0" applyFill="1" applyBorder="1" applyAlignment="1">
      <alignment vertical="top" wrapText="1"/>
    </xf>
    <xf numFmtId="0" fontId="0" fillId="27" borderId="1" xfId="0" applyFill="1" applyBorder="1" applyAlignment="1">
      <alignment vertical="top" wrapText="1"/>
    </xf>
    <xf numFmtId="0" fontId="25" fillId="28" borderId="1" xfId="0" applyFont="1" applyFill="1" applyBorder="1" applyAlignment="1">
      <alignment horizontal="left" vertical="top" wrapText="1"/>
    </xf>
    <xf numFmtId="0" fontId="0" fillId="19" borderId="1" xfId="0" applyFill="1" applyBorder="1" applyAlignment="1">
      <alignment horizontal="left" vertical="top" wrapText="1"/>
    </xf>
    <xf numFmtId="0" fontId="23" fillId="23" borderId="1" xfId="0" applyFont="1" applyFill="1" applyBorder="1" applyAlignment="1">
      <alignment horizontal="left" vertical="top" wrapText="1"/>
    </xf>
    <xf numFmtId="0" fontId="23" fillId="29" borderId="1" xfId="0" applyFont="1" applyFill="1" applyBorder="1" applyAlignment="1">
      <alignment horizontal="left" vertical="top" wrapText="1"/>
    </xf>
    <xf numFmtId="0" fontId="23" fillId="30" borderId="16" xfId="0" applyFont="1" applyFill="1" applyBorder="1" applyAlignment="1">
      <alignment horizontal="left" vertical="top" wrapText="1"/>
    </xf>
    <xf numFmtId="0" fontId="0" fillId="0" borderId="4" xfId="0" applyBorder="1"/>
    <xf numFmtId="0" fontId="0" fillId="0" borderId="0" xfId="0" applyAlignment="1">
      <alignment horizontal="left" vertical="top"/>
    </xf>
    <xf numFmtId="0" fontId="23" fillId="0" borderId="14" xfId="0" applyFont="1" applyBorder="1" applyAlignment="1">
      <alignment vertical="top" wrapText="1"/>
    </xf>
    <xf numFmtId="0" fontId="0" fillId="0" borderId="4" xfId="0" applyBorder="1" applyAlignment="1">
      <alignment vertical="top"/>
    </xf>
    <xf numFmtId="0" fontId="0" fillId="31" borderId="1" xfId="0" applyFill="1" applyBorder="1" applyAlignment="1">
      <alignment horizontal="left" vertical="top"/>
    </xf>
    <xf numFmtId="0" fontId="0" fillId="31" borderId="0" xfId="0" applyFill="1" applyAlignment="1">
      <alignment horizontal="left" vertical="top"/>
    </xf>
    <xf numFmtId="0" fontId="0" fillId="15" borderId="1" xfId="0" applyFill="1" applyBorder="1" applyAlignment="1">
      <alignment horizontal="center" vertical="center" wrapText="1"/>
    </xf>
    <xf numFmtId="0" fontId="0" fillId="32" borderId="1" xfId="0" applyFill="1" applyBorder="1" applyAlignment="1">
      <alignment horizontal="left" vertical="top" wrapText="1"/>
    </xf>
    <xf numFmtId="0" fontId="0" fillId="32" borderId="1" xfId="0" applyFill="1" applyBorder="1" applyAlignment="1">
      <alignment vertical="top" wrapText="1"/>
    </xf>
    <xf numFmtId="0" fontId="23" fillId="23" borderId="2" xfId="0" applyFont="1" applyFill="1" applyBorder="1" applyAlignment="1">
      <alignment horizontal="center" vertical="center" wrapText="1"/>
    </xf>
    <xf numFmtId="0" fontId="0" fillId="25" borderId="2" xfId="0" applyFill="1" applyBorder="1" applyAlignment="1">
      <alignment horizontal="center" vertical="center" wrapText="1"/>
    </xf>
    <xf numFmtId="0" fontId="0" fillId="19" borderId="2" xfId="0" applyFill="1" applyBorder="1" applyAlignment="1">
      <alignment horizontal="center" vertical="center" wrapText="1"/>
    </xf>
    <xf numFmtId="0" fontId="23" fillId="7" borderId="7" xfId="0" applyFont="1" applyFill="1" applyBorder="1" applyAlignment="1">
      <alignment horizontal="left" vertical="top" wrapText="1" readingOrder="1"/>
    </xf>
    <xf numFmtId="0" fontId="25" fillId="24" borderId="7" xfId="0" applyFont="1" applyFill="1" applyBorder="1" applyAlignment="1">
      <alignment horizontal="left" vertical="top" wrapText="1"/>
    </xf>
    <xf numFmtId="0" fontId="23" fillId="0" borderId="7" xfId="0" applyFont="1" applyBorder="1" applyAlignment="1">
      <alignment horizontal="left" vertical="top"/>
    </xf>
    <xf numFmtId="0" fontId="23" fillId="18" borderId="7" xfId="0" applyFont="1" applyFill="1" applyBorder="1" applyAlignment="1">
      <alignment vertical="top" wrapText="1"/>
    </xf>
    <xf numFmtId="0" fontId="23" fillId="0" borderId="7" xfId="0" applyFont="1" applyBorder="1" applyAlignment="1">
      <alignment vertical="top" wrapText="1"/>
    </xf>
    <xf numFmtId="0" fontId="25" fillId="22" borderId="7" xfId="0" applyFont="1" applyFill="1" applyBorder="1" applyAlignment="1">
      <alignment horizontal="left" vertical="top" wrapText="1"/>
    </xf>
    <xf numFmtId="0" fontId="23" fillId="7" borderId="7" xfId="0" applyFont="1" applyFill="1" applyBorder="1" applyAlignment="1">
      <alignment horizontal="left" vertical="top" wrapText="1"/>
    </xf>
    <xf numFmtId="0" fontId="0" fillId="31" borderId="7" xfId="0" applyFill="1" applyBorder="1" applyAlignment="1">
      <alignment horizontal="left" vertical="top"/>
    </xf>
    <xf numFmtId="0" fontId="23" fillId="23" borderId="7" xfId="0" applyFont="1" applyFill="1" applyBorder="1" applyAlignment="1">
      <alignment horizontal="left" vertical="top" wrapText="1"/>
    </xf>
    <xf numFmtId="0" fontId="23" fillId="21" borderId="7" xfId="0" applyFont="1" applyFill="1" applyBorder="1" applyAlignment="1">
      <alignment horizontal="left" vertical="top" wrapText="1"/>
    </xf>
    <xf numFmtId="0" fontId="25" fillId="0" borderId="7" xfId="0" applyFont="1" applyBorder="1" applyAlignment="1">
      <alignment horizontal="left" vertical="top" wrapText="1"/>
    </xf>
    <xf numFmtId="0" fontId="25" fillId="26" borderId="7" xfId="0" applyFont="1" applyFill="1" applyBorder="1" applyAlignment="1">
      <alignment horizontal="left" vertical="top" wrapText="1"/>
    </xf>
    <xf numFmtId="0" fontId="25" fillId="28" borderId="7" xfId="0" applyFont="1" applyFill="1" applyBorder="1" applyAlignment="1">
      <alignment horizontal="left" vertical="top" wrapText="1"/>
    </xf>
    <xf numFmtId="0" fontId="0" fillId="23" borderId="1" xfId="0" applyFill="1" applyBorder="1" applyAlignment="1">
      <alignment vertical="top"/>
    </xf>
    <xf numFmtId="0" fontId="0" fillId="0" borderId="1" xfId="0" applyBorder="1" applyAlignment="1">
      <alignment vertical="top"/>
    </xf>
    <xf numFmtId="0" fontId="23" fillId="19" borderId="45" xfId="0" applyFont="1" applyFill="1" applyBorder="1" applyAlignment="1">
      <alignment horizontal="left" vertical="top" wrapText="1"/>
    </xf>
    <xf numFmtId="0" fontId="0" fillId="32" borderId="37" xfId="0" applyFill="1" applyBorder="1" applyAlignment="1">
      <alignment horizontal="center" vertical="center" wrapText="1"/>
    </xf>
    <xf numFmtId="0" fontId="23" fillId="32" borderId="38" xfId="0" applyFont="1" applyFill="1" applyBorder="1" applyAlignment="1">
      <alignment horizontal="left" vertical="top" wrapText="1"/>
    </xf>
    <xf numFmtId="0" fontId="23" fillId="32" borderId="43" xfId="0" applyFont="1" applyFill="1" applyBorder="1" applyAlignment="1">
      <alignment horizontal="left" vertical="top" wrapText="1"/>
    </xf>
    <xf numFmtId="0" fontId="23" fillId="32" borderId="3" xfId="0" quotePrefix="1" applyFont="1" applyFill="1" applyBorder="1" applyAlignment="1">
      <alignment horizontal="left" vertical="top" wrapText="1"/>
    </xf>
    <xf numFmtId="0" fontId="23" fillId="32" borderId="44" xfId="0" applyFont="1" applyFill="1" applyBorder="1" applyAlignment="1">
      <alignment horizontal="left" vertical="top" wrapText="1"/>
    </xf>
    <xf numFmtId="0" fontId="0" fillId="32" borderId="38" xfId="0" quotePrefix="1" applyFill="1" applyBorder="1" applyAlignment="1">
      <alignment vertical="top" wrapText="1"/>
    </xf>
    <xf numFmtId="0" fontId="0" fillId="32" borderId="35" xfId="0" applyFill="1" applyBorder="1" applyAlignment="1">
      <alignment horizontal="left" vertical="top" wrapText="1"/>
    </xf>
    <xf numFmtId="0" fontId="0" fillId="15" borderId="1" xfId="0" applyFill="1" applyBorder="1" applyAlignment="1">
      <alignment horizontal="left" vertical="top" wrapText="1"/>
    </xf>
    <xf numFmtId="0" fontId="0" fillId="23" borderId="1" xfId="0" applyFill="1" applyBorder="1" applyAlignment="1">
      <alignment horizontal="left" vertical="top" wrapText="1"/>
    </xf>
    <xf numFmtId="0" fontId="26" fillId="15" borderId="1" xfId="0" applyFont="1" applyFill="1" applyBorder="1" applyAlignment="1">
      <alignment horizontal="left" vertical="top" wrapText="1"/>
    </xf>
    <xf numFmtId="0" fontId="0" fillId="0" borderId="1" xfId="0" applyBorder="1" applyAlignment="1">
      <alignment horizontal="left" vertical="top" wrapText="1"/>
    </xf>
    <xf numFmtId="0" fontId="23" fillId="23" borderId="5" xfId="0" applyFont="1" applyFill="1" applyBorder="1" applyAlignment="1">
      <alignment horizontal="left" vertical="top" wrapText="1"/>
    </xf>
    <xf numFmtId="0" fontId="23" fillId="31" borderId="1" xfId="0" applyFont="1" applyFill="1" applyBorder="1" applyAlignment="1">
      <alignment horizontal="left" vertical="top" wrapText="1"/>
    </xf>
    <xf numFmtId="0" fontId="0" fillId="31" borderId="1" xfId="0" applyFill="1" applyBorder="1" applyAlignment="1">
      <alignment vertical="top"/>
    </xf>
    <xf numFmtId="0" fontId="23" fillId="30" borderId="41" xfId="0" applyFont="1" applyFill="1" applyBorder="1" applyAlignment="1">
      <alignment horizontal="left" vertical="top" wrapText="1"/>
    </xf>
    <xf numFmtId="0" fontId="0" fillId="0" borderId="47" xfId="0" applyBorder="1"/>
    <xf numFmtId="0" fontId="23" fillId="27" borderId="1" xfId="0" applyFont="1" applyFill="1" applyBorder="1" applyAlignment="1">
      <alignment horizontal="left" vertical="top" wrapText="1"/>
    </xf>
    <xf numFmtId="0" fontId="0" fillId="27" borderId="1" xfId="0" applyFill="1" applyBorder="1" applyAlignment="1">
      <alignment horizontal="left" vertical="top" wrapText="1"/>
    </xf>
    <xf numFmtId="0" fontId="27" fillId="0" borderId="0" xfId="0" applyFont="1" applyAlignment="1">
      <alignment horizontal="center"/>
    </xf>
    <xf numFmtId="0" fontId="25" fillId="33" borderId="1" xfId="0" applyFont="1" applyFill="1" applyBorder="1" applyAlignment="1">
      <alignment horizontal="left" vertical="top" wrapText="1"/>
    </xf>
    <xf numFmtId="0" fontId="0" fillId="34" borderId="1" xfId="0" applyFill="1" applyBorder="1" applyAlignment="1">
      <alignment horizontal="left" vertical="top" wrapText="1"/>
    </xf>
    <xf numFmtId="0" fontId="25" fillId="35" borderId="1" xfId="0" applyFont="1" applyFill="1" applyBorder="1" applyAlignment="1">
      <alignment horizontal="left" vertical="top" wrapText="1"/>
    </xf>
    <xf numFmtId="0" fontId="25" fillId="35" borderId="7" xfId="0" applyFont="1" applyFill="1" applyBorder="1" applyAlignment="1">
      <alignment horizontal="left" vertical="top" wrapText="1"/>
    </xf>
    <xf numFmtId="0" fontId="0" fillId="21" borderId="1" xfId="0" applyFill="1" applyBorder="1" applyAlignment="1">
      <alignment horizontal="left" vertical="top" wrapText="1"/>
    </xf>
    <xf numFmtId="0" fontId="23" fillId="11" borderId="52" xfId="0" applyFont="1" applyFill="1" applyBorder="1" applyAlignment="1">
      <alignment horizontal="center" vertical="center" wrapText="1"/>
    </xf>
    <xf numFmtId="0" fontId="23" fillId="17" borderId="51" xfId="0" applyFont="1" applyFill="1" applyBorder="1" applyAlignment="1">
      <alignment horizontal="center" vertical="center" wrapText="1"/>
    </xf>
    <xf numFmtId="0" fontId="23" fillId="0" borderId="0" xfId="0" applyFont="1" applyAlignment="1">
      <alignment horizontal="left" vertical="top" wrapText="1"/>
    </xf>
    <xf numFmtId="0" fontId="0" fillId="0" borderId="0" xfId="0" applyAlignment="1">
      <alignment vertical="top" wrapText="1"/>
    </xf>
    <xf numFmtId="0" fontId="0" fillId="19" borderId="46" xfId="0"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8" fillId="0" borderId="0" xfId="0" applyFont="1" applyAlignment="1">
      <alignment horizontal="left" vertical="top" wrapText="1"/>
    </xf>
    <xf numFmtId="0" fontId="3" fillId="2" borderId="4"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2" fillId="0" borderId="0" xfId="0" applyFont="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1" fillId="0" borderId="0" xfId="0" applyFont="1" applyAlignment="1">
      <alignment horizontal="center"/>
    </xf>
    <xf numFmtId="0" fontId="9" fillId="4" borderId="11" xfId="0" applyFont="1" applyFill="1" applyBorder="1" applyAlignment="1">
      <alignment horizontal="left" vertical="center" wrapText="1"/>
    </xf>
    <xf numFmtId="0" fontId="9" fillId="4" borderId="0" xfId="0" applyFont="1" applyFill="1" applyAlignment="1">
      <alignment horizontal="left" vertical="center" wrapText="1"/>
    </xf>
    <xf numFmtId="0" fontId="9" fillId="4" borderId="12" xfId="0"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5" fillId="5" borderId="11" xfId="0" applyFont="1" applyFill="1" applyBorder="1" applyAlignment="1">
      <alignment horizontal="left" vertical="center" wrapText="1" readingOrder="1"/>
    </xf>
    <xf numFmtId="0" fontId="5" fillId="5" borderId="0" xfId="0" applyFont="1" applyFill="1" applyAlignment="1">
      <alignment horizontal="left" vertical="center" wrapText="1" readingOrder="1"/>
    </xf>
    <xf numFmtId="0" fontId="5" fillId="5" borderId="12" xfId="0" applyFont="1" applyFill="1" applyBorder="1" applyAlignment="1">
      <alignment horizontal="left" vertical="center" wrapText="1" readingOrder="1"/>
    </xf>
    <xf numFmtId="0" fontId="9" fillId="6" borderId="11" xfId="0" applyFont="1" applyFill="1" applyBorder="1" applyAlignment="1">
      <alignment horizontal="left"/>
    </xf>
    <xf numFmtId="0" fontId="9" fillId="6" borderId="0" xfId="0" applyFont="1" applyFill="1" applyAlignment="1">
      <alignment horizontal="left"/>
    </xf>
    <xf numFmtId="0" fontId="9" fillId="6" borderId="12" xfId="0" applyFont="1" applyFill="1" applyBorder="1" applyAlignment="1">
      <alignment horizontal="left"/>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0" fontId="8" fillId="0" borderId="15" xfId="0" applyFont="1" applyBorder="1" applyAlignment="1">
      <alignment horizontal="left" vertical="top" wrapText="1"/>
    </xf>
    <xf numFmtId="0" fontId="0" fillId="15" borderId="3" xfId="0" applyFill="1" applyBorder="1" applyAlignment="1">
      <alignment horizontal="center" vertical="center" wrapText="1"/>
    </xf>
    <xf numFmtId="0" fontId="0" fillId="15" borderId="4" xfId="0" applyFill="1" applyBorder="1" applyAlignment="1">
      <alignment horizontal="center" vertical="center" wrapText="1"/>
    </xf>
    <xf numFmtId="0" fontId="0" fillId="15" borderId="5" xfId="0" applyFill="1" applyBorder="1" applyAlignment="1">
      <alignment horizontal="center" vertical="center" wrapText="1"/>
    </xf>
    <xf numFmtId="0" fontId="0" fillId="15" borderId="3" xfId="0" applyFill="1" applyBorder="1" applyAlignment="1">
      <alignment vertical="center" wrapText="1"/>
    </xf>
    <xf numFmtId="0" fontId="0" fillId="15" borderId="4" xfId="0" applyFill="1" applyBorder="1" applyAlignment="1">
      <alignment vertical="center" wrapText="1"/>
    </xf>
    <xf numFmtId="0" fontId="0" fillId="15" borderId="5" xfId="0" applyFill="1" applyBorder="1" applyAlignment="1">
      <alignment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wrapText="1"/>
    </xf>
    <xf numFmtId="0" fontId="0" fillId="15" borderId="1" xfId="0" applyFill="1" applyBorder="1" applyAlignment="1">
      <alignment horizontal="center"/>
    </xf>
    <xf numFmtId="0" fontId="0" fillId="13" borderId="7" xfId="0" applyFill="1" applyBorder="1" applyAlignment="1">
      <alignment wrapText="1"/>
    </xf>
    <xf numFmtId="0" fontId="23" fillId="21" borderId="51" xfId="0" applyFont="1" applyFill="1" applyBorder="1" applyAlignment="1">
      <alignment horizontal="center" vertical="center"/>
    </xf>
    <xf numFmtId="0" fontId="23" fillId="21" borderId="50" xfId="0" applyFont="1" applyFill="1" applyBorder="1" applyAlignment="1">
      <alignment horizontal="center" vertical="center"/>
    </xf>
    <xf numFmtId="0" fontId="0" fillId="19" borderId="7" xfId="0" applyFill="1" applyBorder="1" applyAlignment="1">
      <alignment vertical="center" wrapText="1"/>
    </xf>
    <xf numFmtId="0" fontId="23" fillId="21" borderId="3" xfId="0" applyFont="1" applyFill="1" applyBorder="1" applyAlignment="1">
      <alignment horizontal="center" vertical="center"/>
    </xf>
    <xf numFmtId="0" fontId="23" fillId="21" borderId="5" xfId="0" applyFont="1" applyFill="1" applyBorder="1" applyAlignment="1">
      <alignment horizontal="center" vertical="center"/>
    </xf>
    <xf numFmtId="0" fontId="23" fillId="21" borderId="0" xfId="0" applyFont="1" applyFill="1" applyAlignment="1">
      <alignment horizontal="center" vertical="center"/>
    </xf>
    <xf numFmtId="0" fontId="23" fillId="21" borderId="7" xfId="0" applyFont="1" applyFill="1" applyBorder="1" applyAlignment="1">
      <alignment horizontal="center" vertical="center"/>
    </xf>
    <xf numFmtId="0" fontId="23" fillId="21" borderId="7" xfId="0" applyFont="1" applyFill="1" applyBorder="1" applyAlignment="1">
      <alignment horizontal="center" vertical="center" wrapText="1"/>
    </xf>
    <xf numFmtId="0" fontId="22" fillId="12" borderId="29" xfId="0" applyFont="1" applyFill="1" applyBorder="1" applyAlignment="1">
      <alignment horizontal="center" wrapText="1"/>
    </xf>
    <xf numFmtId="0" fontId="22" fillId="12" borderId="4" xfId="0" applyFont="1" applyFill="1" applyBorder="1" applyAlignment="1">
      <alignment horizontal="center" wrapText="1"/>
    </xf>
    <xf numFmtId="0" fontId="22" fillId="12" borderId="30" xfId="0" applyFont="1" applyFill="1" applyBorder="1" applyAlignment="1">
      <alignment horizontal="center" wrapText="1"/>
    </xf>
    <xf numFmtId="0" fontId="24" fillId="7" borderId="4" xfId="0" applyFont="1" applyFill="1" applyBorder="1" applyAlignment="1">
      <alignment horizontal="center"/>
    </xf>
    <xf numFmtId="0" fontId="24" fillId="7" borderId="20" xfId="0" applyFont="1" applyFill="1" applyBorder="1" applyAlignment="1">
      <alignment horizontal="center"/>
    </xf>
    <xf numFmtId="0" fontId="0" fillId="12" borderId="29" xfId="0" applyFill="1" applyBorder="1" applyAlignment="1">
      <alignment vertical="top" wrapText="1"/>
    </xf>
    <xf numFmtId="0" fontId="0" fillId="12" borderId="4" xfId="0" applyFill="1" applyBorder="1" applyAlignment="1">
      <alignment vertical="top" wrapText="1"/>
    </xf>
    <xf numFmtId="0" fontId="0" fillId="12" borderId="30" xfId="0" applyFill="1" applyBorder="1" applyAlignment="1">
      <alignment vertical="top" wrapText="1"/>
    </xf>
    <xf numFmtId="0" fontId="0" fillId="7" borderId="32" xfId="0" applyFill="1" applyBorder="1" applyAlignment="1">
      <alignment horizontal="left" vertical="top" wrapText="1"/>
    </xf>
    <xf numFmtId="0" fontId="0" fillId="7" borderId="8" xfId="0" applyFill="1" applyBorder="1" applyAlignment="1">
      <alignment horizontal="left" vertical="top" wrapText="1"/>
    </xf>
    <xf numFmtId="0" fontId="0" fillId="7" borderId="22" xfId="0" applyFill="1" applyBorder="1" applyAlignment="1">
      <alignment horizontal="left" vertical="top" wrapText="1"/>
    </xf>
    <xf numFmtId="0" fontId="0" fillId="7" borderId="49" xfId="0" applyFill="1" applyBorder="1" applyAlignment="1">
      <alignment horizontal="left" vertical="top" wrapText="1"/>
    </xf>
    <xf numFmtId="0" fontId="0" fillId="7" borderId="0" xfId="0" applyFill="1" applyAlignment="1">
      <alignment horizontal="left" vertical="top" wrapText="1"/>
    </xf>
    <xf numFmtId="0" fontId="0" fillId="7" borderId="50" xfId="0" applyFill="1" applyBorder="1" applyAlignment="1">
      <alignment horizontal="left" vertical="top" wrapText="1"/>
    </xf>
    <xf numFmtId="0" fontId="0" fillId="10" borderId="32" xfId="0" applyFill="1" applyBorder="1" applyAlignment="1">
      <alignment vertical="center" wrapText="1"/>
    </xf>
    <xf numFmtId="0" fontId="0" fillId="10" borderId="8" xfId="0" applyFill="1" applyBorder="1" applyAlignment="1">
      <alignment vertical="center" wrapText="1"/>
    </xf>
    <xf numFmtId="0" fontId="0" fillId="10" borderId="48" xfId="0" applyFill="1" applyBorder="1" applyAlignment="1">
      <alignment vertical="center" wrapText="1"/>
    </xf>
    <xf numFmtId="0" fontId="0" fillId="15" borderId="3" xfId="0" applyFill="1" applyBorder="1" applyAlignment="1">
      <alignment horizontal="center" vertical="center"/>
    </xf>
    <xf numFmtId="0" fontId="0" fillId="15" borderId="4" xfId="0" applyFill="1" applyBorder="1" applyAlignment="1">
      <alignment horizontal="center" vertical="center"/>
    </xf>
    <xf numFmtId="0" fontId="0" fillId="15" borderId="5" xfId="0" applyFill="1" applyBorder="1" applyAlignment="1">
      <alignment horizontal="center" vertical="center"/>
    </xf>
    <xf numFmtId="0" fontId="23" fillId="21" borderId="14" xfId="0" applyFont="1" applyFill="1" applyBorder="1" applyAlignment="1">
      <alignment horizontal="center" vertical="center"/>
    </xf>
    <xf numFmtId="0" fontId="23" fillId="21" borderId="24" xfId="0" applyFont="1" applyFill="1" applyBorder="1" applyAlignment="1">
      <alignment horizontal="center" vertical="center"/>
    </xf>
    <xf numFmtId="0" fontId="0" fillId="23" borderId="2" xfId="0" applyFill="1" applyBorder="1" applyAlignment="1">
      <alignment horizontal="center" vertical="center" wrapText="1"/>
    </xf>
    <xf numFmtId="0" fontId="23" fillId="21" borderId="2" xfId="0" applyFont="1" applyFill="1" applyBorder="1" applyAlignment="1">
      <alignment horizontal="center" vertical="center" wrapText="1"/>
    </xf>
    <xf numFmtId="0" fontId="0" fillId="19" borderId="40" xfId="0" quotePrefix="1" applyFill="1" applyBorder="1" applyAlignment="1">
      <alignment horizontal="left" vertical="top" wrapText="1"/>
    </xf>
    <xf numFmtId="0" fontId="0" fillId="19" borderId="41" xfId="0" quotePrefix="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EF3CC"/>
      <color rgb="FFBED7EE"/>
      <color rgb="FFE5D8F0"/>
      <color rgb="FFFFDA66"/>
      <color rgb="FFFFF2CC"/>
      <color rgb="FFEDE6F2"/>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ingham, Brian (CIV)" id="{0AB1A481-67C1-48FA-AD82-64C389995DF6}" userId="S::bbingham@nps.edu::69e31d73-65e4-49e4-ad05-6b9b433de71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L6" dT="2022-11-17T16:10:43.38" personId="{0AB1A481-67C1-48FA-AD82-64C389995DF6}" id="{C74E7FDC-B58A-3041-ADD7-76CB3459BEA5}">
    <text>Courses listed only for reference and do not represent alignment of quarter in assigned course matrix.</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I29"/>
  <sheetViews>
    <sheetView topLeftCell="A13" zoomScaleNormal="100" zoomScalePageLayoutView="85" workbookViewId="0">
      <selection activeCell="F16" sqref="F16"/>
    </sheetView>
  </sheetViews>
  <sheetFormatPr defaultColWidth="9.140625" defaultRowHeight="15"/>
  <cols>
    <col min="1" max="1" width="2.42578125" customWidth="1"/>
    <col min="2" max="2" width="4.42578125" customWidth="1"/>
    <col min="3" max="7" width="14.42578125" customWidth="1"/>
    <col min="8" max="8" width="1.7109375" customWidth="1"/>
    <col min="9" max="9" width="14.42578125" customWidth="1"/>
    <col min="10" max="10" width="5.7109375" customWidth="1"/>
    <col min="11" max="12" width="1.7109375" customWidth="1"/>
    <col min="13" max="13" width="14.42578125" customWidth="1"/>
    <col min="14" max="14" width="5.7109375" customWidth="1"/>
    <col min="15" max="16" width="1.7109375" customWidth="1"/>
    <col min="17" max="17" width="14.42578125" customWidth="1"/>
    <col min="18" max="18" width="5.7109375" customWidth="1"/>
    <col min="19" max="20" width="1.7109375" customWidth="1"/>
    <col min="21" max="22" width="14.42578125" customWidth="1"/>
    <col min="23" max="23" width="5.7109375" customWidth="1"/>
    <col min="24" max="25" width="1.7109375" customWidth="1"/>
    <col min="26" max="27" width="14.42578125" customWidth="1"/>
    <col min="28" max="28" width="5.7109375" customWidth="1"/>
    <col min="29" max="29" width="1.7109375" customWidth="1"/>
    <col min="30" max="30" width="1.7109375" hidden="1" customWidth="1"/>
    <col min="31" max="32" width="14.42578125" hidden="1" customWidth="1"/>
    <col min="33" max="33" width="2.28515625" customWidth="1"/>
    <col min="34" max="35" width="14.42578125" customWidth="1"/>
  </cols>
  <sheetData>
    <row r="1" spans="1:35" ht="15.95">
      <c r="B1" s="196" t="s">
        <v>0</v>
      </c>
      <c r="C1" s="196"/>
      <c r="D1" s="196"/>
      <c r="E1" s="196"/>
      <c r="F1" s="196"/>
      <c r="G1" s="196"/>
      <c r="H1" s="196"/>
      <c r="I1" s="196"/>
      <c r="M1" s="197" t="s">
        <v>1</v>
      </c>
      <c r="N1" s="198"/>
      <c r="O1" s="198"/>
      <c r="P1" s="198"/>
      <c r="Q1" s="199"/>
      <c r="R1" s="34"/>
      <c r="U1" s="22" t="s">
        <v>2</v>
      </c>
      <c r="AF1" s="3" t="s">
        <v>3</v>
      </c>
      <c r="AI1" s="3" t="s">
        <v>4</v>
      </c>
    </row>
    <row r="2" spans="1:35" ht="15.75" customHeight="1">
      <c r="B2" s="200" t="s">
        <v>5</v>
      </c>
      <c r="C2" s="200"/>
      <c r="D2" s="200"/>
      <c r="E2" s="200"/>
      <c r="F2" s="200"/>
      <c r="G2" s="200"/>
      <c r="H2" s="200"/>
      <c r="I2" s="200"/>
      <c r="M2" s="201" t="s">
        <v>6</v>
      </c>
      <c r="N2" s="202"/>
      <c r="O2" s="202"/>
      <c r="P2" s="202"/>
      <c r="Q2" s="203"/>
      <c r="R2" s="35"/>
      <c r="U2" s="204" t="s">
        <v>7</v>
      </c>
      <c r="AF2" s="3" t="s">
        <v>8</v>
      </c>
      <c r="AI2" s="3" t="s">
        <v>9</v>
      </c>
    </row>
    <row r="3" spans="1:35" ht="15.75" customHeight="1">
      <c r="B3" s="68"/>
      <c r="C3" s="68"/>
      <c r="D3" s="68"/>
      <c r="E3" s="68"/>
      <c r="F3" s="68"/>
      <c r="G3" s="68"/>
      <c r="H3" s="68"/>
      <c r="I3" s="68"/>
      <c r="M3" s="207" t="s">
        <v>10</v>
      </c>
      <c r="N3" s="208"/>
      <c r="O3" s="208"/>
      <c r="P3" s="208"/>
      <c r="Q3" s="209"/>
      <c r="R3" s="36"/>
      <c r="U3" s="205"/>
    </row>
    <row r="4" spans="1:35" ht="15.95">
      <c r="B4" s="68"/>
      <c r="C4" s="68"/>
      <c r="D4" s="68"/>
      <c r="E4" s="68"/>
      <c r="F4" s="68"/>
      <c r="G4" s="68"/>
      <c r="H4" s="68"/>
      <c r="I4" s="68"/>
      <c r="M4" s="210" t="s">
        <v>11</v>
      </c>
      <c r="N4" s="211"/>
      <c r="O4" s="211"/>
      <c r="P4" s="211"/>
      <c r="Q4" s="212"/>
      <c r="R4" s="37"/>
      <c r="U4" s="205"/>
    </row>
    <row r="5" spans="1:35" ht="15.75" customHeight="1">
      <c r="B5" s="68"/>
      <c r="C5" s="29"/>
      <c r="D5" s="68"/>
      <c r="G5" s="68"/>
      <c r="H5" s="68"/>
      <c r="I5" s="68"/>
      <c r="M5" s="213" t="s">
        <v>12</v>
      </c>
      <c r="N5" s="193"/>
      <c r="O5" s="193"/>
      <c r="P5" s="193"/>
      <c r="Q5" s="214"/>
      <c r="R5" s="53"/>
      <c r="U5" s="206"/>
    </row>
    <row r="6" spans="1:35" ht="19.5" customHeight="1">
      <c r="B6" s="68"/>
      <c r="C6" s="68"/>
      <c r="D6" s="68"/>
      <c r="E6" s="68"/>
      <c r="F6" s="68"/>
      <c r="H6" s="68"/>
      <c r="I6" s="68"/>
      <c r="M6" s="215"/>
      <c r="N6" s="216"/>
      <c r="O6" s="216"/>
      <c r="P6" s="216"/>
      <c r="Q6" s="217"/>
      <c r="R6" s="53"/>
    </row>
    <row r="7" spans="1:35" ht="11.25" customHeight="1">
      <c r="B7" s="68"/>
      <c r="C7" s="68"/>
      <c r="D7" s="68"/>
      <c r="E7" s="68"/>
      <c r="F7" s="68"/>
      <c r="G7" s="68"/>
      <c r="H7" s="68"/>
      <c r="I7" s="68"/>
      <c r="K7" s="68"/>
      <c r="L7" s="68"/>
      <c r="O7" s="68"/>
      <c r="P7" s="68"/>
      <c r="S7" s="68"/>
      <c r="T7" s="68"/>
      <c r="X7" s="68"/>
      <c r="Y7" s="68"/>
      <c r="AC7" s="68"/>
    </row>
    <row r="8" spans="1:35">
      <c r="C8" t="s">
        <v>13</v>
      </c>
      <c r="I8" t="s">
        <v>14</v>
      </c>
      <c r="M8" t="s">
        <v>15</v>
      </c>
      <c r="Q8" t="s">
        <v>15</v>
      </c>
      <c r="U8" t="s">
        <v>15</v>
      </c>
      <c r="Z8" t="s">
        <v>16</v>
      </c>
    </row>
    <row r="9" spans="1:35" ht="63" customHeight="1">
      <c r="B9" s="5"/>
      <c r="C9" s="5" t="s">
        <v>17</v>
      </c>
      <c r="D9" s="5" t="s">
        <v>17</v>
      </c>
      <c r="E9" s="5" t="s">
        <v>17</v>
      </c>
      <c r="F9" s="5" t="s">
        <v>17</v>
      </c>
      <c r="G9" s="5" t="s">
        <v>18</v>
      </c>
      <c r="H9" s="14"/>
      <c r="I9" s="191" t="s">
        <v>19</v>
      </c>
      <c r="J9" s="194"/>
      <c r="K9" s="195"/>
      <c r="L9" s="14"/>
      <c r="M9" s="191" t="s">
        <v>20</v>
      </c>
      <c r="N9" s="194"/>
      <c r="O9" s="195"/>
      <c r="P9" s="14"/>
      <c r="Q9" s="191" t="s">
        <v>21</v>
      </c>
      <c r="R9" s="194"/>
      <c r="S9" s="195"/>
      <c r="T9" s="14"/>
      <c r="U9" s="191" t="s">
        <v>22</v>
      </c>
      <c r="V9" s="194"/>
      <c r="W9" s="194"/>
      <c r="X9" s="195"/>
      <c r="Y9" s="14"/>
      <c r="Z9" s="191" t="s">
        <v>23</v>
      </c>
      <c r="AA9" s="194"/>
      <c r="AB9" s="194"/>
      <c r="AC9" s="192"/>
      <c r="AE9" s="191" t="s">
        <v>24</v>
      </c>
      <c r="AF9" s="192"/>
      <c r="AH9" s="191" t="s">
        <v>24</v>
      </c>
      <c r="AI9" s="192"/>
    </row>
    <row r="10" spans="1:35" ht="78.75" customHeight="1">
      <c r="B10" s="31" t="s">
        <v>25</v>
      </c>
      <c r="C10" s="19" t="s">
        <v>26</v>
      </c>
      <c r="D10" s="19" t="s">
        <v>27</v>
      </c>
      <c r="E10" s="21" t="s">
        <v>28</v>
      </c>
      <c r="G10" s="8" t="s">
        <v>29</v>
      </c>
      <c r="H10" s="11"/>
      <c r="I10" s="24"/>
      <c r="K10" s="43">
        <f>+COUNTA(C10:E10,I10:J10)</f>
        <v>3</v>
      </c>
      <c r="L10" s="14"/>
      <c r="M10" s="24"/>
      <c r="O10" s="43">
        <f>+COUNTA(C10:E10,M10:N10)</f>
        <v>3</v>
      </c>
      <c r="P10" s="14"/>
      <c r="Q10" s="24"/>
      <c r="S10" s="43">
        <f>+COUNTA(C10:E10,Q10:Q10)</f>
        <v>3</v>
      </c>
      <c r="T10" s="14"/>
      <c r="U10" s="24"/>
      <c r="X10" s="43">
        <f>+COUNTA(C10:E10,U10:V10)</f>
        <v>3</v>
      </c>
      <c r="Y10" s="14"/>
      <c r="Z10" s="24"/>
      <c r="AC10" s="44">
        <f>+COUNTA(C10:E10,Z10:AA10)</f>
        <v>3</v>
      </c>
      <c r="AE10" s="19" t="s">
        <v>30</v>
      </c>
      <c r="AF10" s="47"/>
      <c r="AH10" s="30" t="s">
        <v>31</v>
      </c>
      <c r="AI10" s="30" t="s">
        <v>32</v>
      </c>
    </row>
    <row r="11" spans="1:35" ht="78.75" customHeight="1">
      <c r="A11">
        <v>1</v>
      </c>
      <c r="B11" s="31" t="s">
        <v>33</v>
      </c>
      <c r="C11" s="19" t="s">
        <v>30</v>
      </c>
      <c r="D11" s="19" t="s">
        <v>34</v>
      </c>
      <c r="E11" s="19" t="s">
        <v>35</v>
      </c>
      <c r="F11" s="19" t="s">
        <v>36</v>
      </c>
      <c r="G11" s="8" t="s">
        <v>29</v>
      </c>
      <c r="H11" s="11"/>
      <c r="I11" s="24"/>
      <c r="K11" s="44">
        <f>+COUNTA(C11:F11,I11:J11)</f>
        <v>4</v>
      </c>
      <c r="L11" s="14"/>
      <c r="M11" s="24"/>
      <c r="O11" s="44">
        <f>+COUNTA(C11:F11,M11:N11)</f>
        <v>4</v>
      </c>
      <c r="P11" s="14"/>
      <c r="Q11" s="24"/>
      <c r="S11" s="44">
        <f>+COUNTA(C11:F11,Q11:Q11)</f>
        <v>4</v>
      </c>
      <c r="T11" s="14"/>
      <c r="U11" s="24"/>
      <c r="X11" s="44">
        <f>+COUNTA(C11:F11,U11:V11)</f>
        <v>4</v>
      </c>
      <c r="Y11" s="14"/>
      <c r="Z11" s="24"/>
      <c r="AC11" s="44">
        <f>+COUNTA(C11:F11,Z11:AA11)</f>
        <v>4</v>
      </c>
      <c r="AE11" s="24"/>
      <c r="AF11" s="27"/>
      <c r="AH11" s="19" t="s">
        <v>37</v>
      </c>
      <c r="AI11" s="27"/>
    </row>
    <row r="12" spans="1:35" ht="78.75" customHeight="1">
      <c r="A12">
        <v>2</v>
      </c>
      <c r="B12" s="6" t="s">
        <v>38</v>
      </c>
      <c r="C12" s="10" t="s">
        <v>39</v>
      </c>
      <c r="D12" s="10" t="s">
        <v>40</v>
      </c>
      <c r="E12" s="7" t="s">
        <v>41</v>
      </c>
      <c r="F12" s="30"/>
      <c r="G12" s="8" t="s">
        <v>42</v>
      </c>
      <c r="H12" s="11"/>
      <c r="I12" s="24"/>
      <c r="K12" s="44">
        <f>+COUNTA(C12:F12,I12:J12)</f>
        <v>3</v>
      </c>
      <c r="L12" s="14"/>
      <c r="M12" s="24"/>
      <c r="O12" s="44">
        <f>+COUNTA(C12:F12,M12:N12)</f>
        <v>3</v>
      </c>
      <c r="P12" s="14"/>
      <c r="Q12" s="13" t="s">
        <v>43</v>
      </c>
      <c r="R12" s="32"/>
      <c r="S12" s="44">
        <f>+COUNTA(C12:F12,Q12:Q12)</f>
        <v>4</v>
      </c>
      <c r="T12" s="14"/>
      <c r="U12" s="24"/>
      <c r="X12" s="44">
        <f>+COUNTA(C12:F12,U12:V12)</f>
        <v>3</v>
      </c>
      <c r="Y12" s="14"/>
      <c r="Z12" s="24"/>
      <c r="AC12" s="44">
        <f t="shared" ref="AC12:AC18" si="0">+COUNTA(C12:F12,Z12:AA12)</f>
        <v>3</v>
      </c>
      <c r="AE12" s="24"/>
      <c r="AF12" s="27"/>
      <c r="AH12" s="24"/>
      <c r="AI12" s="27"/>
    </row>
    <row r="13" spans="1:35" ht="78.75" customHeight="1">
      <c r="A13">
        <v>3</v>
      </c>
      <c r="B13" s="6" t="s">
        <v>44</v>
      </c>
      <c r="C13" s="20" t="s">
        <v>45</v>
      </c>
      <c r="D13" s="20" t="s">
        <v>46</v>
      </c>
      <c r="E13" s="20" t="s">
        <v>47</v>
      </c>
      <c r="F13" s="7"/>
      <c r="G13" s="8" t="s">
        <v>29</v>
      </c>
      <c r="H13" s="11"/>
      <c r="I13" s="24"/>
      <c r="K13" s="44">
        <f>+COUNTA(C13:E13,I13:J13)</f>
        <v>3</v>
      </c>
      <c r="L13" s="14"/>
      <c r="M13" s="24"/>
      <c r="O13" s="44">
        <f>+COUNTA(C13:E13,M13:N13)</f>
        <v>3</v>
      </c>
      <c r="P13" s="14"/>
      <c r="Q13" s="13" t="s">
        <v>43</v>
      </c>
      <c r="R13" s="32"/>
      <c r="S13" s="44">
        <f>+COUNTA(C13:D13,Q13:Q13)</f>
        <v>3</v>
      </c>
      <c r="T13" s="14"/>
      <c r="U13" s="24"/>
      <c r="X13" s="44">
        <f>+COUNTA(C13:F13,U13:V13)</f>
        <v>3</v>
      </c>
      <c r="Y13" s="14"/>
      <c r="Z13" s="13" t="s">
        <v>48</v>
      </c>
      <c r="AC13" s="44">
        <f t="shared" si="0"/>
        <v>4</v>
      </c>
      <c r="AE13" s="24"/>
      <c r="AF13" s="27"/>
      <c r="AH13" s="24"/>
      <c r="AI13" s="27"/>
    </row>
    <row r="14" spans="1:35" ht="78.75" customHeight="1">
      <c r="A14">
        <v>4</v>
      </c>
      <c r="B14" s="6" t="s">
        <v>49</v>
      </c>
      <c r="C14" s="7" t="s">
        <v>50</v>
      </c>
      <c r="D14" s="48" t="s">
        <v>51</v>
      </c>
      <c r="E14" s="20" t="s">
        <v>52</v>
      </c>
      <c r="F14" s="7" t="s">
        <v>53</v>
      </c>
      <c r="G14" s="8" t="s">
        <v>29</v>
      </c>
      <c r="H14" s="11"/>
      <c r="I14" s="13" t="s">
        <v>54</v>
      </c>
      <c r="K14" s="44">
        <f>+COUNTA(C14:E14,I14:J14)</f>
        <v>4</v>
      </c>
      <c r="L14" s="14"/>
      <c r="M14" s="24"/>
      <c r="O14" s="44">
        <f>+COUNTA(C14:E14,M14:N14)</f>
        <v>3</v>
      </c>
      <c r="P14" s="14"/>
      <c r="Q14" s="13" t="s">
        <v>55</v>
      </c>
      <c r="R14" s="32"/>
      <c r="S14" s="44">
        <f>+COUNTA(C14:E14,Q14:Q14)</f>
        <v>4</v>
      </c>
      <c r="T14" s="14"/>
      <c r="U14" s="13" t="s">
        <v>56</v>
      </c>
      <c r="X14" s="44">
        <f>+COUNTA(C14:E14,U14:V14)</f>
        <v>4</v>
      </c>
      <c r="Y14" s="14"/>
      <c r="Z14" s="24"/>
      <c r="AC14" s="44">
        <f t="shared" si="0"/>
        <v>4</v>
      </c>
      <c r="AE14" s="24"/>
      <c r="AF14" s="27"/>
      <c r="AH14" s="24"/>
      <c r="AI14" s="27"/>
    </row>
    <row r="15" spans="1:35" ht="78.75" customHeight="1">
      <c r="A15">
        <v>5</v>
      </c>
      <c r="B15" s="6" t="s">
        <v>57</v>
      </c>
      <c r="C15" s="20" t="s">
        <v>58</v>
      </c>
      <c r="D15" s="38" t="s">
        <v>59</v>
      </c>
      <c r="E15" s="39" t="s">
        <v>60</v>
      </c>
      <c r="F15" s="20" t="s">
        <v>61</v>
      </c>
      <c r="G15" s="8" t="s">
        <v>62</v>
      </c>
      <c r="H15" s="11"/>
      <c r="I15" s="13" t="s">
        <v>63</v>
      </c>
      <c r="J15" s="42" t="s">
        <v>64</v>
      </c>
      <c r="K15" s="44">
        <f>+COUNTA(C15:E15,I15)</f>
        <v>4</v>
      </c>
      <c r="L15" s="14"/>
      <c r="M15" s="13" t="s">
        <v>65</v>
      </c>
      <c r="O15" s="44">
        <f>+COUNTA(C15:E15,M15:N15)</f>
        <v>4</v>
      </c>
      <c r="P15" s="14"/>
      <c r="Q15" s="13" t="s">
        <v>43</v>
      </c>
      <c r="R15" s="32"/>
      <c r="S15" s="44">
        <f>+COUNTA(C15:E15,Q15:Q15)</f>
        <v>4</v>
      </c>
      <c r="T15" s="14"/>
      <c r="U15" s="13" t="s">
        <v>66</v>
      </c>
      <c r="X15" s="44">
        <f>+COUNTA(C15:E15,U15:V15)</f>
        <v>4</v>
      </c>
      <c r="Y15" s="14"/>
      <c r="Z15" s="13" t="s">
        <v>67</v>
      </c>
      <c r="AC15" s="44">
        <f>+COUNTA(C15:F15,Z15:AA15)</f>
        <v>5</v>
      </c>
      <c r="AE15" s="24"/>
      <c r="AF15" s="27"/>
      <c r="AH15" s="24"/>
      <c r="AI15" s="27"/>
    </row>
    <row r="16" spans="1:35" ht="78.75" customHeight="1">
      <c r="A16">
        <v>6</v>
      </c>
      <c r="B16" s="6" t="s">
        <v>38</v>
      </c>
      <c r="C16" s="20" t="s">
        <v>68</v>
      </c>
      <c r="D16" s="50" t="s">
        <v>69</v>
      </c>
      <c r="E16" s="7" t="s">
        <v>70</v>
      </c>
      <c r="F16" s="20" t="s">
        <v>71</v>
      </c>
      <c r="G16" s="8" t="s">
        <v>29</v>
      </c>
      <c r="H16" s="11"/>
      <c r="I16" s="13" t="s">
        <v>72</v>
      </c>
      <c r="K16" s="44">
        <f>+COUNTA(C16:E16,I16:J16)</f>
        <v>4</v>
      </c>
      <c r="L16" s="14"/>
      <c r="M16" s="13" t="s">
        <v>73</v>
      </c>
      <c r="O16" s="44">
        <f>+COUNTA(C16:D16,M16:N16)</f>
        <v>3</v>
      </c>
      <c r="P16" s="14"/>
      <c r="Q16" s="13" t="s">
        <v>43</v>
      </c>
      <c r="R16" s="32"/>
      <c r="S16" s="44">
        <f>+COUNTA(C16:D16,Q16:Q16)</f>
        <v>3</v>
      </c>
      <c r="T16" s="14"/>
      <c r="U16" s="13" t="s">
        <v>74</v>
      </c>
      <c r="V16" s="13" t="s">
        <v>75</v>
      </c>
      <c r="X16" s="44">
        <f>+COUNTA(C16,D16,U16:V16)</f>
        <v>4</v>
      </c>
      <c r="Y16" s="14"/>
      <c r="Z16" s="13" t="s">
        <v>76</v>
      </c>
      <c r="AA16" s="13" t="s">
        <v>77</v>
      </c>
      <c r="AC16" s="44">
        <f t="shared" si="0"/>
        <v>6</v>
      </c>
      <c r="AE16" s="24"/>
      <c r="AF16" s="27"/>
      <c r="AH16" s="24"/>
      <c r="AI16" s="27"/>
    </row>
    <row r="17" spans="1:35" ht="78.75" customHeight="1">
      <c r="A17">
        <v>7</v>
      </c>
      <c r="B17" s="6" t="s">
        <v>44</v>
      </c>
      <c r="C17" s="20" t="s">
        <v>78</v>
      </c>
      <c r="D17" s="38" t="s">
        <v>79</v>
      </c>
      <c r="E17" s="20" t="s">
        <v>80</v>
      </c>
      <c r="G17" s="8" t="s">
        <v>29</v>
      </c>
      <c r="H17" s="11"/>
      <c r="I17" s="13" t="s">
        <v>81</v>
      </c>
      <c r="K17" s="44">
        <f>+COUNTA(C17:F17,I17:J17)</f>
        <v>4</v>
      </c>
      <c r="L17" s="14"/>
      <c r="M17" s="13" t="s">
        <v>82</v>
      </c>
      <c r="O17" s="44">
        <f>+COUNTA(C17:F17,M17:N17)</f>
        <v>4</v>
      </c>
      <c r="P17" s="14"/>
      <c r="Q17" s="13" t="s">
        <v>83</v>
      </c>
      <c r="R17" s="32"/>
      <c r="S17" s="44">
        <f>+COUNTA(C17:F17,Q17:Q17)</f>
        <v>4</v>
      </c>
      <c r="T17" s="14"/>
      <c r="U17" s="13" t="s">
        <v>84</v>
      </c>
      <c r="W17" s="42" t="s">
        <v>85</v>
      </c>
      <c r="X17" s="44">
        <f>+COUNTA(C17:D17,U17:V17)</f>
        <v>3</v>
      </c>
      <c r="Y17" s="14"/>
      <c r="Z17" s="13" t="s">
        <v>86</v>
      </c>
      <c r="AA17" s="13" t="s">
        <v>87</v>
      </c>
      <c r="AC17" s="44">
        <f t="shared" si="0"/>
        <v>5</v>
      </c>
      <c r="AE17" s="24"/>
      <c r="AF17" s="27"/>
      <c r="AH17" s="24"/>
      <c r="AI17" s="27"/>
    </row>
    <row r="18" spans="1:35" ht="78.75" customHeight="1">
      <c r="A18">
        <v>8</v>
      </c>
      <c r="B18" s="6" t="s">
        <v>49</v>
      </c>
      <c r="C18" s="20" t="s">
        <v>88</v>
      </c>
      <c r="D18" s="49" t="s">
        <v>88</v>
      </c>
      <c r="E18" s="20" t="s">
        <v>89</v>
      </c>
      <c r="F18" s="41"/>
      <c r="G18" s="8" t="s">
        <v>29</v>
      </c>
      <c r="H18" s="11"/>
      <c r="I18" s="24"/>
      <c r="K18" s="44">
        <f>+COUNTA(C18:F18,I18:J18)</f>
        <v>3</v>
      </c>
      <c r="L18" s="14"/>
      <c r="M18" s="13" t="s">
        <v>90</v>
      </c>
      <c r="O18" s="44">
        <f>+COUNTA(C18:F18,M18:N18)</f>
        <v>4</v>
      </c>
      <c r="P18" s="14"/>
      <c r="Q18" s="51"/>
      <c r="R18" s="32"/>
      <c r="S18" s="44">
        <f>+COUNTA(C18:F18,Q18:Q18)</f>
        <v>3</v>
      </c>
      <c r="T18" s="14"/>
      <c r="U18" s="33"/>
      <c r="X18" s="44">
        <f>+COUNTA(C18:F18,U18:V18)</f>
        <v>3</v>
      </c>
      <c r="Y18" s="14"/>
      <c r="Z18" s="13" t="s">
        <v>91</v>
      </c>
      <c r="AC18" s="44">
        <f t="shared" si="0"/>
        <v>4</v>
      </c>
      <c r="AE18" s="30" t="s">
        <v>31</v>
      </c>
      <c r="AF18" s="27"/>
      <c r="AH18" s="24"/>
      <c r="AI18" s="27"/>
    </row>
    <row r="19" spans="1:35" ht="78.75" customHeight="1">
      <c r="A19">
        <v>9</v>
      </c>
      <c r="B19" s="6" t="s">
        <v>57</v>
      </c>
      <c r="C19" s="20" t="s">
        <v>88</v>
      </c>
      <c r="D19" s="20" t="s">
        <v>88</v>
      </c>
      <c r="E19" s="40" t="s">
        <v>92</v>
      </c>
      <c r="F19" s="49" t="s">
        <v>93</v>
      </c>
      <c r="G19" s="8" t="s">
        <v>94</v>
      </c>
      <c r="H19" s="11"/>
      <c r="I19" s="52"/>
      <c r="J19" s="26"/>
      <c r="K19" s="45">
        <f>+COUNTA(C19:E19,#REF!)</f>
        <v>4</v>
      </c>
      <c r="L19" s="14"/>
      <c r="M19" s="9" t="s">
        <v>95</v>
      </c>
      <c r="N19" s="28"/>
      <c r="O19" s="45">
        <f>+COUNTA(C19:D19,F19:F19,#REF!)</f>
        <v>4</v>
      </c>
      <c r="P19" s="14"/>
      <c r="Q19" s="52"/>
      <c r="R19" s="26"/>
      <c r="S19" s="45">
        <f>+COUNTA(C19:F19,Q19:Q19)</f>
        <v>4</v>
      </c>
      <c r="T19" s="14"/>
      <c r="U19" s="28"/>
      <c r="V19" s="25"/>
      <c r="W19" s="25"/>
      <c r="X19" s="45">
        <f>+COUNTA(C19:F19,U19:V19)</f>
        <v>4</v>
      </c>
      <c r="Y19" s="14"/>
      <c r="Z19" s="13" t="s">
        <v>96</v>
      </c>
      <c r="AA19" s="25"/>
      <c r="AB19" s="25"/>
      <c r="AC19" s="45">
        <f>+COUNTA(C19:E19,Z19:AA19)</f>
        <v>4</v>
      </c>
      <c r="AE19" s="30" t="s">
        <v>97</v>
      </c>
      <c r="AF19" s="46"/>
      <c r="AH19" s="30" t="s">
        <v>97</v>
      </c>
      <c r="AI19" s="46"/>
    </row>
    <row r="20" spans="1:35" ht="15" customHeight="1">
      <c r="B20" s="1"/>
      <c r="H20" s="16"/>
      <c r="K20" s="16"/>
      <c r="L20" s="16"/>
      <c r="O20" s="16"/>
      <c r="P20" s="16"/>
      <c r="S20" s="16"/>
      <c r="T20" s="16"/>
      <c r="X20" s="16"/>
      <c r="Y20" s="16"/>
      <c r="AC20" s="4"/>
    </row>
    <row r="21" spans="1:35">
      <c r="B21" s="1"/>
      <c r="H21" s="16"/>
      <c r="K21" s="16"/>
      <c r="L21" s="16"/>
      <c r="O21" s="16"/>
      <c r="P21" s="16"/>
      <c r="S21" s="16"/>
      <c r="T21" s="16"/>
      <c r="X21" s="16"/>
      <c r="Y21" s="16"/>
      <c r="AC21" s="15"/>
    </row>
    <row r="22" spans="1:35">
      <c r="B22" s="1"/>
      <c r="H22" s="17"/>
      <c r="K22" s="17"/>
      <c r="L22" s="17"/>
      <c r="O22" s="17"/>
      <c r="P22" s="17"/>
      <c r="S22" s="17"/>
      <c r="T22" s="17"/>
      <c r="X22" s="17"/>
      <c r="Y22" s="17"/>
      <c r="AC22" s="16"/>
    </row>
    <row r="23" spans="1:35" ht="48.75" customHeight="1">
      <c r="B23" s="1"/>
      <c r="H23" s="17"/>
      <c r="K23" s="17"/>
      <c r="L23" s="17"/>
      <c r="O23" s="17"/>
      <c r="P23" s="17"/>
      <c r="S23" s="17"/>
      <c r="T23" s="17"/>
      <c r="X23" s="17"/>
      <c r="Y23" s="17"/>
      <c r="AC23" s="16"/>
    </row>
    <row r="24" spans="1:35">
      <c r="B24" s="1"/>
      <c r="C24" s="23"/>
      <c r="E24" s="193"/>
      <c r="F24" s="193"/>
      <c r="G24" s="193"/>
      <c r="H24" s="17"/>
      <c r="K24" s="17"/>
      <c r="L24" s="17"/>
      <c r="O24" s="17"/>
      <c r="P24" s="17"/>
      <c r="S24" s="17"/>
      <c r="T24" s="17"/>
      <c r="X24" s="17"/>
      <c r="Y24" s="17"/>
      <c r="AC24" s="17"/>
    </row>
    <row r="25" spans="1:35">
      <c r="C25" s="3"/>
      <c r="D25" s="3"/>
      <c r="H25" s="17"/>
      <c r="K25" s="17"/>
      <c r="L25" s="17"/>
      <c r="O25" s="17"/>
      <c r="P25" s="17"/>
      <c r="S25" s="17"/>
      <c r="T25" s="17"/>
      <c r="X25" s="17"/>
      <c r="Y25" s="17"/>
      <c r="AC25" s="17"/>
    </row>
    <row r="26" spans="1:35" ht="16.5" customHeight="1">
      <c r="H26" s="18"/>
      <c r="K26" s="18"/>
      <c r="L26" s="18"/>
      <c r="O26" s="18"/>
      <c r="P26" s="18"/>
      <c r="S26" s="18"/>
      <c r="T26" s="18"/>
      <c r="X26" s="18"/>
      <c r="Y26" s="18"/>
      <c r="AC26" s="17"/>
    </row>
    <row r="27" spans="1:35">
      <c r="I27" s="12"/>
      <c r="AC27" s="17"/>
    </row>
    <row r="28" spans="1:35">
      <c r="AC28" s="18"/>
    </row>
    <row r="29" spans="1:35" ht="30" customHeight="1">
      <c r="I29" s="2"/>
    </row>
  </sheetData>
  <mergeCells count="16">
    <mergeCell ref="B1:I1"/>
    <mergeCell ref="M1:Q1"/>
    <mergeCell ref="B2:I2"/>
    <mergeCell ref="M2:Q2"/>
    <mergeCell ref="U2:U5"/>
    <mergeCell ref="M3:Q3"/>
    <mergeCell ref="M4:Q4"/>
    <mergeCell ref="M5:Q6"/>
    <mergeCell ref="AH9:AI9"/>
    <mergeCell ref="E24:G24"/>
    <mergeCell ref="I9:K9"/>
    <mergeCell ref="M9:O9"/>
    <mergeCell ref="Q9:S9"/>
    <mergeCell ref="U9:X9"/>
    <mergeCell ref="Z9:AC9"/>
    <mergeCell ref="AE9:AF9"/>
  </mergeCells>
  <conditionalFormatting sqref="K10:K19 O10:O19 S10:S19 X10:X19 AC10:AC19">
    <cfRule type="colorScale" priority="1">
      <colorScale>
        <cfvo type="min"/>
        <cfvo type="percentile" val="50"/>
        <cfvo type="max"/>
        <color rgb="FFF8696B"/>
        <color rgb="FFFCFCFF"/>
        <color rgb="FF63BE7B"/>
      </colorScale>
    </cfRule>
    <cfRule type="colorScale" priority="2">
      <colorScale>
        <cfvo type="min"/>
        <cfvo type="percentile" val="50"/>
        <cfvo type="max"/>
        <color rgb="FFF8696B"/>
        <color rgb="FFFCFCFF"/>
        <color rgb="FF63BE7B"/>
      </colorScale>
    </cfRule>
  </conditionalFormatting>
  <conditionalFormatting sqref="K10:K19 O10:O19 S10:S19 X10:X19">
    <cfRule type="colorScale" priority="8">
      <colorScale>
        <cfvo type="min"/>
        <cfvo type="percentile" val="50"/>
        <cfvo type="max"/>
        <color rgb="FF63BE7B"/>
        <color rgb="FFFFEB84"/>
        <color rgb="FFF8696B"/>
      </colorScale>
    </cfRule>
    <cfRule type="colorScale" priority="9">
      <colorScale>
        <cfvo type="min"/>
        <cfvo type="percentile" val="50"/>
        <cfvo type="max"/>
        <color rgb="FFF8696B"/>
        <color rgb="FFFFEB84"/>
        <color rgb="FF63BE7B"/>
      </colorScale>
    </cfRule>
  </conditionalFormatting>
  <conditionalFormatting sqref="K10:L19">
    <cfRule type="colorScale" priority="3">
      <colorScale>
        <cfvo type="min"/>
        <cfvo type="percentile" val="50"/>
        <cfvo type="max"/>
        <color rgb="FF63BE7B"/>
        <color rgb="FFFFEB84"/>
        <color rgb="FFF8696B"/>
      </colorScale>
    </cfRule>
  </conditionalFormatting>
  <conditionalFormatting sqref="O10:P19">
    <cfRule type="colorScale" priority="4">
      <colorScale>
        <cfvo type="min"/>
        <cfvo type="percentile" val="50"/>
        <cfvo type="max"/>
        <color rgb="FF63BE7B"/>
        <color rgb="FFFFEB84"/>
        <color rgb="FFF8696B"/>
      </colorScale>
    </cfRule>
  </conditionalFormatting>
  <conditionalFormatting sqref="S10:T19">
    <cfRule type="colorScale" priority="5">
      <colorScale>
        <cfvo type="min"/>
        <cfvo type="percentile" val="50"/>
        <cfvo type="max"/>
        <color rgb="FF63BE7B"/>
        <color rgb="FFFFEB84"/>
        <color rgb="FFF8696B"/>
      </colorScale>
    </cfRule>
  </conditionalFormatting>
  <conditionalFormatting sqref="X10:Y19">
    <cfRule type="colorScale" priority="6">
      <colorScale>
        <cfvo type="min"/>
        <cfvo type="percentile" val="50"/>
        <cfvo type="max"/>
        <color rgb="FF63BE7B"/>
        <color rgb="FFFFEB84"/>
        <color rgb="FFF8696B"/>
      </colorScale>
    </cfRule>
  </conditionalFormatting>
  <conditionalFormatting sqref="AC10:AC19">
    <cfRule type="colorScale" priority="7">
      <colorScale>
        <cfvo type="min"/>
        <cfvo type="percentile" val="50"/>
        <cfvo type="max"/>
        <color rgb="FF63BE7B"/>
        <color rgb="FFFFEB84"/>
        <color rgb="FFF8696B"/>
      </colorScale>
    </cfRule>
    <cfRule type="colorScale" priority="10">
      <colorScale>
        <cfvo type="min"/>
        <cfvo type="percentile" val="50"/>
        <cfvo type="max"/>
        <color rgb="FF63BE7B"/>
        <color rgb="FFFCFCFF"/>
        <color rgb="FFF8696B"/>
      </colorScale>
    </cfRule>
  </conditionalFormatting>
  <printOptions horizontalCentered="1"/>
  <pageMargins left="0.25" right="0.25" top="0.42" bottom="0.4" header="0.3" footer="0.3"/>
  <pageSetup paperSize="17" scale="77"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C592D-6042-9048-8D6F-3BAD84671209}">
  <sheetPr>
    <pageSetUpPr fitToPage="1"/>
  </sheetPr>
  <dimension ref="A1:DB19"/>
  <sheetViews>
    <sheetView tabSelected="1" topLeftCell="AC1" zoomScale="80" zoomScaleNormal="80" workbookViewId="0">
      <pane xSplit="12560" topLeftCell="BM1" activePane="topRight"/>
      <selection pane="topRight" activeCell="CX13" sqref="CX13"/>
      <selection activeCell="AC9" sqref="AC9"/>
    </sheetView>
  </sheetViews>
  <sheetFormatPr defaultColWidth="8.85546875" defaultRowHeight="15" customHeight="1"/>
  <cols>
    <col min="1" max="1" width="10.28515625" customWidth="1"/>
    <col min="2" max="115" width="15.85546875" customWidth="1"/>
  </cols>
  <sheetData>
    <row r="1" spans="1:106">
      <c r="A1" s="180" t="s">
        <v>98</v>
      </c>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t="s">
        <v>99</v>
      </c>
      <c r="AL1" s="78">
        <f ca="1">TODAY()</f>
        <v>45054</v>
      </c>
      <c r="AM1" s="78"/>
      <c r="AN1" s="78"/>
      <c r="AO1" s="78"/>
      <c r="AP1" s="78"/>
      <c r="AQ1" s="78"/>
    </row>
    <row r="2" spans="1:106" ht="15" hidden="1" customHeight="1">
      <c r="B2" s="237" t="s">
        <v>100</v>
      </c>
      <c r="C2" s="238"/>
      <c r="D2" s="238"/>
      <c r="E2" s="238"/>
      <c r="F2" s="238"/>
      <c r="G2" s="238"/>
      <c r="H2" s="238"/>
      <c r="I2" s="238"/>
      <c r="J2" s="238"/>
      <c r="K2" s="238"/>
      <c r="L2" s="238"/>
      <c r="M2" s="238"/>
      <c r="N2" s="238"/>
      <c r="O2" s="238"/>
      <c r="P2" s="238"/>
      <c r="Q2" s="238"/>
      <c r="R2" s="238"/>
      <c r="S2" s="238"/>
      <c r="T2" s="238"/>
      <c r="U2" s="238"/>
      <c r="V2" s="239"/>
      <c r="W2" s="240" t="s">
        <v>101</v>
      </c>
      <c r="X2" s="240"/>
      <c r="Y2" s="240"/>
      <c r="Z2" s="240"/>
      <c r="AA2" s="240"/>
      <c r="AB2" s="240"/>
      <c r="AC2" s="240"/>
      <c r="AD2" s="240"/>
      <c r="AE2" s="240"/>
      <c r="AF2" s="240"/>
      <c r="AG2" s="240"/>
      <c r="AH2" s="240"/>
      <c r="AI2" s="240"/>
      <c r="AJ2" s="240"/>
      <c r="AK2" s="240"/>
      <c r="AL2" s="241"/>
      <c r="AM2" s="85"/>
      <c r="AN2" s="85"/>
      <c r="AO2" s="85"/>
      <c r="AP2" s="85"/>
      <c r="AQ2" s="85"/>
    </row>
    <row r="3" spans="1:106" ht="108.95" hidden="1" customHeight="1">
      <c r="B3" s="242" t="s">
        <v>102</v>
      </c>
      <c r="C3" s="243"/>
      <c r="D3" s="243"/>
      <c r="E3" s="243"/>
      <c r="F3" s="243"/>
      <c r="G3" s="243"/>
      <c r="H3" s="243"/>
      <c r="I3" s="243"/>
      <c r="J3" s="243"/>
      <c r="K3" s="243"/>
      <c r="L3" s="243"/>
      <c r="M3" s="243"/>
      <c r="N3" s="243"/>
      <c r="O3" s="243"/>
      <c r="P3" s="243"/>
      <c r="Q3" s="243"/>
      <c r="R3" s="243"/>
      <c r="S3" s="243"/>
      <c r="T3" s="243"/>
      <c r="U3" s="243"/>
      <c r="V3" s="244"/>
      <c r="W3" s="245" t="s">
        <v>103</v>
      </c>
      <c r="X3" s="246"/>
      <c r="Y3" s="246"/>
      <c r="Z3" s="246"/>
      <c r="AA3" s="246"/>
      <c r="AB3" s="246"/>
      <c r="AC3" s="246"/>
      <c r="AD3" s="246"/>
      <c r="AE3" s="246"/>
      <c r="AF3" s="246"/>
      <c r="AG3" s="246"/>
      <c r="AH3" s="246"/>
      <c r="AI3" s="246"/>
      <c r="AJ3" s="246"/>
      <c r="AK3" s="246"/>
      <c r="AL3" s="247"/>
      <c r="AM3" s="86"/>
      <c r="AN3" s="86"/>
      <c r="AO3" s="86"/>
      <c r="AP3" s="86"/>
      <c r="AQ3" s="86"/>
    </row>
    <row r="4" spans="1:106" ht="65.099999999999994" hidden="1" customHeight="1">
      <c r="B4" s="251" t="s">
        <v>104</v>
      </c>
      <c r="C4" s="252"/>
      <c r="D4" s="252"/>
      <c r="E4" s="252"/>
      <c r="F4" s="252"/>
      <c r="G4" s="252"/>
      <c r="H4" s="252"/>
      <c r="I4" s="252"/>
      <c r="J4" s="252"/>
      <c r="K4" s="252"/>
      <c r="L4" s="252"/>
      <c r="M4" s="252"/>
      <c r="N4" s="252"/>
      <c r="O4" s="252"/>
      <c r="P4" s="252"/>
      <c r="Q4" s="252"/>
      <c r="R4" s="252"/>
      <c r="S4" s="252"/>
      <c r="T4" s="252"/>
      <c r="U4" s="252"/>
      <c r="V4" s="253"/>
      <c r="W4" s="248"/>
      <c r="X4" s="249"/>
      <c r="Y4" s="249"/>
      <c r="Z4" s="249"/>
      <c r="AA4" s="249"/>
      <c r="AB4" s="249"/>
      <c r="AC4" s="249"/>
      <c r="AD4" s="249"/>
      <c r="AE4" s="249"/>
      <c r="AF4" s="249"/>
      <c r="AG4" s="249"/>
      <c r="AH4" s="249"/>
      <c r="AI4" s="249"/>
      <c r="AJ4" s="249"/>
      <c r="AK4" s="249"/>
      <c r="AL4" s="250"/>
      <c r="AM4" s="86"/>
      <c r="AN4" s="86"/>
      <c r="AO4" s="86"/>
      <c r="AP4" s="86"/>
      <c r="AQ4" s="86"/>
    </row>
    <row r="5" spans="1:106" ht="47.1" customHeight="1">
      <c r="B5" s="224" t="s">
        <v>105</v>
      </c>
      <c r="C5" s="224"/>
      <c r="D5" s="224"/>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54" t="s">
        <v>106</v>
      </c>
      <c r="AN5" s="255"/>
      <c r="AO5" s="255"/>
      <c r="AP5" s="255"/>
      <c r="AQ5" s="255"/>
      <c r="AR5" s="255"/>
      <c r="AS5" s="255"/>
      <c r="AT5" s="255"/>
      <c r="AU5" s="255"/>
      <c r="AV5" s="255"/>
      <c r="AW5" s="255"/>
      <c r="AX5" s="255"/>
      <c r="AY5" s="255"/>
      <c r="AZ5" s="255"/>
      <c r="BA5" s="255"/>
      <c r="BB5" s="255"/>
      <c r="BC5" s="255"/>
      <c r="BD5" s="255"/>
      <c r="BE5" s="255"/>
      <c r="BF5" s="256"/>
      <c r="BG5" s="143" t="s">
        <v>107</v>
      </c>
      <c r="BH5" s="224" t="s">
        <v>108</v>
      </c>
      <c r="BI5" s="224"/>
      <c r="BJ5" s="224"/>
      <c r="BK5" s="224"/>
      <c r="BL5" s="224"/>
      <c r="BM5" s="224"/>
      <c r="BN5" s="218" t="s">
        <v>109</v>
      </c>
      <c r="BO5" s="219"/>
      <c r="BP5" s="219"/>
      <c r="BQ5" s="219"/>
      <c r="BR5" s="219"/>
      <c r="BS5" s="219"/>
      <c r="BT5" s="219"/>
      <c r="BU5" s="220"/>
      <c r="BV5" s="224" t="s">
        <v>110</v>
      </c>
      <c r="BW5" s="224"/>
      <c r="BX5" s="224"/>
      <c r="BY5" s="224"/>
      <c r="BZ5" s="224"/>
      <c r="CA5" s="224"/>
      <c r="CB5" s="224"/>
      <c r="CC5" s="224"/>
      <c r="CD5" s="224" t="s">
        <v>111</v>
      </c>
      <c r="CE5" s="224"/>
      <c r="CF5" s="224"/>
      <c r="CG5" s="224"/>
      <c r="CH5" s="224"/>
      <c r="CI5" s="224" t="s">
        <v>111</v>
      </c>
      <c r="CJ5" s="224"/>
      <c r="CK5" s="224"/>
      <c r="CL5" s="224"/>
      <c r="CM5" s="224"/>
      <c r="CN5" s="226" t="s">
        <v>112</v>
      </c>
      <c r="CO5" s="227"/>
      <c r="CP5" s="227"/>
      <c r="CQ5" s="227"/>
      <c r="CR5" s="226" t="s">
        <v>113</v>
      </c>
      <c r="CS5" s="227"/>
      <c r="CT5" s="227"/>
      <c r="CU5" s="227"/>
      <c r="CV5" s="144" t="s">
        <v>114</v>
      </c>
      <c r="CW5" s="145" t="s">
        <v>115</v>
      </c>
      <c r="CX5" s="190" t="s">
        <v>116</v>
      </c>
      <c r="CY5" s="162" t="s">
        <v>117</v>
      </c>
    </row>
    <row r="6" spans="1:106" ht="77.25" customHeight="1">
      <c r="A6" s="115" t="s">
        <v>118</v>
      </c>
      <c r="B6" s="228" t="s">
        <v>119</v>
      </c>
      <c r="C6" s="228"/>
      <c r="D6" s="228"/>
      <c r="E6" s="228"/>
      <c r="F6" s="228" t="s">
        <v>120</v>
      </c>
      <c r="G6" s="228"/>
      <c r="H6" s="228"/>
      <c r="I6" s="228"/>
      <c r="J6" s="228" t="s">
        <v>119</v>
      </c>
      <c r="K6" s="228"/>
      <c r="L6" s="228"/>
      <c r="M6" s="228"/>
      <c r="N6" s="228" t="s">
        <v>121</v>
      </c>
      <c r="O6" s="228"/>
      <c r="P6" s="228"/>
      <c r="Q6" s="228"/>
      <c r="R6" s="231" t="s">
        <v>122</v>
      </c>
      <c r="S6" s="231"/>
      <c r="T6" s="231"/>
      <c r="U6" s="231"/>
      <c r="V6" s="231"/>
      <c r="W6" s="236" t="s">
        <v>123</v>
      </c>
      <c r="X6" s="235"/>
      <c r="Y6" s="232" t="s">
        <v>124</v>
      </c>
      <c r="Z6" s="233"/>
      <c r="AA6" s="235" t="s">
        <v>125</v>
      </c>
      <c r="AB6" s="235"/>
      <c r="AC6" s="257" t="s">
        <v>126</v>
      </c>
      <c r="AD6" s="258"/>
      <c r="AE6" s="229" t="s">
        <v>127</v>
      </c>
      <c r="AF6" s="230"/>
      <c r="AG6" s="229" t="s">
        <v>128</v>
      </c>
      <c r="AH6" s="230"/>
      <c r="AI6" s="229" t="s">
        <v>129</v>
      </c>
      <c r="AJ6" s="234"/>
      <c r="AK6" s="186" t="s">
        <v>130</v>
      </c>
      <c r="AL6" s="187" t="s">
        <v>131</v>
      </c>
      <c r="AM6" s="259" t="s">
        <v>132</v>
      </c>
      <c r="AN6" s="259"/>
      <c r="AO6" s="259"/>
      <c r="AP6" s="259"/>
      <c r="AQ6" s="259"/>
      <c r="AR6" s="259" t="s">
        <v>133</v>
      </c>
      <c r="AS6" s="259"/>
      <c r="AT6" s="259"/>
      <c r="AU6" s="259"/>
      <c r="AV6" s="259"/>
      <c r="AW6" s="259"/>
      <c r="AX6" s="259" t="s">
        <v>134</v>
      </c>
      <c r="AY6" s="259"/>
      <c r="AZ6" s="259"/>
      <c r="BA6" s="259"/>
      <c r="BB6" s="259"/>
      <c r="BC6" s="259"/>
      <c r="BD6" s="260" t="s">
        <v>135</v>
      </c>
      <c r="BE6" s="260"/>
      <c r="BF6" s="260"/>
      <c r="BG6" s="143"/>
      <c r="BH6" s="224" t="s">
        <v>108</v>
      </c>
      <c r="BI6" s="224"/>
      <c r="BJ6" s="224"/>
      <c r="BK6" s="224"/>
      <c r="BL6" s="224"/>
      <c r="BM6" s="224"/>
      <c r="BN6" s="218" t="s">
        <v>109</v>
      </c>
      <c r="BO6" s="219"/>
      <c r="BP6" s="219"/>
      <c r="BQ6" s="219"/>
      <c r="BR6" s="219"/>
      <c r="BS6" s="219"/>
      <c r="BT6" s="219"/>
      <c r="BU6" s="220"/>
      <c r="BV6" s="218" t="s">
        <v>136</v>
      </c>
      <c r="BW6" s="219"/>
      <c r="BX6" s="219"/>
      <c r="BY6" s="219"/>
      <c r="BZ6" s="220"/>
      <c r="CA6" s="221" t="s">
        <v>137</v>
      </c>
      <c r="CB6" s="222"/>
      <c r="CC6" s="223"/>
      <c r="CD6" s="224" t="s">
        <v>138</v>
      </c>
      <c r="CE6" s="224"/>
      <c r="CF6" s="224"/>
      <c r="CG6" s="224"/>
      <c r="CH6" s="224"/>
      <c r="CI6" s="224" t="s">
        <v>139</v>
      </c>
      <c r="CJ6" s="224"/>
      <c r="CK6" s="224"/>
      <c r="CL6" s="224"/>
      <c r="CM6" s="224"/>
      <c r="CN6" s="140" t="s">
        <v>140</v>
      </c>
      <c r="CO6" s="140" t="s">
        <v>141</v>
      </c>
      <c r="CP6" s="140" t="s">
        <v>142</v>
      </c>
      <c r="CQ6" s="140" t="s">
        <v>143</v>
      </c>
      <c r="CR6" s="140" t="s">
        <v>140</v>
      </c>
      <c r="CS6" s="140" t="s">
        <v>141</v>
      </c>
      <c r="CT6" s="140" t="s">
        <v>142</v>
      </c>
      <c r="CU6" s="140" t="s">
        <v>143</v>
      </c>
      <c r="CV6" s="144"/>
      <c r="CW6" s="145"/>
      <c r="CX6" s="190"/>
      <c r="CY6" s="162"/>
      <c r="CZ6" s="225" t="s">
        <v>144</v>
      </c>
      <c r="DA6" s="225"/>
      <c r="DB6" s="225"/>
    </row>
    <row r="7" spans="1:106" ht="91.5" hidden="1">
      <c r="A7" s="89" t="s">
        <v>145</v>
      </c>
      <c r="B7" s="56" t="s">
        <v>146</v>
      </c>
      <c r="C7" s="56" t="s">
        <v>147</v>
      </c>
      <c r="D7" s="56" t="s">
        <v>148</v>
      </c>
      <c r="E7" s="56" t="s">
        <v>149</v>
      </c>
      <c r="F7" s="56" t="s">
        <v>150</v>
      </c>
      <c r="G7" s="56" t="s">
        <v>151</v>
      </c>
      <c r="H7" s="56" t="s">
        <v>152</v>
      </c>
      <c r="I7" s="56" t="s">
        <v>153</v>
      </c>
      <c r="J7" s="89"/>
      <c r="K7" s="89"/>
      <c r="L7" s="89"/>
      <c r="M7" s="89"/>
      <c r="N7" s="89"/>
      <c r="O7" s="89"/>
      <c r="P7" s="89"/>
      <c r="Q7" s="89"/>
      <c r="R7" s="105" t="s">
        <v>154</v>
      </c>
      <c r="S7" s="105"/>
      <c r="T7" s="105"/>
      <c r="U7" s="105"/>
      <c r="V7" s="105"/>
      <c r="W7" s="83"/>
      <c r="X7" s="89"/>
      <c r="Y7" s="89"/>
      <c r="Z7" s="89"/>
      <c r="AA7" s="89"/>
      <c r="AB7" s="89"/>
      <c r="AC7" s="88"/>
      <c r="AD7" s="89"/>
      <c r="AE7" s="57" t="s">
        <v>155</v>
      </c>
      <c r="AF7" s="57" t="s">
        <v>156</v>
      </c>
      <c r="AG7" s="89"/>
      <c r="AH7" s="89"/>
      <c r="AI7" s="120" t="s">
        <v>157</v>
      </c>
      <c r="AJ7" s="83"/>
      <c r="AK7" s="83"/>
      <c r="AL7" s="106"/>
      <c r="AM7" s="106"/>
      <c r="AN7" s="106"/>
      <c r="AO7" s="106"/>
      <c r="AP7" s="106"/>
      <c r="AQ7" s="106"/>
      <c r="AR7" s="84" t="s">
        <v>158</v>
      </c>
      <c r="AS7" s="84" t="s">
        <v>159</v>
      </c>
      <c r="AT7" s="84" t="s">
        <v>160</v>
      </c>
      <c r="AU7" s="131" t="s">
        <v>161</v>
      </c>
      <c r="AV7" s="84" t="s">
        <v>162</v>
      </c>
      <c r="AW7" s="83"/>
      <c r="AX7" s="83"/>
      <c r="AY7" s="83"/>
      <c r="AZ7" s="83"/>
      <c r="BA7" s="83"/>
      <c r="BB7" s="83"/>
      <c r="BC7" s="83"/>
      <c r="BD7" s="89"/>
      <c r="BE7" s="89"/>
      <c r="BF7" s="89"/>
      <c r="BG7" s="89"/>
      <c r="BH7" s="83"/>
      <c r="BI7" s="83"/>
      <c r="BJ7" s="83"/>
      <c r="BK7" s="83"/>
      <c r="BL7" s="83"/>
      <c r="BM7" s="124"/>
      <c r="BN7" s="123"/>
      <c r="BO7" s="177"/>
      <c r="BP7" s="177"/>
      <c r="BQ7" s="177"/>
      <c r="BR7" s="177"/>
      <c r="BS7" s="177"/>
      <c r="BT7" s="123"/>
      <c r="BU7" s="123"/>
      <c r="BV7" s="126"/>
      <c r="BW7" s="83"/>
      <c r="BX7" s="83"/>
      <c r="BY7" s="83"/>
      <c r="BZ7" s="83"/>
      <c r="CA7" s="124"/>
      <c r="CB7" s="124"/>
      <c r="CC7" s="124"/>
      <c r="CD7" s="83"/>
      <c r="CE7" s="83"/>
      <c r="CF7" s="83"/>
      <c r="CG7" s="83"/>
      <c r="CH7" s="83"/>
      <c r="CI7" s="83"/>
      <c r="CJ7" s="83"/>
      <c r="CK7" s="83"/>
      <c r="CL7" s="83"/>
      <c r="CM7" s="83"/>
      <c r="CN7" s="83"/>
      <c r="CO7" s="83"/>
      <c r="CP7" s="83"/>
      <c r="CQ7" s="83"/>
      <c r="CR7" s="83"/>
      <c r="CS7" s="83"/>
      <c r="CT7" s="83"/>
      <c r="CU7" s="83"/>
      <c r="CV7" s="83"/>
      <c r="CW7" s="129" t="s">
        <v>163</v>
      </c>
      <c r="CX7" s="113" t="s">
        <v>156</v>
      </c>
      <c r="CY7" s="163" t="s">
        <v>164</v>
      </c>
      <c r="CZ7" s="111"/>
      <c r="DA7" s="111"/>
      <c r="DB7" s="111"/>
    </row>
    <row r="8" spans="1:106" ht="108.75" customHeight="1">
      <c r="A8" s="61" t="s">
        <v>165</v>
      </c>
      <c r="B8" s="56" t="s">
        <v>166</v>
      </c>
      <c r="C8" s="56" t="s">
        <v>167</v>
      </c>
      <c r="D8" s="56" t="s">
        <v>168</v>
      </c>
      <c r="E8" s="56" t="s">
        <v>169</v>
      </c>
      <c r="F8" s="56" t="s">
        <v>170</v>
      </c>
      <c r="G8" s="56" t="s">
        <v>171</v>
      </c>
      <c r="H8" s="56" t="s">
        <v>172</v>
      </c>
      <c r="I8" s="56" t="s">
        <v>173</v>
      </c>
      <c r="J8" s="89"/>
      <c r="K8" s="89"/>
      <c r="L8" s="89"/>
      <c r="M8" s="89"/>
      <c r="N8" s="88"/>
      <c r="O8" s="89"/>
      <c r="P8" s="89"/>
      <c r="Q8" s="89"/>
      <c r="R8" s="83"/>
      <c r="S8" s="83"/>
      <c r="T8" s="83"/>
      <c r="U8" s="77" t="s">
        <v>174</v>
      </c>
      <c r="V8" s="107" t="s">
        <v>175</v>
      </c>
      <c r="W8" s="105"/>
      <c r="X8" s="105"/>
      <c r="Y8" s="105"/>
      <c r="Z8" s="105"/>
      <c r="AA8" s="57" t="s">
        <v>176</v>
      </c>
      <c r="AB8" s="105"/>
      <c r="AC8" s="70" t="s">
        <v>177</v>
      </c>
      <c r="AD8" s="57" t="s">
        <v>178</v>
      </c>
      <c r="AE8" s="57" t="s">
        <v>178</v>
      </c>
      <c r="AF8" s="83"/>
      <c r="AG8" s="105"/>
      <c r="AH8" s="105"/>
      <c r="AI8" s="57" t="s">
        <v>179</v>
      </c>
      <c r="AJ8" s="83"/>
      <c r="AK8" s="83"/>
      <c r="AL8" s="106"/>
      <c r="AM8" s="131" t="s">
        <v>180</v>
      </c>
      <c r="AN8" s="131" t="s">
        <v>181</v>
      </c>
      <c r="AO8" s="60" t="s">
        <v>182</v>
      </c>
      <c r="AP8" s="106"/>
      <c r="AQ8" s="174" t="s">
        <v>183</v>
      </c>
      <c r="AR8" s="84" t="s">
        <v>184</v>
      </c>
      <c r="AS8" s="84" t="s">
        <v>185</v>
      </c>
      <c r="AT8" s="84" t="s">
        <v>186</v>
      </c>
      <c r="AU8" s="84" t="s">
        <v>187</v>
      </c>
      <c r="AV8" s="119"/>
      <c r="AW8" s="83"/>
      <c r="AX8" s="56" t="s">
        <v>188</v>
      </c>
      <c r="AY8" s="56" t="s">
        <v>189</v>
      </c>
      <c r="AZ8" s="56" t="s">
        <v>190</v>
      </c>
      <c r="BA8" s="56" t="s">
        <v>191</v>
      </c>
      <c r="BB8" s="56"/>
      <c r="BC8" s="83"/>
      <c r="BD8" s="89"/>
      <c r="BE8" s="89"/>
      <c r="BF8" s="89"/>
      <c r="BG8" s="89"/>
      <c r="BH8" s="131" t="s">
        <v>166</v>
      </c>
      <c r="BI8" s="131" t="s">
        <v>192</v>
      </c>
      <c r="BJ8" s="131" t="s">
        <v>193</v>
      </c>
      <c r="BK8" s="131" t="s">
        <v>194</v>
      </c>
      <c r="BL8" s="133" t="s">
        <v>195</v>
      </c>
      <c r="BM8" s="125" t="s">
        <v>169</v>
      </c>
      <c r="BN8" s="131" t="s">
        <v>166</v>
      </c>
      <c r="BO8" s="56" t="s">
        <v>196</v>
      </c>
      <c r="BP8" s="56" t="s">
        <v>197</v>
      </c>
      <c r="BQ8" s="56" t="s">
        <v>198</v>
      </c>
      <c r="BR8" s="178" t="s">
        <v>199</v>
      </c>
      <c r="BS8" s="178" t="s">
        <v>200</v>
      </c>
      <c r="BT8" s="176" t="s">
        <v>201</v>
      </c>
      <c r="BU8" s="133" t="s">
        <v>195</v>
      </c>
      <c r="BV8" s="67" t="s">
        <v>202</v>
      </c>
      <c r="BW8" s="56" t="s">
        <v>203</v>
      </c>
      <c r="BX8" s="56" t="s">
        <v>204</v>
      </c>
      <c r="BY8" s="111" t="s">
        <v>205</v>
      </c>
      <c r="BZ8" s="125" t="s">
        <v>169</v>
      </c>
      <c r="CA8" s="120" t="s">
        <v>206</v>
      </c>
      <c r="CB8" s="57" t="s">
        <v>178</v>
      </c>
      <c r="CD8" s="84" t="s">
        <v>184</v>
      </c>
      <c r="CE8" s="84" t="s">
        <v>207</v>
      </c>
      <c r="CF8" s="181" t="s">
        <v>203</v>
      </c>
      <c r="CG8" s="181" t="s">
        <v>206</v>
      </c>
      <c r="CH8" s="125" t="s">
        <v>208</v>
      </c>
      <c r="CI8" s="84" t="s">
        <v>184</v>
      </c>
      <c r="CJ8" s="84" t="s">
        <v>207</v>
      </c>
      <c r="CK8" s="181" t="s">
        <v>203</v>
      </c>
      <c r="CL8" s="181" t="s">
        <v>206</v>
      </c>
      <c r="CM8" s="125" t="s">
        <v>208</v>
      </c>
      <c r="CN8" s="89"/>
      <c r="CO8" s="89"/>
      <c r="CP8" s="89"/>
      <c r="CQ8" s="89"/>
      <c r="CR8" s="89"/>
      <c r="CS8" s="89"/>
      <c r="CT8" s="89"/>
      <c r="CU8" s="89"/>
      <c r="CV8" s="122" t="s">
        <v>209</v>
      </c>
      <c r="CW8" s="130" t="s">
        <v>210</v>
      </c>
      <c r="CX8" s="113" t="s">
        <v>211</v>
      </c>
      <c r="CY8" s="164" t="s">
        <v>211</v>
      </c>
      <c r="CZ8" s="111"/>
      <c r="DA8" s="111"/>
      <c r="DB8" s="111"/>
    </row>
    <row r="9" spans="1:106" ht="154.5" customHeight="1">
      <c r="A9" s="61" t="s">
        <v>212</v>
      </c>
      <c r="B9" s="56" t="s">
        <v>213</v>
      </c>
      <c r="C9" s="89"/>
      <c r="D9" s="89"/>
      <c r="E9" s="89"/>
      <c r="F9" s="56" t="s">
        <v>146</v>
      </c>
      <c r="G9" s="56" t="s">
        <v>147</v>
      </c>
      <c r="H9" s="56" t="s">
        <v>214</v>
      </c>
      <c r="I9" s="56" t="s">
        <v>149</v>
      </c>
      <c r="J9" s="56" t="s">
        <v>150</v>
      </c>
      <c r="K9" s="56" t="s">
        <v>151</v>
      </c>
      <c r="L9" s="56" t="s">
        <v>215</v>
      </c>
      <c r="M9" s="56" t="s">
        <v>216</v>
      </c>
      <c r="N9" s="88"/>
      <c r="O9" s="89"/>
      <c r="P9" s="89"/>
      <c r="Q9" s="89"/>
      <c r="R9" s="109" t="s">
        <v>217</v>
      </c>
      <c r="S9" s="87"/>
      <c r="T9" s="83"/>
      <c r="U9" s="89"/>
      <c r="V9" s="89"/>
      <c r="W9" s="57" t="s">
        <v>218</v>
      </c>
      <c r="X9" s="83"/>
      <c r="Y9" s="83"/>
      <c r="Z9" s="83"/>
      <c r="AA9" s="109" t="s">
        <v>217</v>
      </c>
      <c r="AB9" s="57" t="s">
        <v>219</v>
      </c>
      <c r="AC9" s="70" t="s">
        <v>220</v>
      </c>
      <c r="AD9" s="83"/>
      <c r="AE9" s="57" t="s">
        <v>221</v>
      </c>
      <c r="AF9" s="89"/>
      <c r="AG9" s="110" t="s">
        <v>222</v>
      </c>
      <c r="AH9" s="111"/>
      <c r="AI9" s="108" t="s">
        <v>223</v>
      </c>
      <c r="AK9" s="83"/>
      <c r="AL9" s="106"/>
      <c r="AM9" s="159" t="s">
        <v>224</v>
      </c>
      <c r="AN9" s="60" t="s">
        <v>182</v>
      </c>
      <c r="AO9" s="60" t="s">
        <v>182</v>
      </c>
      <c r="AP9" s="160"/>
      <c r="AQ9" s="175" t="s">
        <v>225</v>
      </c>
      <c r="AR9" s="84" t="s">
        <v>226</v>
      </c>
      <c r="AS9" s="84" t="s">
        <v>227</v>
      </c>
      <c r="AT9" s="57" t="s">
        <v>205</v>
      </c>
      <c r="AU9" s="60" t="s">
        <v>182</v>
      </c>
      <c r="AV9" s="89"/>
      <c r="AW9" s="83"/>
      <c r="AX9" s="56" t="s">
        <v>228</v>
      </c>
      <c r="AY9" s="56" t="s">
        <v>229</v>
      </c>
      <c r="AZ9" s="84" t="s">
        <v>230</v>
      </c>
      <c r="BA9" s="84" t="s">
        <v>231</v>
      </c>
      <c r="BB9" s="84" t="s">
        <v>232</v>
      </c>
      <c r="BC9" s="83"/>
      <c r="BD9" s="108" t="s">
        <v>223</v>
      </c>
      <c r="BE9" s="108" t="s">
        <v>233</v>
      </c>
      <c r="BF9" s="185" t="s">
        <v>234</v>
      </c>
      <c r="BG9" s="84" t="s">
        <v>235</v>
      </c>
      <c r="BH9" s="127" t="s">
        <v>236</v>
      </c>
      <c r="BI9" s="131" t="s">
        <v>237</v>
      </c>
      <c r="BJ9" s="131" t="s">
        <v>238</v>
      </c>
      <c r="BK9" s="60" t="s">
        <v>182</v>
      </c>
      <c r="BL9" s="133" t="s">
        <v>195</v>
      </c>
      <c r="BM9" s="124"/>
      <c r="BN9" s="131" t="s">
        <v>239</v>
      </c>
      <c r="BO9" s="131" t="s">
        <v>240</v>
      </c>
      <c r="BP9" s="60" t="s">
        <v>241</v>
      </c>
      <c r="BQ9" s="179" t="s">
        <v>242</v>
      </c>
      <c r="BR9" s="83"/>
      <c r="BS9" s="83"/>
      <c r="BT9" s="176" t="s">
        <v>201</v>
      </c>
      <c r="BU9" s="133" t="s">
        <v>195</v>
      </c>
      <c r="BV9" s="170" t="s">
        <v>234</v>
      </c>
      <c r="BW9" s="111" t="s">
        <v>205</v>
      </c>
      <c r="BX9" s="111" t="s">
        <v>205</v>
      </c>
      <c r="BY9" s="60" t="s">
        <v>241</v>
      </c>
      <c r="BZ9" s="83"/>
      <c r="CA9" s="108" t="s">
        <v>233</v>
      </c>
      <c r="CB9" s="57" t="s">
        <v>221</v>
      </c>
      <c r="CC9" s="70" t="s">
        <v>220</v>
      </c>
      <c r="CD9" s="84" t="s">
        <v>226</v>
      </c>
      <c r="CE9" s="182" t="s">
        <v>234</v>
      </c>
      <c r="CF9" s="108" t="s">
        <v>233</v>
      </c>
      <c r="CG9" s="108" t="s">
        <v>223</v>
      </c>
      <c r="CH9" s="60" t="s">
        <v>182</v>
      </c>
      <c r="CI9" s="84" t="s">
        <v>226</v>
      </c>
      <c r="CJ9" s="183" t="s">
        <v>227</v>
      </c>
      <c r="CK9" s="108" t="s">
        <v>233</v>
      </c>
      <c r="CL9" s="108" t="s">
        <v>223</v>
      </c>
      <c r="CM9" s="60" t="s">
        <v>182</v>
      </c>
      <c r="CN9" s="170" t="s">
        <v>234</v>
      </c>
      <c r="CO9" s="111"/>
      <c r="CP9" s="172"/>
      <c r="CQ9" s="172"/>
      <c r="CR9" s="83"/>
      <c r="CS9" s="170" t="s">
        <v>234</v>
      </c>
      <c r="CT9" s="170" t="s">
        <v>234</v>
      </c>
      <c r="CU9" s="170" t="s">
        <v>234</v>
      </c>
      <c r="CV9" s="121" t="s">
        <v>243</v>
      </c>
      <c r="CW9" s="113" t="s">
        <v>218</v>
      </c>
      <c r="CX9" s="161" t="s">
        <v>221</v>
      </c>
      <c r="CY9" s="165" t="s">
        <v>244</v>
      </c>
      <c r="CZ9" s="111"/>
      <c r="DA9" s="171" t="s">
        <v>245</v>
      </c>
      <c r="DB9" s="111"/>
    </row>
    <row r="10" spans="1:106" ht="171" customHeight="1">
      <c r="A10" s="61" t="s">
        <v>246</v>
      </c>
      <c r="B10" s="56" t="s">
        <v>247</v>
      </c>
      <c r="C10" s="89"/>
      <c r="D10" s="89"/>
      <c r="E10" s="89"/>
      <c r="F10" s="56" t="s">
        <v>166</v>
      </c>
      <c r="G10" s="56" t="s">
        <v>248</v>
      </c>
      <c r="H10" s="56" t="s">
        <v>168</v>
      </c>
      <c r="I10" s="56" t="s">
        <v>249</v>
      </c>
      <c r="J10" s="56" t="s">
        <v>170</v>
      </c>
      <c r="K10" s="56" t="s">
        <v>171</v>
      </c>
      <c r="L10" s="56" t="s">
        <v>250</v>
      </c>
      <c r="M10" s="56" t="s">
        <v>251</v>
      </c>
      <c r="N10" s="88"/>
      <c r="O10" s="89"/>
      <c r="P10" s="89"/>
      <c r="Q10" s="89"/>
      <c r="R10" s="58" t="s">
        <v>252</v>
      </c>
      <c r="S10" s="112" t="s">
        <v>253</v>
      </c>
      <c r="T10" s="141" t="s">
        <v>254</v>
      </c>
      <c r="U10" s="77" t="s">
        <v>255</v>
      </c>
      <c r="V10" s="89"/>
      <c r="W10" s="57" t="s">
        <v>256</v>
      </c>
      <c r="X10" s="57" t="s">
        <v>257</v>
      </c>
      <c r="Y10" s="89"/>
      <c r="Z10" s="89"/>
      <c r="AA10" s="58" t="s">
        <v>252</v>
      </c>
      <c r="AB10" s="57" t="s">
        <v>258</v>
      </c>
      <c r="AC10" s="70" t="s">
        <v>259</v>
      </c>
      <c r="AD10" s="83"/>
      <c r="AE10" s="57" t="s">
        <v>260</v>
      </c>
      <c r="AF10" s="89"/>
      <c r="AG10" s="110" t="s">
        <v>261</v>
      </c>
      <c r="AH10" s="110" t="s">
        <v>262</v>
      </c>
      <c r="AI10" s="57" t="s">
        <v>179</v>
      </c>
      <c r="AJ10" s="57" t="s">
        <v>263</v>
      </c>
      <c r="AK10" s="113" t="s">
        <v>264</v>
      </c>
      <c r="AL10" s="106"/>
      <c r="AM10" s="106"/>
      <c r="AN10" s="106"/>
      <c r="AO10" s="106"/>
      <c r="AP10" s="106"/>
      <c r="AQ10" s="106"/>
      <c r="AR10" s="84" t="s">
        <v>265</v>
      </c>
      <c r="AS10" s="84" t="s">
        <v>266</v>
      </c>
      <c r="AT10" s="57" t="s">
        <v>205</v>
      </c>
      <c r="AU10" s="60" t="s">
        <v>182</v>
      </c>
      <c r="AV10" s="89"/>
      <c r="AW10" s="138" t="s">
        <v>267</v>
      </c>
      <c r="AX10" s="84" t="s">
        <v>268</v>
      </c>
      <c r="AY10" s="84" t="s">
        <v>207</v>
      </c>
      <c r="AZ10" s="84" t="s">
        <v>269</v>
      </c>
      <c r="BA10" s="84" t="s">
        <v>270</v>
      </c>
      <c r="BB10" s="119"/>
      <c r="BC10" s="138" t="s">
        <v>271</v>
      </c>
      <c r="BD10" s="108" t="s">
        <v>272</v>
      </c>
      <c r="BE10" s="108" t="s">
        <v>273</v>
      </c>
      <c r="BG10" s="84" t="s">
        <v>274</v>
      </c>
      <c r="BH10" s="131" t="s">
        <v>275</v>
      </c>
      <c r="BI10" s="131" t="s">
        <v>276</v>
      </c>
      <c r="BJ10" s="57" t="s">
        <v>263</v>
      </c>
      <c r="BK10" s="60" t="s">
        <v>182</v>
      </c>
      <c r="BL10" s="133" t="s">
        <v>195</v>
      </c>
      <c r="BM10" s="83"/>
      <c r="BN10" s="131" t="s">
        <v>275</v>
      </c>
      <c r="BO10" s="131" t="s">
        <v>276</v>
      </c>
      <c r="BP10" s="57" t="s">
        <v>263</v>
      </c>
      <c r="BQ10" s="60" t="s">
        <v>241</v>
      </c>
      <c r="BR10" s="83"/>
      <c r="BS10" s="83"/>
      <c r="BT10" s="176" t="s">
        <v>201</v>
      </c>
      <c r="BU10" s="133" t="s">
        <v>195</v>
      </c>
      <c r="BV10" s="131" t="s">
        <v>277</v>
      </c>
      <c r="BW10" s="132" t="s">
        <v>263</v>
      </c>
      <c r="BX10" s="111" t="s">
        <v>205</v>
      </c>
      <c r="BY10" s="60" t="s">
        <v>241</v>
      </c>
      <c r="BZ10" s="83"/>
      <c r="CA10" s="108" t="s">
        <v>273</v>
      </c>
      <c r="CB10" s="108" t="s">
        <v>247</v>
      </c>
      <c r="CC10" s="70" t="s">
        <v>259</v>
      </c>
      <c r="CD10" s="84" t="s">
        <v>265</v>
      </c>
      <c r="CE10" s="183" t="s">
        <v>270</v>
      </c>
      <c r="CF10" s="108" t="s">
        <v>273</v>
      </c>
      <c r="CG10" s="108" t="s">
        <v>272</v>
      </c>
      <c r="CH10" s="60" t="s">
        <v>182</v>
      </c>
      <c r="CI10" s="84" t="s">
        <v>265</v>
      </c>
      <c r="CJ10" s="183" t="s">
        <v>268</v>
      </c>
      <c r="CK10" s="108" t="s">
        <v>273</v>
      </c>
      <c r="CL10" s="108" t="s">
        <v>272</v>
      </c>
      <c r="CM10" s="60" t="s">
        <v>182</v>
      </c>
      <c r="CN10" s="131" t="s">
        <v>179</v>
      </c>
      <c r="CO10" s="131" t="s">
        <v>179</v>
      </c>
      <c r="CP10" s="111"/>
      <c r="CQ10" s="111"/>
      <c r="CR10" s="131" t="s">
        <v>277</v>
      </c>
      <c r="CS10" s="131" t="s">
        <v>277</v>
      </c>
      <c r="CT10" s="131" t="s">
        <v>277</v>
      </c>
      <c r="CU10" s="131" t="s">
        <v>277</v>
      </c>
      <c r="CV10" s="122" t="s">
        <v>278</v>
      </c>
      <c r="CW10" s="129" t="s">
        <v>279</v>
      </c>
      <c r="CX10" s="113" t="s">
        <v>259</v>
      </c>
      <c r="CY10" s="166" t="s">
        <v>280</v>
      </c>
      <c r="CZ10" s="111"/>
      <c r="DA10" s="111"/>
      <c r="DB10" s="111"/>
    </row>
    <row r="11" spans="1:106" ht="137.25">
      <c r="A11" s="61" t="s">
        <v>281</v>
      </c>
      <c r="B11" s="56" t="s">
        <v>282</v>
      </c>
      <c r="C11" s="89"/>
      <c r="D11" s="60" t="s">
        <v>241</v>
      </c>
      <c r="E11" s="89"/>
      <c r="F11" s="56" t="s">
        <v>213</v>
      </c>
      <c r="G11" s="89"/>
      <c r="H11" s="89"/>
      <c r="I11" s="89"/>
      <c r="J11" s="56" t="s">
        <v>146</v>
      </c>
      <c r="K11" s="56" t="s">
        <v>147</v>
      </c>
      <c r="L11" s="56" t="s">
        <v>214</v>
      </c>
      <c r="M11" s="56" t="s">
        <v>149</v>
      </c>
      <c r="N11" s="67" t="s">
        <v>150</v>
      </c>
      <c r="O11" s="56" t="s">
        <v>151</v>
      </c>
      <c r="P11" s="56" t="s">
        <v>215</v>
      </c>
      <c r="Q11" s="56" t="s">
        <v>216</v>
      </c>
      <c r="R11" s="109" t="s">
        <v>283</v>
      </c>
      <c r="S11" s="87"/>
      <c r="T11" s="142" t="s">
        <v>284</v>
      </c>
      <c r="U11" s="89"/>
      <c r="V11" s="89"/>
      <c r="W11" s="57" t="s">
        <v>285</v>
      </c>
      <c r="X11" s="87"/>
      <c r="Y11" s="89"/>
      <c r="AA11" s="109" t="s">
        <v>283</v>
      </c>
      <c r="AB11" s="89"/>
      <c r="AC11" s="70" t="s">
        <v>286</v>
      </c>
      <c r="AD11" s="89"/>
      <c r="AE11" s="57" t="s">
        <v>287</v>
      </c>
      <c r="AF11" s="94"/>
      <c r="AG11" s="146" t="s">
        <v>288</v>
      </c>
      <c r="AH11" s="146" t="s">
        <v>289</v>
      </c>
      <c r="AI11" s="147" t="s">
        <v>157</v>
      </c>
      <c r="AJ11" s="148" t="s">
        <v>154</v>
      </c>
      <c r="AK11" s="148"/>
      <c r="AL11" s="149" t="s">
        <v>271</v>
      </c>
      <c r="AM11" s="150"/>
      <c r="AN11" s="150"/>
      <c r="AO11" s="150"/>
      <c r="AP11" s="150"/>
      <c r="AQ11" s="150"/>
      <c r="AR11" s="151" t="s">
        <v>290</v>
      </c>
      <c r="AS11" s="152" t="s">
        <v>205</v>
      </c>
      <c r="AT11" s="69" t="s">
        <v>182</v>
      </c>
      <c r="AU11" s="69" t="s">
        <v>182</v>
      </c>
      <c r="AV11" s="94"/>
      <c r="AW11" s="153" t="s">
        <v>183</v>
      </c>
      <c r="AX11" s="151" t="s">
        <v>158</v>
      </c>
      <c r="AY11" s="151" t="s">
        <v>159</v>
      </c>
      <c r="AZ11" s="151" t="s">
        <v>160</v>
      </c>
      <c r="BA11" s="154" t="s">
        <v>161</v>
      </c>
      <c r="BB11" s="151" t="s">
        <v>162</v>
      </c>
      <c r="BC11" s="135"/>
      <c r="BD11" s="155" t="s">
        <v>291</v>
      </c>
      <c r="BE11" s="94"/>
      <c r="BF11" s="156"/>
      <c r="BG11" s="156"/>
      <c r="BH11" s="131" t="s">
        <v>292</v>
      </c>
      <c r="BI11" s="131" t="s">
        <v>293</v>
      </c>
      <c r="BJ11" s="60" t="s">
        <v>182</v>
      </c>
      <c r="BK11" s="60" t="s">
        <v>182</v>
      </c>
      <c r="BL11" s="133" t="s">
        <v>195</v>
      </c>
      <c r="BM11" s="83"/>
      <c r="BN11" s="131" t="s">
        <v>292</v>
      </c>
      <c r="BO11" s="128" t="s">
        <v>294</v>
      </c>
      <c r="BP11" s="60" t="s">
        <v>241</v>
      </c>
      <c r="BQ11" s="60" t="s">
        <v>241</v>
      </c>
      <c r="BR11" s="83"/>
      <c r="BS11" s="83"/>
      <c r="BT11" s="176" t="s">
        <v>201</v>
      </c>
      <c r="BU11" s="133" t="s">
        <v>195</v>
      </c>
      <c r="BV11" s="170" t="s">
        <v>295</v>
      </c>
      <c r="BW11" s="111" t="s">
        <v>205</v>
      </c>
      <c r="BX11" s="60" t="s">
        <v>241</v>
      </c>
      <c r="BY11" s="60" t="s">
        <v>241</v>
      </c>
      <c r="BZ11" s="83"/>
      <c r="CA11" s="147" t="s">
        <v>157</v>
      </c>
      <c r="CB11" s="57" t="s">
        <v>287</v>
      </c>
      <c r="CC11" s="124"/>
      <c r="CD11" s="151" t="s">
        <v>290</v>
      </c>
      <c r="CE11" s="155" t="s">
        <v>291</v>
      </c>
      <c r="CF11" s="147" t="s">
        <v>157</v>
      </c>
      <c r="CG11" s="60" t="s">
        <v>182</v>
      </c>
      <c r="CH11" s="60" t="s">
        <v>182</v>
      </c>
      <c r="CI11" s="151" t="s">
        <v>290</v>
      </c>
      <c r="CJ11" s="184" t="s">
        <v>160</v>
      </c>
      <c r="CK11" s="147" t="s">
        <v>157</v>
      </c>
      <c r="CL11" s="60" t="s">
        <v>182</v>
      </c>
      <c r="CM11" s="60" t="s">
        <v>182</v>
      </c>
      <c r="CN11" s="131" t="s">
        <v>286</v>
      </c>
      <c r="CO11" s="131" t="s">
        <v>286</v>
      </c>
      <c r="CP11" s="131" t="s">
        <v>286</v>
      </c>
      <c r="CQ11" s="111"/>
      <c r="CR11" s="170" t="s">
        <v>295</v>
      </c>
      <c r="CS11" s="170" t="s">
        <v>295</v>
      </c>
      <c r="CT11" s="170" t="s">
        <v>295</v>
      </c>
      <c r="CU11" s="170" t="s">
        <v>295</v>
      </c>
      <c r="CV11" s="157" t="s">
        <v>296</v>
      </c>
      <c r="CW11" s="158" t="s">
        <v>163</v>
      </c>
      <c r="CX11" s="261" t="s">
        <v>287</v>
      </c>
      <c r="CY11" s="167" t="s">
        <v>260</v>
      </c>
      <c r="CZ11" s="169" t="s">
        <v>297</v>
      </c>
      <c r="DA11" s="171" t="s">
        <v>298</v>
      </c>
      <c r="DB11" s="111"/>
    </row>
    <row r="12" spans="1:106" ht="91.5">
      <c r="A12" s="61" t="s">
        <v>299</v>
      </c>
      <c r="B12" s="89"/>
      <c r="C12" s="89"/>
      <c r="D12" s="60" t="s">
        <v>300</v>
      </c>
      <c r="E12" s="60" t="s">
        <v>241</v>
      </c>
      <c r="F12" s="56" t="s">
        <v>247</v>
      </c>
      <c r="G12" s="89"/>
      <c r="H12" s="89"/>
      <c r="I12" s="89"/>
      <c r="J12" s="56" t="s">
        <v>166</v>
      </c>
      <c r="K12" s="56" t="s">
        <v>301</v>
      </c>
      <c r="L12" s="56" t="s">
        <v>168</v>
      </c>
      <c r="M12" s="56" t="s">
        <v>249</v>
      </c>
      <c r="N12" s="67" t="s">
        <v>170</v>
      </c>
      <c r="O12" s="56" t="s">
        <v>171</v>
      </c>
      <c r="P12" s="56" t="s">
        <v>250</v>
      </c>
      <c r="Q12" s="56" t="s">
        <v>302</v>
      </c>
      <c r="R12" s="58" t="s">
        <v>303</v>
      </c>
      <c r="S12" s="112" t="s">
        <v>304</v>
      </c>
      <c r="T12" s="141" t="s">
        <v>254</v>
      </c>
      <c r="U12" s="77" t="s">
        <v>174</v>
      </c>
      <c r="V12" s="107" t="s">
        <v>175</v>
      </c>
      <c r="W12" s="57" t="s">
        <v>305</v>
      </c>
      <c r="X12" s="83"/>
      <c r="Y12" s="57" t="s">
        <v>305</v>
      </c>
      <c r="Z12" s="83"/>
      <c r="AA12" s="58" t="s">
        <v>303</v>
      </c>
      <c r="AB12" s="57" t="s">
        <v>306</v>
      </c>
      <c r="AC12" s="70" t="s">
        <v>307</v>
      </c>
      <c r="AD12" s="89"/>
      <c r="AE12" s="57" t="s">
        <v>308</v>
      </c>
      <c r="AF12" s="89"/>
      <c r="AG12" s="111"/>
      <c r="AH12" s="110" t="s">
        <v>309</v>
      </c>
      <c r="AI12" s="57" t="s">
        <v>179</v>
      </c>
      <c r="AJ12" s="105" t="s">
        <v>154</v>
      </c>
      <c r="AK12" s="113" t="s">
        <v>310</v>
      </c>
      <c r="AL12" s="114" t="s">
        <v>311</v>
      </c>
      <c r="AM12" s="118"/>
      <c r="AN12" s="118"/>
      <c r="AO12" s="118"/>
      <c r="AP12" s="118"/>
      <c r="AQ12" s="118"/>
      <c r="AR12" s="132" t="s">
        <v>312</v>
      </c>
      <c r="AS12" s="57" t="s">
        <v>205</v>
      </c>
      <c r="AT12" s="60" t="s">
        <v>182</v>
      </c>
      <c r="AV12" s="89"/>
      <c r="AW12" s="139" t="s">
        <v>225</v>
      </c>
      <c r="AX12" s="84" t="s">
        <v>313</v>
      </c>
      <c r="AY12" s="84" t="s">
        <v>185</v>
      </c>
      <c r="AZ12" s="84" t="s">
        <v>186</v>
      </c>
      <c r="BA12" s="132" t="s">
        <v>312</v>
      </c>
      <c r="BB12" s="89"/>
      <c r="BC12" s="138" t="s">
        <v>267</v>
      </c>
      <c r="BD12" s="108" t="s">
        <v>314</v>
      </c>
      <c r="BE12" s="89"/>
      <c r="BF12" s="89"/>
      <c r="BG12" s="131" t="s">
        <v>314</v>
      </c>
      <c r="CN12" s="56" t="s">
        <v>315</v>
      </c>
      <c r="CO12" s="56" t="s">
        <v>315</v>
      </c>
      <c r="CP12" s="56" t="s">
        <v>315</v>
      </c>
      <c r="CQ12" s="56" t="s">
        <v>315</v>
      </c>
      <c r="CR12" s="83"/>
      <c r="CS12" s="83"/>
      <c r="CT12" s="131" t="s">
        <v>179</v>
      </c>
      <c r="CU12" s="131" t="s">
        <v>179</v>
      </c>
      <c r="CV12" s="122" t="s">
        <v>316</v>
      </c>
      <c r="CW12" s="130" t="s">
        <v>210</v>
      </c>
      <c r="CX12" s="262" t="s">
        <v>307</v>
      </c>
      <c r="CY12" s="168" t="s">
        <v>317</v>
      </c>
      <c r="CZ12" s="83"/>
      <c r="DA12" s="83"/>
      <c r="DB12" s="83"/>
    </row>
    <row r="13" spans="1:106" ht="76.5">
      <c r="A13" s="95" t="s">
        <v>318</v>
      </c>
      <c r="B13" s="89"/>
      <c r="C13" s="89"/>
      <c r="D13" s="60" t="s">
        <v>300</v>
      </c>
      <c r="E13" s="105" t="s">
        <v>154</v>
      </c>
      <c r="F13" s="56" t="s">
        <v>319</v>
      </c>
      <c r="G13" s="89"/>
      <c r="H13" s="60" t="s">
        <v>241</v>
      </c>
      <c r="I13" s="89"/>
      <c r="J13" s="56" t="s">
        <v>213</v>
      </c>
      <c r="K13" s="89"/>
      <c r="L13" s="89"/>
      <c r="M13" s="89"/>
      <c r="N13" s="55" t="s">
        <v>146</v>
      </c>
      <c r="O13" s="91" t="s">
        <v>147</v>
      </c>
      <c r="P13" s="91" t="s">
        <v>148</v>
      </c>
      <c r="Q13" s="92" t="s">
        <v>149</v>
      </c>
      <c r="R13" s="93"/>
      <c r="S13" s="94"/>
      <c r="T13" s="95"/>
      <c r="U13" s="95"/>
      <c r="V13" s="96"/>
      <c r="W13" s="54"/>
      <c r="X13" s="94"/>
      <c r="Y13" s="54"/>
      <c r="Z13" s="54"/>
      <c r="AA13" s="98"/>
      <c r="AB13" s="97"/>
      <c r="AC13" s="98"/>
      <c r="AD13" s="99"/>
      <c r="AE13" s="98"/>
      <c r="AF13" s="76"/>
      <c r="AG13" s="100"/>
      <c r="AH13" s="101" t="s">
        <v>320</v>
      </c>
      <c r="AI13" s="102"/>
      <c r="AJ13" s="76" t="s">
        <v>154</v>
      </c>
      <c r="AK13" s="103" t="s">
        <v>321</v>
      </c>
      <c r="AL13" s="104" t="s">
        <v>322</v>
      </c>
      <c r="AM13" s="136"/>
      <c r="AN13" s="136"/>
      <c r="AO13" s="136"/>
      <c r="AP13" s="136"/>
      <c r="AQ13" s="136"/>
      <c r="AR13" s="119"/>
      <c r="AS13" s="119"/>
      <c r="AT13" s="89"/>
      <c r="AU13" s="89"/>
      <c r="AV13" s="89"/>
      <c r="AW13" s="83"/>
      <c r="AX13" s="84" t="s">
        <v>226</v>
      </c>
      <c r="AY13" s="84" t="s">
        <v>323</v>
      </c>
      <c r="AZ13" s="57" t="s">
        <v>205</v>
      </c>
      <c r="BA13" s="60" t="s">
        <v>182</v>
      </c>
      <c r="BB13" s="89"/>
      <c r="BC13" s="138" t="s">
        <v>183</v>
      </c>
      <c r="BD13" s="89"/>
      <c r="BE13" s="89"/>
      <c r="BF13" s="89"/>
      <c r="BG13" s="89"/>
      <c r="CN13" s="83"/>
      <c r="CO13" s="170" t="s">
        <v>234</v>
      </c>
      <c r="CP13" s="170" t="s">
        <v>234</v>
      </c>
      <c r="CQ13" s="170" t="s">
        <v>234</v>
      </c>
      <c r="CR13" s="83"/>
      <c r="CS13" s="83"/>
      <c r="CT13" s="83"/>
      <c r="CU13" s="173" t="s">
        <v>220</v>
      </c>
      <c r="CV13" s="83"/>
      <c r="CX13" s="116"/>
      <c r="CY13" s="168" t="s">
        <v>324</v>
      </c>
    </row>
    <row r="14" spans="1:106" ht="76.5">
      <c r="A14" s="61" t="s">
        <v>325</v>
      </c>
      <c r="B14" s="89"/>
      <c r="C14" s="89"/>
      <c r="D14" s="89"/>
      <c r="E14" s="89"/>
      <c r="F14" s="89"/>
      <c r="G14" s="89"/>
      <c r="H14" s="60" t="s">
        <v>300</v>
      </c>
      <c r="I14" s="60" t="s">
        <v>241</v>
      </c>
      <c r="J14" s="56" t="s">
        <v>326</v>
      </c>
      <c r="K14" s="89"/>
      <c r="L14" s="89"/>
      <c r="M14" s="89"/>
      <c r="N14" s="67" t="s">
        <v>166</v>
      </c>
      <c r="O14" s="56" t="s">
        <v>167</v>
      </c>
      <c r="P14" s="56" t="s">
        <v>168</v>
      </c>
      <c r="Q14" s="56" t="s">
        <v>249</v>
      </c>
      <c r="R14" s="54"/>
      <c r="S14" s="89"/>
      <c r="T14" s="61"/>
      <c r="U14" s="61"/>
      <c r="V14" s="73"/>
      <c r="W14" s="88"/>
      <c r="X14" s="89"/>
      <c r="Y14" s="188"/>
      <c r="Z14" s="188"/>
      <c r="AB14" s="62"/>
      <c r="AC14" s="90"/>
      <c r="AD14" s="63"/>
      <c r="AE14" s="90"/>
      <c r="AF14" s="63"/>
      <c r="AG14" s="64"/>
      <c r="AH14" s="63"/>
      <c r="AI14" s="90"/>
      <c r="AJ14" s="62"/>
      <c r="AK14" s="65" t="s">
        <v>327</v>
      </c>
      <c r="AL14" s="79" t="s">
        <v>328</v>
      </c>
      <c r="AM14" s="137"/>
      <c r="AN14" s="137"/>
      <c r="AO14" s="137"/>
      <c r="AP14" s="137"/>
      <c r="AQ14" s="137"/>
      <c r="AR14" s="119"/>
      <c r="AS14" s="119"/>
      <c r="AT14" s="89"/>
      <c r="AU14" s="89"/>
      <c r="AV14" s="89"/>
      <c r="AW14" s="83"/>
      <c r="AX14" s="84" t="s">
        <v>329</v>
      </c>
      <c r="AY14" s="84" t="s">
        <v>266</v>
      </c>
      <c r="AZ14" s="57" t="s">
        <v>205</v>
      </c>
      <c r="BA14" s="60" t="s">
        <v>182</v>
      </c>
      <c r="BB14" s="89"/>
      <c r="BC14" s="139" t="s">
        <v>225</v>
      </c>
      <c r="BD14" s="89"/>
      <c r="BE14" s="89"/>
      <c r="BF14" s="89"/>
      <c r="BG14" s="89"/>
      <c r="CN14" s="131" t="s">
        <v>277</v>
      </c>
      <c r="CO14" s="131" t="s">
        <v>277</v>
      </c>
      <c r="CP14" s="131" t="s">
        <v>277</v>
      </c>
      <c r="CQ14" s="131" t="s">
        <v>277</v>
      </c>
      <c r="CR14" s="89"/>
      <c r="CS14" s="89"/>
      <c r="CT14" s="89"/>
      <c r="CU14" s="89"/>
      <c r="CV14" s="83"/>
      <c r="CX14" s="116"/>
      <c r="CY14" s="81"/>
    </row>
    <row r="15" spans="1:106" ht="91.5">
      <c r="A15" s="61" t="s">
        <v>330</v>
      </c>
      <c r="B15" s="89"/>
      <c r="C15" s="89"/>
      <c r="D15" s="89"/>
      <c r="E15" s="105"/>
      <c r="F15" s="89"/>
      <c r="G15" s="89"/>
      <c r="H15" s="60" t="s">
        <v>300</v>
      </c>
      <c r="I15" s="105" t="s">
        <v>154</v>
      </c>
      <c r="J15" s="56" t="s">
        <v>282</v>
      </c>
      <c r="K15" s="89"/>
      <c r="L15" s="60" t="s">
        <v>241</v>
      </c>
      <c r="M15" s="89"/>
      <c r="N15" s="67" t="s">
        <v>213</v>
      </c>
      <c r="O15" s="74"/>
      <c r="P15" s="74"/>
      <c r="Q15" s="74"/>
      <c r="R15" s="88"/>
      <c r="S15" s="89"/>
      <c r="T15" s="61"/>
      <c r="U15" s="61"/>
      <c r="V15" s="73"/>
      <c r="W15" s="88"/>
      <c r="X15" s="87"/>
      <c r="Y15" s="189"/>
      <c r="Z15" s="189"/>
      <c r="AB15" s="62"/>
      <c r="AC15" s="90"/>
      <c r="AD15" s="63"/>
      <c r="AE15" s="90"/>
      <c r="AF15" s="62"/>
      <c r="AG15" s="64"/>
      <c r="AH15" s="63"/>
      <c r="AI15" s="64"/>
      <c r="AJ15" s="63"/>
      <c r="AK15" s="66"/>
      <c r="AL15" s="80"/>
      <c r="AM15" s="134"/>
      <c r="AN15" s="134"/>
      <c r="AO15" s="134"/>
      <c r="AP15" s="134"/>
      <c r="AQ15" s="134"/>
      <c r="AR15" s="119"/>
      <c r="AS15" s="89"/>
      <c r="AT15" s="89"/>
      <c r="AU15" s="89"/>
      <c r="AV15" s="89"/>
      <c r="AW15" s="83"/>
      <c r="AX15" s="84" t="s">
        <v>290</v>
      </c>
      <c r="AY15" s="57" t="s">
        <v>205</v>
      </c>
      <c r="AZ15" s="60" t="s">
        <v>182</v>
      </c>
      <c r="BA15" s="60" t="s">
        <v>182</v>
      </c>
      <c r="BB15" s="89"/>
      <c r="BC15" s="83"/>
      <c r="BD15" s="89"/>
      <c r="BE15" s="89"/>
      <c r="BF15" s="89"/>
      <c r="BG15" s="89"/>
      <c r="CN15" s="170" t="s">
        <v>295</v>
      </c>
      <c r="CO15" s="170" t="s">
        <v>295</v>
      </c>
      <c r="CP15" s="170" t="s">
        <v>295</v>
      </c>
      <c r="CQ15" s="170" t="s">
        <v>295</v>
      </c>
      <c r="CR15" s="172"/>
      <c r="CS15" s="172"/>
      <c r="CT15" s="172"/>
      <c r="CU15" s="172"/>
      <c r="CV15" s="83"/>
      <c r="CX15" s="117"/>
      <c r="CY15" s="82"/>
    </row>
    <row r="16" spans="1:106" ht="84.95" customHeight="1">
      <c r="A16" s="61" t="s">
        <v>331</v>
      </c>
      <c r="J16" s="74"/>
      <c r="K16" s="74"/>
      <c r="L16" s="60" t="s">
        <v>300</v>
      </c>
      <c r="M16" s="75" t="s">
        <v>241</v>
      </c>
      <c r="N16" s="71" t="s">
        <v>332</v>
      </c>
      <c r="O16" s="74"/>
      <c r="P16" s="74"/>
      <c r="Q16" s="74"/>
      <c r="CN16" s="83"/>
      <c r="CO16" s="83"/>
      <c r="CP16" s="131" t="s">
        <v>179</v>
      </c>
      <c r="CQ16" s="131" t="s">
        <v>179</v>
      </c>
      <c r="CR16" s="83"/>
      <c r="CS16" s="83"/>
      <c r="CT16" s="89"/>
      <c r="CU16" s="89"/>
    </row>
    <row r="17" spans="1:99" ht="84.95" customHeight="1">
      <c r="A17" s="61" t="s">
        <v>318</v>
      </c>
      <c r="J17" s="74"/>
      <c r="K17" s="74"/>
      <c r="L17" s="69" t="s">
        <v>300</v>
      </c>
      <c r="M17" s="76" t="s">
        <v>154</v>
      </c>
      <c r="N17" s="72" t="s">
        <v>333</v>
      </c>
      <c r="O17" s="74"/>
      <c r="P17" s="59" t="s">
        <v>241</v>
      </c>
      <c r="Q17" s="74"/>
      <c r="CN17" s="83"/>
      <c r="CO17" s="83"/>
      <c r="CP17" s="83"/>
      <c r="CQ17" s="173" t="s">
        <v>220</v>
      </c>
      <c r="CR17" s="83"/>
      <c r="CS17" s="83"/>
      <c r="CT17" s="83"/>
      <c r="CU17" s="88"/>
    </row>
    <row r="18" spans="1:99" ht="15" customHeight="1">
      <c r="N18" s="74"/>
      <c r="O18" s="74"/>
      <c r="P18" s="60" t="s">
        <v>300</v>
      </c>
      <c r="Q18" s="75" t="s">
        <v>241</v>
      </c>
    </row>
    <row r="19" spans="1:99" ht="15" customHeight="1">
      <c r="N19" s="74"/>
      <c r="O19" s="74"/>
      <c r="P19" s="69" t="s">
        <v>300</v>
      </c>
      <c r="Q19" s="76" t="s">
        <v>154</v>
      </c>
    </row>
  </sheetData>
  <mergeCells count="37">
    <mergeCell ref="AM5:BF5"/>
    <mergeCell ref="AC6:AD6"/>
    <mergeCell ref="BN6:BU6"/>
    <mergeCell ref="AM6:AQ6"/>
    <mergeCell ref="AR6:AW6"/>
    <mergeCell ref="AX6:BC6"/>
    <mergeCell ref="BD6:BF6"/>
    <mergeCell ref="B2:V2"/>
    <mergeCell ref="W2:AL2"/>
    <mergeCell ref="B3:V3"/>
    <mergeCell ref="W3:AL4"/>
    <mergeCell ref="B4:V4"/>
    <mergeCell ref="F6:I6"/>
    <mergeCell ref="N6:Q6"/>
    <mergeCell ref="J6:M6"/>
    <mergeCell ref="AE6:AF6"/>
    <mergeCell ref="B5:AL5"/>
    <mergeCell ref="B6:E6"/>
    <mergeCell ref="R6:V6"/>
    <mergeCell ref="Y6:Z6"/>
    <mergeCell ref="AG6:AH6"/>
    <mergeCell ref="AI6:AJ6"/>
    <mergeCell ref="AA6:AB6"/>
    <mergeCell ref="W6:X6"/>
    <mergeCell ref="CI5:CM5"/>
    <mergeCell ref="CZ6:DB6"/>
    <mergeCell ref="CN5:CQ5"/>
    <mergeCell ref="CR5:CU5"/>
    <mergeCell ref="BV6:BZ6"/>
    <mergeCell ref="CA6:CC6"/>
    <mergeCell ref="CI6:CM6"/>
    <mergeCell ref="BH5:BM5"/>
    <mergeCell ref="BV5:CC5"/>
    <mergeCell ref="CD5:CH5"/>
    <mergeCell ref="CD6:CH6"/>
    <mergeCell ref="BN5:BU5"/>
    <mergeCell ref="BH6:BM6"/>
  </mergeCells>
  <pageMargins left="0.7" right="0.7" top="0.75" bottom="0.75" header="0.3" footer="0.3"/>
  <pageSetup paperSize="3" scale="63"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FE281A6E490164995812917410E5206" ma:contentTypeVersion="6" ma:contentTypeDescription="Create a new document." ma:contentTypeScope="" ma:versionID="c8fcdc8cda6cd6c421b0036055ddb6ef">
  <xsd:schema xmlns:xsd="http://www.w3.org/2001/XMLSchema" xmlns:xs="http://www.w3.org/2001/XMLSchema" xmlns:p="http://schemas.microsoft.com/office/2006/metadata/properties" xmlns:ns2="60eed870-47b7-4398-bacb-923956a4e3c6" xmlns:ns3="6e788143-6890-4a14-a447-95e8858fb65c" targetNamespace="http://schemas.microsoft.com/office/2006/metadata/properties" ma:root="true" ma:fieldsID="fdfe6e9c76325de70081e1f21d7debdf" ns2:_="" ns3:_="">
    <xsd:import namespace="60eed870-47b7-4398-bacb-923956a4e3c6"/>
    <xsd:import namespace="6e788143-6890-4a14-a447-95e8858fb65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eed870-47b7-4398-bacb-923956a4e3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788143-6890-4a14-a447-95e8858fb65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A82349-D458-4ACE-93C4-C39C269E05B5}"/>
</file>

<file path=customXml/itemProps2.xml><?xml version="1.0" encoding="utf-8"?>
<ds:datastoreItem xmlns:ds="http://schemas.openxmlformats.org/officeDocument/2006/customXml" ds:itemID="{DEC9D17C-AA50-4978-A4DC-AC1A6A4AEB1D}"/>
</file>

<file path=customXml/itemProps3.xml><?xml version="1.0" encoding="utf-8"?>
<ds:datastoreItem xmlns:ds="http://schemas.openxmlformats.org/officeDocument/2006/customXml" ds:itemID="{1F30B520-7B1F-47F6-8BD5-5D8285D33C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Greene, Todd (CDR)</dc:creator>
  <cp:keywords/>
  <dc:description/>
  <cp:lastModifiedBy>Bingham, Brian (CIV)</cp:lastModifiedBy>
  <cp:revision/>
  <dcterms:created xsi:type="dcterms:W3CDTF">2017-05-02T21:24:05Z</dcterms:created>
  <dcterms:modified xsi:type="dcterms:W3CDTF">2023-05-08T18:42:54Z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0x0101002FE281A6E490164995812917410E5206</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