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brianbingham/WorkingDirectory/proc_teachingschedule/"/>
    </mc:Choice>
  </mc:AlternateContent>
  <xr:revisionPtr revIDLastSave="0" documentId="13_ncr:1_{804ECDD9-2313-6C43-B35F-CDE69118341D}" xr6:coauthVersionLast="47" xr6:coauthVersionMax="47" xr10:uidLastSave="{00000000-0000-0000-0000-000000000000}"/>
  <bookViews>
    <workbookView xWindow="24720" yWindow="580" windowWidth="49260" windowHeight="19400" activeTab="1" xr2:uid="{00000000-000D-0000-FFFF-FFFF00000000}"/>
  </bookViews>
  <sheets>
    <sheet name="533 10 quarter (Summer)" sheetId="6" state="hidden" r:id="rId1"/>
    <sheet name="AY24" sheetId="26" r:id="rId2"/>
  </sheets>
  <definedNames>
    <definedName name="_xlnm.Print_Area" localSheetId="0">'533 10 quarter (Summer)'!$A$1:$AI$19</definedName>
    <definedName name="_xlnm.Print_Area" localSheetId="1">'AY24'!$A$1:$DC$8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6" l="1"/>
  <c r="AC19" i="6"/>
  <c r="X19" i="6"/>
  <c r="S19" i="6"/>
  <c r="O19" i="6"/>
  <c r="K19" i="6"/>
  <c r="AC18" i="6"/>
  <c r="X18" i="6"/>
  <c r="S18" i="6"/>
  <c r="O18" i="6"/>
  <c r="K18" i="6"/>
  <c r="AC17" i="6"/>
  <c r="X17" i="6"/>
  <c r="S17" i="6"/>
  <c r="O17" i="6"/>
  <c r="K17" i="6"/>
  <c r="AC16" i="6"/>
  <c r="X16" i="6"/>
  <c r="S16" i="6"/>
  <c r="O16" i="6"/>
  <c r="K16" i="6"/>
  <c r="AC15" i="6"/>
  <c r="X15" i="6"/>
  <c r="S15" i="6"/>
  <c r="O15" i="6"/>
  <c r="AC14" i="6"/>
  <c r="X14" i="6"/>
  <c r="S14" i="6"/>
  <c r="O14" i="6"/>
  <c r="K14" i="6"/>
  <c r="AC13" i="6"/>
  <c r="X13" i="6"/>
  <c r="S13" i="6"/>
  <c r="O13" i="6"/>
  <c r="K13" i="6"/>
  <c r="AC12" i="6"/>
  <c r="X12" i="6"/>
  <c r="S12" i="6"/>
  <c r="O12" i="6"/>
  <c r="K12" i="6"/>
  <c r="AC11" i="6"/>
  <c r="X11" i="6"/>
  <c r="S11" i="6"/>
  <c r="O11" i="6"/>
  <c r="K11" i="6"/>
  <c r="AC10" i="6"/>
  <c r="X10" i="6"/>
  <c r="S10" i="6"/>
  <c r="O10" i="6"/>
  <c r="K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tc={C74E7FDC-B58A-3041-ADD7-76CB3459BEA5}</author>
  </authors>
  <commentList>
    <comment ref="AJ1" authorId="0" shapeId="0" xr:uid="{C74E7FDC-B58A-3041-ADD7-76CB3459BE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Courses listed only for reference and do not represent alignment of quarter in assigned course matrix.</t>
      </text>
    </comment>
  </commentList>
</comments>
</file>

<file path=xl/sharedStrings.xml><?xml version="1.0" encoding="utf-8"?>
<sst xmlns="http://schemas.openxmlformats.org/spreadsheetml/2006/main" count="591" uniqueCount="318">
  <si>
    <t>533 COMBAT SYSTEMS SCIENCE AND ENGINEERING</t>
  </si>
  <si>
    <t>Legend</t>
  </si>
  <si>
    <t>Sample</t>
  </si>
  <si>
    <t>updated June 2017</t>
  </si>
  <si>
    <t>updated July2018</t>
  </si>
  <si>
    <t>Generic 10 Quarter Matrix (summer start)</t>
  </si>
  <si>
    <r>
      <t>Preparatory/</t>
    </r>
    <r>
      <rPr>
        <sz val="8"/>
        <color rgb="FFFFFF00"/>
        <rFont val="Calibri"/>
        <family val="2"/>
      </rPr>
      <t>Refresher Courses</t>
    </r>
  </si>
  <si>
    <r>
      <t>Course # (hours)
(Quarters Offered: 1-F, 2-W, 3-Sp, 4-Su)
Course Name
(</t>
    </r>
    <r>
      <rPr>
        <b/>
        <sz val="8"/>
        <color theme="1"/>
        <rFont val="Calibri"/>
        <family val="2"/>
        <scheme val="minor"/>
      </rPr>
      <t>Prerequisites)</t>
    </r>
  </si>
  <si>
    <t>Ver 1.3</t>
  </si>
  <si>
    <t>Ver 3.6</t>
  </si>
  <si>
    <t>Degree Specialization Track Courses</t>
  </si>
  <si>
    <t>Required courses for USN 5600 P-code</t>
  </si>
  <si>
    <r>
      <t>Non-USN students (no P-code required) may request to drop "</t>
    </r>
    <r>
      <rPr>
        <u/>
        <sz val="8"/>
        <color theme="1"/>
        <rFont val="Calibri"/>
        <family val="2"/>
        <scheme val="minor"/>
      </rPr>
      <t>PC</t>
    </r>
    <r>
      <rPr>
        <sz val="8"/>
        <color theme="1"/>
        <rFont val="Calibri"/>
        <family val="2"/>
        <scheme val="minor"/>
      </rPr>
      <t xml:space="preserve">" courses.  </t>
    </r>
    <r>
      <rPr>
        <b/>
        <sz val="8"/>
        <color theme="1"/>
        <rFont val="Calibri"/>
        <family val="2"/>
        <scheme val="minor"/>
      </rPr>
      <t>All students must maintain a minimum of 3 (graded) courses + Seminar per quarter.</t>
    </r>
  </si>
  <si>
    <t>Core requirement + P-code</t>
  </si>
  <si>
    <t>add</t>
  </si>
  <si>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add</t>
    </r>
  </si>
  <si>
    <t>or add</t>
  </si>
  <si>
    <t>Course</t>
  </si>
  <si>
    <t>Seminar</t>
  </si>
  <si>
    <t>Sensors Track
(5701P)</t>
  </si>
  <si>
    <t>Weapons Track
(5702P)</t>
  </si>
  <si>
    <t>Physics Track
(5703P)</t>
  </si>
  <si>
    <t>Acoustics Track
(5704P)</t>
  </si>
  <si>
    <r>
      <t>TSSE Track
(5705P)
*</t>
    </r>
    <r>
      <rPr>
        <i/>
        <sz val="9"/>
        <color theme="1"/>
        <rFont val="Calibri"/>
        <family val="2"/>
        <scheme val="minor"/>
      </rPr>
      <t>There is potential to extend one quarter with this track.  Ask the Program Officer.</t>
    </r>
  </si>
  <si>
    <r>
      <t xml:space="preserve">Other Potential Courses
</t>
    </r>
    <r>
      <rPr>
        <sz val="9"/>
        <color theme="1"/>
        <rFont val="Calibri"/>
        <family val="2"/>
        <scheme val="minor"/>
      </rPr>
      <t>(not all inclusive)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 xml:space="preserve">(Purple = refresher; 
green = 233-Combat Sys. Certificate; 
white =  Business/DAU) </t>
    </r>
  </si>
  <si>
    <t>Su
(4)
Rfr</t>
  </si>
  <si>
    <t>MA1010 (4/0)
(4)
Algebra and Trigonometry</t>
  </si>
  <si>
    <t>EC2440 (3-2)
(4)
Introduction to Sci. Programming</t>
  </si>
  <si>
    <r>
      <t xml:space="preserve">EO2701 </t>
    </r>
    <r>
      <rPr>
        <sz val="8"/>
        <color theme="1"/>
        <rFont val="Calibri"/>
        <family val="2"/>
      </rPr>
      <t>●</t>
    </r>
    <r>
      <rPr>
        <sz val="8"/>
        <color theme="1"/>
        <rFont val="Calibri"/>
        <family val="2"/>
        <scheme val="minor"/>
      </rPr>
      <t xml:space="preserve"> (4-2 )
(2,4)
Intro to Cyber Systems for EDOs</t>
    </r>
  </si>
  <si>
    <t>PH0999
(0-1)
Physics Colloquium</t>
  </si>
  <si>
    <t>PH1121 (4-2)
(1,2,3,4)
Mechanics</t>
  </si>
  <si>
    <t>MN3331 (5-1)
(1,2,3,4)
Principles of Acquisition and Program Management</t>
  </si>
  <si>
    <t>UW2001/2 (2/0)
USW Seminar
OR
EN3000 (2/0)
Energy Seminar</t>
  </si>
  <si>
    <t>F
(1)
Rfr</t>
  </si>
  <si>
    <t>PH1322 (4-2)
(1)
Electromagnetism</t>
  </si>
  <si>
    <t>MA1113 (4-0)
(1,2,3,4)
Single Variable Calculus I</t>
  </si>
  <si>
    <t>MA1114 (4-0)
(1,2,3,4)
Single Variable Calculus II with Matrix Algebra</t>
  </si>
  <si>
    <t>AE2440 (3-2)
(1, 3)
Introduction to Sci. Programming</t>
  </si>
  <si>
    <t>W
(2)</t>
  </si>
  <si>
    <t>PH1994 (4-1)
(2,4)
Topics in Elementary Physics</t>
  </si>
  <si>
    <t>PH1995 (4-1)
(2,4)
Topics in Elementary Physics</t>
  </si>
  <si>
    <r>
      <t xml:space="preserve">PH2151 (4-1)
(2,4)
 Particle Mechanics 
</t>
    </r>
    <r>
      <rPr>
        <b/>
        <sz val="8"/>
        <color rgb="FF000000"/>
        <rFont val="Calibri"/>
        <family val="2"/>
      </rPr>
      <t>(PH1121/EQ; MA2121/EQ)</t>
    </r>
  </si>
  <si>
    <t>PH2001
(0-1)
Thesis Opportunities</t>
  </si>
  <si>
    <r>
      <t>PH4XXX</t>
    </r>
    <r>
      <rPr>
        <sz val="8"/>
        <color rgb="FF000000"/>
        <rFont val="Calibri"/>
        <family val="2"/>
      </rPr>
      <t xml:space="preserve">  Specialization Elective</t>
    </r>
  </si>
  <si>
    <t>Sp
(3)</t>
  </si>
  <si>
    <t>PH3996 (3-0)
(1,3)
Special Topics in Intermediate Physics</t>
  </si>
  <si>
    <t>PH3991 (4-1)
(1,3)
Theoretical Physics</t>
  </si>
  <si>
    <r>
      <t xml:space="preserve">PH3152 (4-0)
(1,3)
Analytical Mechanics
</t>
    </r>
    <r>
      <rPr>
        <b/>
        <sz val="8"/>
        <color rgb="FF000000"/>
        <rFont val="Calibri"/>
        <family val="2"/>
      </rPr>
      <t>(PH2151)</t>
    </r>
  </si>
  <si>
    <r>
      <t>SE3100</t>
    </r>
    <r>
      <rPr>
        <sz val="8"/>
        <color rgb="FF000000"/>
        <rFont val="Calibri"/>
        <family val="2"/>
      </rPr>
      <t xml:space="preserve"> (3-2)
(1,3)
Fundamentals of Systems Engineering </t>
    </r>
    <r>
      <rPr>
        <b/>
        <sz val="8"/>
        <color rgb="FF000000"/>
        <rFont val="Calibri"/>
        <family val="2"/>
      </rPr>
      <t>OR</t>
    </r>
    <r>
      <rPr>
        <sz val="8"/>
        <color rgb="FF000000"/>
        <rFont val="Calibri"/>
        <family val="2"/>
      </rPr>
      <t xml:space="preserve"> TS3002</t>
    </r>
  </si>
  <si>
    <t>Su
(4)</t>
  </si>
  <si>
    <r>
      <t xml:space="preserve">PH2351 (4-1)
(2,4)
Electromagnetism
</t>
    </r>
    <r>
      <rPr>
        <b/>
        <sz val="8"/>
        <color rgb="FF000000"/>
        <rFont val="Calibri"/>
        <family val="2"/>
      </rPr>
      <t>(PH1322/MA1116/ MA2121)</t>
    </r>
  </si>
  <si>
    <r>
      <t xml:space="preserve">PH2652 (4-1)
(2,4)
Modern Physics
</t>
    </r>
    <r>
      <rPr>
        <b/>
        <sz val="8"/>
        <color rgb="FF000000"/>
        <rFont val="Calibri"/>
        <family val="2"/>
      </rPr>
      <t>(PH1121/PH1322)</t>
    </r>
  </si>
  <si>
    <r>
      <t xml:space="preserve">PH3782 (4-0)
(2,4)
Thermodynamics and Statistical Physics  
</t>
    </r>
    <r>
      <rPr>
        <b/>
        <sz val="8"/>
        <color rgb="FF000000"/>
        <rFont val="Calibri"/>
        <family val="2"/>
      </rPr>
      <t>(PH2652/PH2724)</t>
    </r>
  </si>
  <si>
    <r>
      <t xml:space="preserve">PH2013 (3-4)
(2,4)
 Introductory Applied Physics Lab
</t>
    </r>
    <r>
      <rPr>
        <b/>
        <sz val="8"/>
        <color rgb="FF000000"/>
        <rFont val="Calibri"/>
        <family val="2"/>
      </rPr>
      <t>(PH1322/EQ)</t>
    </r>
  </si>
  <si>
    <r>
      <t xml:space="preserve">PH4272 (4-1)
(4)
Lasers, Optoelectronics and Electro-Optics II
</t>
    </r>
    <r>
      <rPr>
        <b/>
        <sz val="8"/>
        <color rgb="FF000000"/>
        <rFont val="Calibri"/>
        <family val="2"/>
      </rPr>
      <t>(PH3292/PH3352/ PH2652)</t>
    </r>
  </si>
  <si>
    <t>PH4656 (4-1)
(2,4)
Quantum Mechanics  
(required track course)</t>
  </si>
  <si>
    <r>
      <t xml:space="preserve">PH3119 (4-2)
(4)
Oscillation and Waves
</t>
    </r>
    <r>
      <rPr>
        <b/>
        <sz val="8"/>
        <color rgb="FF000000"/>
        <rFont val="Calibri"/>
        <family val="2"/>
      </rPr>
      <t>(PH3991)</t>
    </r>
  </si>
  <si>
    <t>F
(1)</t>
  </si>
  <si>
    <r>
      <t xml:space="preserve">PH3360 (4-1)
(1,3)
Electromagnetic Wave Propagation  
</t>
    </r>
    <r>
      <rPr>
        <b/>
        <sz val="8"/>
        <color rgb="FF000000"/>
        <rFont val="Calibri"/>
        <family val="2"/>
      </rPr>
      <t>(MA2121)</t>
    </r>
  </si>
  <si>
    <r>
      <t xml:space="preserve">PH3655 (4-0)
(1,3)
Semiconductor Device Physics
</t>
    </r>
    <r>
      <rPr>
        <b/>
        <sz val="8"/>
        <color rgb="FF000000"/>
        <rFont val="Calibri"/>
        <family val="2"/>
      </rPr>
      <t>(PH2652)</t>
    </r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</si>
  <si>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3200 (4-1)
(1)
Physics of EM Sensors &amp; Photonic Devices </t>
    </r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</si>
  <si>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3014 (3-4)
(1,3)
Intermediate Applied Physics Laboratory
</t>
    </r>
    <r>
      <rPr>
        <b/>
        <sz val="8"/>
        <color rgb="FF000000"/>
        <rFont val="Calibri"/>
        <family val="2"/>
      </rPr>
      <t>(PH2013)</t>
    </r>
  </si>
  <si>
    <t>PH3011
(0-1)
Thesis Preposal Prep</t>
  </si>
  <si>
    <r>
      <t xml:space="preserve">PH4271 (4-1)
(1)
Lasers, Optoelectronics and Electro-Optics I
</t>
    </r>
    <r>
      <rPr>
        <b/>
        <sz val="8"/>
        <color rgb="FF000000"/>
        <rFont val="Calibri"/>
        <family val="2"/>
      </rPr>
      <t>(PH3292/PH3352/ PH2652)</t>
    </r>
  </si>
  <si>
    <t>DROP PC3200</t>
  </si>
  <si>
    <r>
      <t xml:space="preserve">PH4858 (4-1)
(1)
Electric Ship Weapon Systems
</t>
    </r>
    <r>
      <rPr>
        <b/>
        <sz val="8"/>
        <color rgb="FF000000"/>
        <rFont val="Calibri"/>
        <family val="2"/>
      </rPr>
      <t>(PH3352)</t>
    </r>
  </si>
  <si>
    <r>
      <t xml:space="preserve">PH3451 (4-1)
(1)
Fundamental Acoustics
</t>
    </r>
    <r>
      <rPr>
        <b/>
        <sz val="8"/>
        <color rgb="FF000000"/>
        <rFont val="Calibri"/>
        <family val="2"/>
      </rPr>
      <t>(PH3119/PH3991)</t>
    </r>
  </si>
  <si>
    <r>
      <t>TS3000</t>
    </r>
    <r>
      <rPr>
        <sz val="8"/>
        <color rgb="FF000000"/>
        <rFont val="Calibri"/>
        <family val="2"/>
      </rPr>
      <t xml:space="preserve"> (4-2)
(1)
Basic Electronics and Electrical Machines</t>
    </r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</si>
  <si>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3172 (4-2)
(2,4)
  Physics of Weapons Systems
</t>
    </r>
    <r>
      <rPr>
        <b/>
        <sz val="8"/>
        <color rgb="FF000000"/>
        <rFont val="Calibri"/>
        <family val="2"/>
      </rPr>
      <t>(PH2151/PH3991)</t>
    </r>
  </si>
  <si>
    <r>
      <t xml:space="preserve">PH4656 (4-1)
(2,4)
Quantum Mechanics
</t>
    </r>
    <r>
      <rPr>
        <b/>
        <sz val="8"/>
        <color rgb="FF000000"/>
        <rFont val="Calibri"/>
        <family val="2"/>
      </rPr>
      <t>(PH2652/PH3152/ PH3991)</t>
    </r>
    <r>
      <rPr>
        <sz val="8"/>
        <color rgb="FF000000"/>
        <rFont val="Calibri"/>
        <family val="2"/>
      </rPr>
      <t xml:space="preserve"> </t>
    </r>
  </si>
  <si>
    <r>
      <t xml:space="preserve">PC2013 (3-4)
(2)
 Introductory Applied Physics Lab
</t>
    </r>
    <r>
      <rPr>
        <b/>
        <sz val="8"/>
        <color rgb="FF000000"/>
        <rFont val="Calibri"/>
        <family val="2"/>
      </rPr>
      <t>(PH1322/EQ)</t>
    </r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</si>
  <si>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4015 (3-4)
</t>
    </r>
    <r>
      <rPr>
        <sz val="8"/>
        <rFont val="Calibri"/>
        <family val="2"/>
      </rPr>
      <t>(2,4)</t>
    </r>
    <r>
      <rPr>
        <sz val="8"/>
        <color rgb="FF000000"/>
        <rFont val="Calibri"/>
        <family val="2"/>
      </rPr>
      <t xml:space="preserve">
Advanced Applied Phyics Laboratory
</t>
    </r>
    <r>
      <rPr>
        <b/>
        <sz val="8"/>
        <color rgb="FF000000"/>
        <rFont val="Calibri"/>
        <family val="2"/>
      </rPr>
      <t>(PC3014)</t>
    </r>
  </si>
  <si>
    <r>
      <t xml:space="preserve">PH3280 (3-3)
(2)
 Introduction to MEMS Design  
</t>
    </r>
    <r>
      <rPr>
        <b/>
        <sz val="8"/>
        <color rgb="FF000000"/>
        <rFont val="Calibri"/>
        <family val="2"/>
      </rPr>
      <t>(PH1322/EC2200/ MS2201)</t>
    </r>
  </si>
  <si>
    <r>
      <t xml:space="preserve">PH4911 (3-2)
(2)
 Simulation of Physical and Weapon Systems 
</t>
    </r>
    <r>
      <rPr>
        <b/>
        <sz val="8"/>
        <color rgb="FF000000"/>
        <rFont val="Calibri"/>
        <family val="2"/>
      </rPr>
      <t>(PH2911)</t>
    </r>
  </si>
  <si>
    <r>
      <t xml:space="preserve">PH4454 (4-2)
(2)
 Sonar Transducer Theory and Design  
</t>
    </r>
    <r>
      <rPr>
        <b/>
        <sz val="8"/>
        <color rgb="FF000000"/>
        <rFont val="Calibri"/>
        <family val="2"/>
      </rPr>
      <t>(PH3452C)</t>
    </r>
  </si>
  <si>
    <r>
      <t xml:space="preserve">PH3452 (4-2)
(2)
Underwater Acoustics
</t>
    </r>
    <r>
      <rPr>
        <b/>
        <sz val="8"/>
        <color rgb="FF000000"/>
        <rFont val="Calibri"/>
        <family val="2"/>
      </rPr>
      <t>(PH3451)</t>
    </r>
  </si>
  <si>
    <r>
      <t>TS3001</t>
    </r>
    <r>
      <rPr>
        <sz val="8"/>
        <color rgb="FF000000"/>
        <rFont val="Calibri"/>
        <family val="2"/>
      </rPr>
      <t xml:space="preserve"> (3-2)
(2,4)
Fund Principles of Naval Architecture</t>
    </r>
    <r>
      <rPr>
        <b/>
        <sz val="8"/>
        <color rgb="FF000000"/>
        <rFont val="Calibri"/>
        <family val="2"/>
      </rPr>
      <t xml:space="preserve"> </t>
    </r>
  </si>
  <si>
    <r>
      <t>TS3003</t>
    </r>
    <r>
      <rPr>
        <sz val="8"/>
        <color rgb="FF000000"/>
        <rFont val="Calibri"/>
        <family val="2"/>
      </rPr>
      <t xml:space="preserve"> (3-2)
(2,4)
Naval Combat System Elements</t>
    </r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</si>
  <si>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4022 (4-0)
(3)
Combat Systems Capabilities 
</t>
    </r>
    <r>
      <rPr>
        <b/>
        <sz val="8"/>
        <color rgb="FF000000"/>
        <rFont val="Calibri"/>
        <family val="2"/>
      </rPr>
      <t>(SECRET)</t>
    </r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</si>
  <si>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3400 (4-0)
</t>
    </r>
    <r>
      <rPr>
        <sz val="8"/>
        <rFont val="Calibri"/>
        <family val="2"/>
      </rPr>
      <t>(3)</t>
    </r>
    <r>
      <rPr>
        <sz val="8"/>
        <color rgb="FF000000"/>
        <rFont val="Calibri"/>
        <family val="2"/>
      </rPr>
      <t xml:space="preserve">
Survey of Underwater Acoustics </t>
    </r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</si>
  <si>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3014 (3-4)
(3)
Intermediate Applied Physics Laboratory
</t>
    </r>
    <r>
      <rPr>
        <b/>
        <sz val="8"/>
        <color rgb="FF000000"/>
        <rFont val="Calibri"/>
        <family val="2"/>
      </rPr>
      <t>(PC2013)</t>
    </r>
  </si>
  <si>
    <r>
      <t xml:space="preserve">PH3292 (4-2)
(3)
Lasers, Applied Optics
</t>
    </r>
    <r>
      <rPr>
        <b/>
        <sz val="8"/>
        <color rgb="FF000000"/>
        <rFont val="Calibri"/>
        <family val="2"/>
      </rPr>
      <t>(PH3352)</t>
    </r>
  </si>
  <si>
    <r>
      <t xml:space="preserve">PH4857 (4-2)
(3)
Physics of Explosivess 
</t>
    </r>
    <r>
      <rPr>
        <b/>
        <sz val="8"/>
        <color rgb="FF000000"/>
        <rFont val="Calibri"/>
        <family val="2"/>
      </rPr>
      <t>(PH2151/PH3352/ SE3172)</t>
    </r>
  </si>
  <si>
    <r>
      <t xml:space="preserve">PH4353 (3-2)
(3)
Topics in Advanced Electricity and Magnetism 
</t>
    </r>
    <r>
      <rPr>
        <b/>
        <sz val="8"/>
        <color rgb="FF000000"/>
        <rFont val="Calibri"/>
        <family val="2"/>
      </rPr>
      <t>(PH3152/PH3352/ PH3991))</t>
    </r>
  </si>
  <si>
    <r>
      <t xml:space="preserve">PH4455 (4-0)
(3)
Sound Propagation in the Ocean 
</t>
    </r>
    <r>
      <rPr>
        <b/>
        <sz val="8"/>
        <color rgb="FF000000"/>
        <rFont val="Calibri"/>
        <family val="2"/>
      </rPr>
      <t>(PH3452)</t>
    </r>
  </si>
  <si>
    <t>DROP PC3400</t>
  </si>
  <si>
    <r>
      <t>TS4001</t>
    </r>
    <r>
      <rPr>
        <sz val="8"/>
        <color rgb="FF000000"/>
        <rFont val="Calibri"/>
        <family val="2"/>
      </rPr>
      <t xml:space="preserve"> (3-2)
(3)
Integration of Naval Engineering Systems
</t>
    </r>
    <r>
      <rPr>
        <b/>
        <sz val="8"/>
        <color rgb="FF000000"/>
        <rFont val="Calibri"/>
        <family val="2"/>
      </rPr>
      <t>(TS3000/ TS3001/ TS3002)</t>
    </r>
  </si>
  <si>
    <r>
      <t>TS4000</t>
    </r>
    <r>
      <rPr>
        <sz val="8"/>
        <color rgb="FF000000"/>
        <rFont val="Calibri"/>
        <family val="2"/>
      </rPr>
      <t xml:space="preserve"> (3-2)
(3)
Naval Combat System Engineering
</t>
    </r>
    <r>
      <rPr>
        <b/>
        <sz val="8"/>
        <color rgb="FF000000"/>
        <rFont val="Calibri"/>
        <family val="2"/>
      </rPr>
      <t>(TS3000/ TS3003)</t>
    </r>
  </si>
  <si>
    <t>PH0810
(0-8)
Thesis</t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</si>
  <si>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4015 (3-4)
</t>
    </r>
    <r>
      <rPr>
        <sz val="8"/>
        <rFont val="Calibri"/>
        <family val="2"/>
      </rPr>
      <t>(4)</t>
    </r>
    <r>
      <rPr>
        <sz val="8"/>
        <color rgb="FF000000"/>
        <rFont val="Calibri"/>
        <family val="2"/>
      </rPr>
      <t xml:space="preserve">
Advanced Applied Phyics Laboratory
</t>
    </r>
    <r>
      <rPr>
        <b/>
        <sz val="8"/>
        <color rgb="FF000000"/>
        <rFont val="Calibri"/>
        <family val="2"/>
      </rPr>
      <t>(PC3014)</t>
    </r>
  </si>
  <si>
    <r>
      <t xml:space="preserve">PH4171 (4-0)
(4)
Physics of Explosives
</t>
    </r>
    <r>
      <rPr>
        <b/>
        <sz val="8"/>
        <color rgb="FF000000"/>
        <rFont val="Calibri"/>
        <family val="2"/>
      </rPr>
      <t>(PH2652/ SE3172)</t>
    </r>
  </si>
  <si>
    <r>
      <t>TS4002</t>
    </r>
    <r>
      <rPr>
        <sz val="8"/>
        <color rgb="FF000000"/>
        <rFont val="Calibri"/>
        <family val="2"/>
      </rPr>
      <t xml:space="preserve"> (2-4)
(4)
Ship Design Integration
</t>
    </r>
    <r>
      <rPr>
        <b/>
        <sz val="8"/>
        <color rgb="FF000000"/>
        <rFont val="Calibri"/>
        <family val="2"/>
      </rPr>
      <t>(TS4001/ TS4000)</t>
    </r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</si>
  <si>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3800 (4-0)
(1)
Survey of the Effects of Weapons  </t>
    </r>
  </si>
  <si>
    <r>
      <rPr>
        <u/>
        <sz val="8"/>
        <color rgb="FF000000"/>
        <rFont val="Calibri"/>
        <family val="2"/>
      </rPr>
      <t>PC</t>
    </r>
    <r>
      <rPr>
        <sz val="8"/>
        <color rgb="FF000000"/>
        <rFont val="Calibri"/>
        <family val="2"/>
      </rPr>
      <t xml:space="preserve">4860 (4-0)
(1,3)
Advanced Weapons Concepts 
</t>
    </r>
    <r>
      <rPr>
        <b/>
        <sz val="8"/>
        <color rgb="FF000000"/>
        <rFont val="Calibri"/>
        <family val="2"/>
      </rPr>
      <t>(PC3172)</t>
    </r>
    <r>
      <rPr>
        <sz val="8"/>
        <color rgb="FF000000"/>
        <rFont val="Calibri"/>
        <family val="2"/>
      </rPr>
      <t xml:space="preserve"> </t>
    </r>
  </si>
  <si>
    <t>PH4001
(0-1)
Physics Thesis Presentation</t>
  </si>
  <si>
    <t>DROP PC3800</t>
  </si>
  <si>
    <r>
      <t>TS4003</t>
    </r>
    <r>
      <rPr>
        <sz val="8"/>
        <color rgb="FF000000"/>
        <rFont val="Calibri"/>
        <family val="2"/>
      </rPr>
      <t xml:space="preserve"> (2-4)
(1)
Total Ship Systems Engineering
</t>
    </r>
    <r>
      <rPr>
        <b/>
        <sz val="8"/>
        <color rgb="FF000000"/>
        <rFont val="Calibri"/>
        <family val="2"/>
      </rPr>
      <t>(TS4002)</t>
    </r>
  </si>
  <si>
    <t>MN3384 (4-1)
(1,3)
Principles of Acquisition Production and Quality Management</t>
  </si>
  <si>
    <t>570 Bowman 1-year</t>
  </si>
  <si>
    <t>525 Bowman 1-year</t>
  </si>
  <si>
    <t>Academic Year/Qtr</t>
  </si>
  <si>
    <t>Fall/Winter Start
Core, Pre-planned core courses: This is the general recommended schedule for these courses, but they can be moved to accommodate individual plans of study.  Consult latest teaching plan for scheduling alternatives.</t>
  </si>
  <si>
    <t>Spring/Summer Start
Core, Pre-planned core courses: This is the general recommended schedule for these courses, but they can be moved to accommodate individual plans of study.  Consult latest teaching plan for scheduling alternatives.</t>
  </si>
  <si>
    <t>Controls Track
(Also see appropriate 591 electives)</t>
  </si>
  <si>
    <t>Materials Track</t>
  </si>
  <si>
    <t>Structures Track</t>
  </si>
  <si>
    <t>Thermo/Fluids Track</t>
  </si>
  <si>
    <t>TSSE</t>
  </si>
  <si>
    <t>Other</t>
  </si>
  <si>
    <t>JPME - URLs only
(Offered every qtr)</t>
  </si>
  <si>
    <t>591 Core
Summer 21 Start</t>
  </si>
  <si>
    <t>591 Core
Summer 22 Start</t>
  </si>
  <si>
    <t>591 Core
Summer 23 Start</t>
  </si>
  <si>
    <t>591 Electives</t>
  </si>
  <si>
    <t>366 Core</t>
  </si>
  <si>
    <t>609 1-year Core</t>
  </si>
  <si>
    <t>609 Electives</t>
  </si>
  <si>
    <t>591 Shoemaker 1-year
BS in Astro</t>
  </si>
  <si>
    <t>591 Shoemaker 1-year
BS in Non-Astro</t>
  </si>
  <si>
    <t>Fall Start</t>
  </si>
  <si>
    <t>Winter Start</t>
  </si>
  <si>
    <t>Spring Start</t>
  </si>
  <si>
    <t>Summer Start</t>
  </si>
  <si>
    <t>Applied Trajectory Optimization</t>
  </si>
  <si>
    <t xml:space="preserve">23/3
Spring
</t>
  </si>
  <si>
    <t xml:space="preserve">MA2121
Diff Equations
</t>
  </si>
  <si>
    <t xml:space="preserve">MA2043
Linear Algebra
</t>
  </si>
  <si>
    <t xml:space="preserve">ME2801
Intro to  Control Systems 
</t>
  </si>
  <si>
    <t>ME2101
Thermodynamics
[Dausen]</t>
  </si>
  <si>
    <t xml:space="preserve">MA1113
Single Variable Calculus I </t>
  </si>
  <si>
    <t xml:space="preserve">MA1114
Single Variable Calculus II with Matrix Algebra
</t>
  </si>
  <si>
    <t>ME2501
Statics</t>
  </si>
  <si>
    <t>ME2601
Mechanics of Solids I 
Pre: ME2501 and MA1114</t>
  </si>
  <si>
    <t> </t>
  </si>
  <si>
    <t>ME3150
Heat Transfer</t>
  </si>
  <si>
    <t>ME4101
Adv. Thermo</t>
  </si>
  <si>
    <t>ME4800
Machine Learning for Autonomous Operations
[Karpenko]</t>
  </si>
  <si>
    <t>SS3861
Spacecraft Payload Design I</t>
  </si>
  <si>
    <t>SS3101
Ground Systems and Mission Operations</t>
  </si>
  <si>
    <t xml:space="preserve">AE3818
Spacecraft Attitude Dynamics and Control
[Hudson]	</t>
  </si>
  <si>
    <t>AE3830
Aero Guidance and Control
(Req'd for Astro)
[Karpenko]</t>
  </si>
  <si>
    <t>SS1810
Thesis Proposal Preparation</t>
  </si>
  <si>
    <t>ME4800
Machine Learning for Autonomous Operations
[Wade]</t>
  </si>
  <si>
    <t>ME4101
Adv. Thermo
[Gannon]</t>
  </si>
  <si>
    <t>23/4
Summer</t>
  </si>
  <si>
    <t xml:space="preserve">MA3232
Numerical Analysis
</t>
  </si>
  <si>
    <t>MS2201
Intro to Materials Science and Engineering</t>
  </si>
  <si>
    <t>ME2201
Fluid Mechanics
[Dausen]</t>
  </si>
  <si>
    <t>ME1810
Thesis Proposal Preparation 
(1 Credit)</t>
  </si>
  <si>
    <t>MA1115
Multi-Variable Calculus</t>
  </si>
  <si>
    <t xml:space="preserve">MA1116
Vector Calculus </t>
  </si>
  <si>
    <t>ME2502
Dynamics 
Pre: ME2501</t>
  </si>
  <si>
    <t>AE2440
Intro to Scientific Programming</t>
  </si>
  <si>
    <t xml:space="preserve">EO2701
Intro to Cyber
EDO Only
</t>
  </si>
  <si>
    <t xml:space="preserve">EC2100
Circuits
</t>
  </si>
  <si>
    <t xml:space="preserve">MS4811
Mech. Behavior of Eng. Mat
</t>
  </si>
  <si>
    <t>ME4731
Engineering Design Optimization
[Goris]</t>
  </si>
  <si>
    <t xml:space="preserve">ME3450
Computational  Methods
</t>
  </si>
  <si>
    <t>ME4751
Survivability
[Adams]</t>
  </si>
  <si>
    <t>NW3230</t>
  </si>
  <si>
    <t>AE4871
[Lan]</t>
  </si>
  <si>
    <t>EO2701</t>
  </si>
  <si>
    <t xml:space="preserve">AE0810
Thesis Research </t>
  </si>
  <si>
    <t>NW3275</t>
  </si>
  <si>
    <t>SS4861
Spacecraft Payload Design II</t>
  </si>
  <si>
    <t>EC3230
Space Power and Radiation Effects</t>
  </si>
  <si>
    <t>PH2514
Intro. To the Space Environment</t>
  </si>
  <si>
    <t>MA3232</t>
  </si>
  <si>
    <t>MA1995
Math for Sci. Eng. I</t>
  </si>
  <si>
    <t>MA1996
Math for Sci. Eng. I</t>
  </si>
  <si>
    <t>PH1121
Mechanics</t>
  </si>
  <si>
    <t>PH1322
Electromagnetism</t>
  </si>
  <si>
    <t>ME3240 
Marine Power and Propulsion</t>
  </si>
  <si>
    <t>ME3450 Computational Methods</t>
  </si>
  <si>
    <t>MA3132 Partial Differential Equations</t>
  </si>
  <si>
    <t>ME0951
ME Seminar</t>
  </si>
  <si>
    <t>ME3240
Marine Power and Propulsion</t>
  </si>
  <si>
    <t>ME3450
Computational Methods</t>
  </si>
  <si>
    <t>ME1810
Thesis Prep.</t>
  </si>
  <si>
    <t>UW2001 
History of USW I</t>
  </si>
  <si>
    <t>UW2001 
History of USW II</t>
  </si>
  <si>
    <t>UW Seminar</t>
  </si>
  <si>
    <t xml:space="preserve">MA3132 
Partial Diff Eqs
</t>
  </si>
  <si>
    <t xml:space="preserve">ME3205
Missile Aerodynamics
</t>
  </si>
  <si>
    <t>ME4751
Survivability</t>
  </si>
  <si>
    <t>PH3052
Physics of Space and Airborne Sensor Systems</t>
  </si>
  <si>
    <t xml:space="preserve">MA4311
Calculus of Variations
</t>
  </si>
  <si>
    <t>SS1810
Thesis Proposal Preparation 
(1 Credit)</t>
  </si>
  <si>
    <t>ME3205
Missile Aerodynamics
[Jones]</t>
  </si>
  <si>
    <t>ME3420
Computational Foundations of Robotics
[Kragelund]</t>
  </si>
  <si>
    <t xml:space="preserve">AE3820
Adv. Mech. &amp; Orb. Robotics
(Aerospace System Dynamics)
</t>
  </si>
  <si>
    <t>ME4731
Engineering Design Optimization
[Gordis]</t>
  </si>
  <si>
    <t>ME4101
Advanced Thermo
[Gannon]</t>
  </si>
  <si>
    <t>24/1
Fall</t>
  </si>
  <si>
    <t>MA3132 
Partial Diff Eqs
Pre: MA2121</t>
  </si>
  <si>
    <t xml:space="preserve">ME2801
Intro to  Control Systems 
[Herman]
</t>
  </si>
  <si>
    <t>ME2501
Statics
[Adams]</t>
  </si>
  <si>
    <t xml:space="preserve">ME2601
Mechanics of Solids I 
[Kwon]
</t>
  </si>
  <si>
    <t>MS3202
PP&amp;F of Eng. Matl's
[Ansell]</t>
  </si>
  <si>
    <t>EC4310
Fundamentals of Robotics
[Herman/Dobrokhodov]</t>
  </si>
  <si>
    <t>ME4901
Additive Manufacturing
[Gunduz]</t>
  </si>
  <si>
    <t>ME3521
Vibration
[Gordis]</t>
  </si>
  <si>
    <t>ME4225
Comp Fluids and Heat Transfer
[Hobson]</t>
  </si>
  <si>
    <t>TS3000
Electrical Power Engineering
[Kragh]</t>
  </si>
  <si>
    <t>TS4003
Total Ship Systems Engineering
[Didoszak]</t>
  </si>
  <si>
    <t xml:space="preserve">MA/AE4824
App. of DL for Mil. Sys.
[Agrawal/Kim]
</t>
  </si>
  <si>
    <t xml:space="preserve">NW3285 </t>
  </si>
  <si>
    <t>MN3331</t>
  </si>
  <si>
    <t>NW3276</t>
  </si>
  <si>
    <t>AE4870
Spacecraft Design and Integration I
[Lan]</t>
  </si>
  <si>
    <t>AE3851
Spacecraft Propulsion
[Brophy]</t>
  </si>
  <si>
    <t>Elective</t>
  </si>
  <si>
    <t>SS1100
Intro to Programming for Space Apps</t>
  </si>
  <si>
    <t>MA2097
Engineering Mathematics III</t>
  </si>
  <si>
    <t>AE3840
Intro. to Spacecaft Structures
[Seivwright]</t>
  </si>
  <si>
    <t>ME2801
Intro. to Control Systems</t>
  </si>
  <si>
    <t>MN3331
Principles of Acquisition and Program Mgmt.</t>
  </si>
  <si>
    <t>AE4850
Dynamic Optimization
[Ross]</t>
  </si>
  <si>
    <t>AE4452
Advanced Missile Propulsion
[Brophy]</t>
  </si>
  <si>
    <t>AE4830
Spacecraft Systems I
[Lan]</t>
  </si>
  <si>
    <t>MS3202
PP&amp;F of Eng. Matl's</t>
  </si>
  <si>
    <t xml:space="preserve">ME4225 Comp Fluids and Heat Transfer (thermo/fluids track)
or
ME3521 Vibrations  (structures track)
</t>
  </si>
  <si>
    <t>ME4824 Applications of Deep Learning for Military Systems
or
ME4901 Advanced Topics in Mechanical Engineering (Additive Manufacturing)</t>
  </si>
  <si>
    <t xml:space="preserve">ME4225 Comp Fluids and Heat Transfer (thermo/fluids track)
or
ME3521 Vibrations  (structures track)
</t>
  </si>
  <si>
    <t>ME4824 Applications of Deep Learning for Military Systems
or
ME4901 Additive Manufacturing</t>
  </si>
  <si>
    <t xml:space="preserve">ME0810
Thesis Research </t>
  </si>
  <si>
    <t>PH3002
Non-Acoustic Sonar Systems</t>
  </si>
  <si>
    <t>AE4850
Dynamic Optimization
[Karpenko/King]</t>
  </si>
  <si>
    <t>ME3150
Heat Transfer
[Gannon]</t>
  </si>
  <si>
    <t>DA3304 
(1/2)
[Jones]</t>
  </si>
  <si>
    <t>24/2
Winter</t>
  </si>
  <si>
    <t>ME3240
Marine Power and Propulsion
[Hobson]</t>
  </si>
  <si>
    <t xml:space="preserve">MS2201
Intro to Materials Science and Engineering
[Park]
</t>
  </si>
  <si>
    <t>ME1810
Thesis Proposal Preparation 
[MacDonald]</t>
  </si>
  <si>
    <t>ME2502
Dynamics 
[Adams]</t>
  </si>
  <si>
    <t>EC2440
Intro to Scientific Programming</t>
  </si>
  <si>
    <t> MS3606
Welding
[Gunduz]</t>
  </si>
  <si>
    <t xml:space="preserve">TS3001
Fundamental Principles of Naval Arch.
[Didoszak]
</t>
  </si>
  <si>
    <t>TS3002
Principles of Ship Design and Case Studies
[Didoszak]</t>
  </si>
  <si>
    <t>EO2701
Intro to Cyber
EDO Only</t>
  </si>
  <si>
    <t>ME3801
Dyn. &amp; Cntrl of Marine and Auto. Veh.
[Kaminer]</t>
  </si>
  <si>
    <t>ME4811
Multivariable Control of Ship Systems
[Kaminer]</t>
  </si>
  <si>
    <t>MS4312
Characterization of Materials
[Ansell]</t>
  </si>
  <si>
    <t>ME4613
Finite Element Methods
[Kwon]</t>
  </si>
  <si>
    <t>ME3201
Applied Fluids
[Smith]</t>
  </si>
  <si>
    <t xml:space="preserve">TS3002
Principles of Ship Design and Case Studies
[Didoszak]
OR
SE 3100
</t>
  </si>
  <si>
    <t>TS3003
Naval Combat System Elements
[TBD]</t>
  </si>
  <si>
    <t> ME4700
Weaponeering
[Gordis]</t>
  </si>
  <si>
    <t>ME1000
Professional Engineering Exam Prep.
[Seivwright]</t>
  </si>
  <si>
    <t xml:space="preserve">NW3275 </t>
  </si>
  <si>
    <t>AE4871
Spacecraft Design and Integration II
[Lan]</t>
  </si>
  <si>
    <t>SS3001
Military Applications of National Space Systems</t>
  </si>
  <si>
    <t>NW3285</t>
  </si>
  <si>
    <t>SS3500
Orbital Mechanics and Launch Systems</t>
  </si>
  <si>
    <t>EO3510
Space Communications Systems</t>
  </si>
  <si>
    <t>AE3804
Thermal Control of Spacecraft
[Agrawal]</t>
  </si>
  <si>
    <t>AE4818
Acq. Track and Point of Mil. Spacecraft
[Agrawal/Kim]</t>
  </si>
  <si>
    <t>AE/ME4881
Aero Traj Plan and Guide
[Ross]</t>
  </si>
  <si>
    <t>AE4831
Spacecraft Systems II
[Lan]</t>
  </si>
  <si>
    <t xml:space="preserve">ME3201 Applied Fluids (thermo/fluids track)
or
ME4613 Finite Element Analysis (structures track)
</t>
  </si>
  <si>
    <t>ME4751
Survivability
or
MS4312 Characterization of Advanced Materials</t>
  </si>
  <si>
    <t>ME4703
(Missile) Flight and Control
[Dobrokhodov]</t>
  </si>
  <si>
    <t>AE4881
Aero Traj Plan and Guide
[Karpenko/King]</t>
  </si>
  <si>
    <t>ME4828
 GNC for Autonomous Robotics
[Dobrokhodov]</t>
  </si>
  <si>
    <t>ME4220
Viscous Flows
[Hobson]</t>
  </si>
  <si>
    <t>24/3
Spring</t>
  </si>
  <si>
    <r>
      <t xml:space="preserve">ME3712
Capstone Design Project </t>
    </r>
    <r>
      <rPr>
        <sz val="11"/>
        <color rgb="FFFF0000"/>
        <rFont val="Calibri"/>
        <family val="2"/>
      </rPr>
      <t xml:space="preserve"> </t>
    </r>
  </si>
  <si>
    <t>MS3202
PP&amp;F of Eng. Matl's
[Alley]</t>
  </si>
  <si>
    <t xml:space="preserve">ME3712
Capstone Design Project
[Gordis]  </t>
  </si>
  <si>
    <t>ME3720 
Unmanned Systems
[Horner]</t>
  </si>
  <si>
    <t>AE4502
Hypersonic
[Brophy]</t>
  </si>
  <si>
    <t>TS4000
Naval Combat System Engineering
[TBD]</t>
  </si>
  <si>
    <t>TS4001
Integration of Naval Engineering Systems
[TBD]</t>
  </si>
  <si>
    <t xml:space="preserve">NW3276 </t>
  </si>
  <si>
    <t>SS3051
Military Applications of DoD &amp; Commercial Space Systems</t>
  </si>
  <si>
    <t>AE4820
Robotic Multibody Systems
[Hudson]</t>
  </si>
  <si>
    <t>AE4502
Hypersonic (thermo/fluids track)
or
ME3611 Solids II (structures track)</t>
  </si>
  <si>
    <t xml:space="preserve">TS3001
Fundamental Principles of Naval Arch.
</t>
  </si>
  <si>
    <t>OA3602
Search Theory and Detection</t>
  </si>
  <si>
    <t>ME4704
Missile Design
[Brophy]</t>
  </si>
  <si>
    <t>AE3830
Aero Guidance and Control
[King]</t>
  </si>
  <si>
    <t>SE2440
Intro. to Scientific Programming
[Dausen]</t>
  </si>
  <si>
    <t>DA3304
(1/2)
[Jones]</t>
  </si>
  <si>
    <t>24/4
Summer</t>
  </si>
  <si>
    <t xml:space="preserve">ME0810 
Thesis Research </t>
  </si>
  <si>
    <t>MS2201
Intro to Materials Science and Engineering
[Alley]</t>
  </si>
  <si>
    <t>AE2440
Intro to Scientific Programming
[Dobrokhodov]</t>
  </si>
  <si>
    <t>MS3304
Corrosion
[Ansell]</t>
  </si>
  <si>
    <t xml:space="preserve">TS3001
Fundamental Principles of Naval Arch.
[Didoszak]
</t>
  </si>
  <si>
    <t>ME4821
Marine Navigation
[Kaminer]</t>
  </si>
  <si>
    <t>MS4811
Mech. Behavior of Eng. Mat
[Alley]</t>
  </si>
  <si>
    <t>ME4522
FEM in Structural Dynamics
[Gordis]</t>
  </si>
  <si>
    <t>ME3150
Heat Transfer
[Smith]</t>
  </si>
  <si>
    <t>TS4002
Ship Design Integration
[Didoszak]</t>
  </si>
  <si>
    <t>MN3303
DAU Equiv.: Principles of Acquisition and Contract Management</t>
  </si>
  <si>
    <t>AE3811
Space Systems Laboratory
(Req'd for Astro)
[Agrawal]</t>
  </si>
  <si>
    <t>SS4861
Spacecraft Payload Design I</t>
  </si>
  <si>
    <t>AE4860
Space Control
[Thomason]</t>
  </si>
  <si>
    <t>AE3820
Adv. Mech. &amp; Orb. Robotics
[King]</t>
  </si>
  <si>
    <t>ME4420
Adv. Power and Propulsion
[Hobson]</t>
  </si>
  <si>
    <t>25/1
Fall</t>
  </si>
  <si>
    <t>ME3712
Capstone Design Project</t>
  </si>
  <si>
    <t xml:space="preserve"> </t>
  </si>
  <si>
    <t>AE3851
Spacecraft Propulsion</t>
  </si>
  <si>
    <t>ME4162
 Convection Heat Transfer
[TBD]</t>
  </si>
  <si>
    <t>25/2
Winter</t>
  </si>
  <si>
    <t xml:space="preserve">ME3240
Marine Power and Propulsion
</t>
  </si>
  <si>
    <t>ME1000
Professional Engineering Exam Prep.</t>
  </si>
  <si>
    <t>AE4871
Spacecraft Design and Integration II</t>
  </si>
  <si>
    <t>25/3
Spring</t>
  </si>
  <si>
    <t>25/4
Summer</t>
  </si>
  <si>
    <t>ME3240
Marine Power and Propulsion
Pre: ME2101, ME3201</t>
  </si>
  <si>
    <r>
      <rPr>
        <sz val="11"/>
        <color rgb="FF000000"/>
        <rFont val="Calibri"/>
        <family val="2"/>
      </rPr>
      <t xml:space="preserve">ME3712
Capstone Design Project 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  <family val="2"/>
      </rPr>
      <t>Pre: ME3150, ME3450, ME3521</t>
    </r>
  </si>
  <si>
    <t>ME3611
Mech of Solids II
[Alley]</t>
  </si>
  <si>
    <t xml:space="preserve">Fall/Winter Start
Core, Pre-Planned Courses: This is the general recommended schedule for taking these required  courses and this is what is pre-loaded into student course plan (matrix) prior to arrivel.  Students may validate introductory courses.  </t>
  </si>
  <si>
    <t>Core, To-Be-Planned Courses: 
These courses are also required, but must be scheduled by the student.</t>
  </si>
  <si>
    <t xml:space="preserve">Spring/Summer
Core, Pre-Planned Courses: This is the general recommended schedule for taking these required  courses and this is what is pre-loaded into student course plan (matrix) prior to arrivel.  Students may validate introductory courses.  </t>
  </si>
  <si>
    <t>General Electives
Count towards any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</si>
</sst>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FF00"/>
      <name val="Calibri"/>
      <family val="2"/>
      <scheme val="minor"/>
    </font>
    <font>
      <sz val="8"/>
      <color rgb="FFFFFF00"/>
      <name val="Calibri"/>
      <family val="2"/>
    </font>
    <font>
      <u/>
      <sz val="11"/>
      <color theme="1"/>
      <name val="Calibri"/>
      <family val="2"/>
      <scheme val="minor"/>
    </font>
    <font>
      <u/>
      <sz val="8"/>
      <color rgb="FF000000"/>
      <name val="Calibri"/>
      <family val="2"/>
    </font>
    <font>
      <u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rgb="FFFF000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EF3CC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BED7EE"/>
        <bgColor indexed="64"/>
      </patternFill>
    </fill>
    <fill>
      <patternFill patternType="solid">
        <fgColor rgb="FFFEF3CC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D8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ED7EE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1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7" fillId="0" borderId="0" xfId="0" applyFont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top"/>
    </xf>
    <xf numFmtId="0" fontId="5" fillId="5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vertical="center" wrapText="1" readingOrder="1"/>
    </xf>
    <xf numFmtId="0" fontId="9" fillId="0" borderId="0" xfId="0" applyFont="1"/>
    <xf numFmtId="0" fontId="10" fillId="0" borderId="0" xfId="0" applyFont="1" applyAlignment="1">
      <alignment vertical="top" wrapText="1"/>
    </xf>
    <xf numFmtId="0" fontId="12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8" fillId="6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0" fillId="0" borderId="11" xfId="0" applyBorder="1"/>
    <xf numFmtId="0" fontId="0" fillId="0" borderId="14" xfId="0" applyBorder="1"/>
    <xf numFmtId="0" fontId="5" fillId="0" borderId="14" xfId="0" applyFont="1" applyBorder="1" applyAlignment="1">
      <alignment horizontal="center" vertical="center" wrapText="1" readingOrder="1"/>
    </xf>
    <xf numFmtId="0" fontId="0" fillId="0" borderId="12" xfId="0" applyBorder="1"/>
    <xf numFmtId="0" fontId="0" fillId="0" borderId="13" xfId="0" applyBorder="1"/>
    <xf numFmtId="0" fontId="17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 readingOrder="1"/>
    </xf>
    <xf numFmtId="0" fontId="19" fillId="2" borderId="1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0" fillId="0" borderId="9" xfId="0" applyBorder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 readingOrder="1"/>
    </xf>
    <xf numFmtId="0" fontId="9" fillId="0" borderId="0" xfId="0" applyFont="1" applyAlignment="1">
      <alignment horizontal="left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2" xfId="0" applyFont="1" applyFill="1" applyBorder="1" applyAlignment="1">
      <alignment horizontal="center" vertical="center" wrapText="1" readingOrder="1"/>
    </xf>
    <xf numFmtId="0" fontId="5" fillId="6" borderId="7" xfId="0" applyFont="1" applyFill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5" xfId="0" applyBorder="1"/>
    <xf numFmtId="0" fontId="0" fillId="0" borderId="10" xfId="0" applyBorder="1"/>
    <xf numFmtId="0" fontId="5" fillId="3" borderId="3" xfId="0" applyFont="1" applyFill="1" applyBorder="1" applyAlignment="1">
      <alignment horizontal="center" vertical="center" wrapText="1" readingOrder="1"/>
    </xf>
    <xf numFmtId="0" fontId="5" fillId="6" borderId="13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center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13" xfId="0" applyFont="1" applyBorder="1" applyAlignment="1">
      <alignment horizontal="center" vertical="center" wrapText="1" readingOrder="1"/>
    </xf>
    <xf numFmtId="0" fontId="8" fillId="0" borderId="0" xfId="0" applyFont="1" applyAlignment="1">
      <alignment horizontal="left" vertical="top" wrapText="1"/>
    </xf>
    <xf numFmtId="0" fontId="23" fillId="11" borderId="1" xfId="0" applyFont="1" applyFill="1" applyBorder="1" applyAlignment="1">
      <alignment horizontal="left" vertical="top" wrapText="1"/>
    </xf>
    <xf numFmtId="0" fontId="23" fillId="7" borderId="1" xfId="0" applyFont="1" applyFill="1" applyBorder="1" applyAlignment="1">
      <alignment horizontal="left" vertical="top" wrapText="1"/>
    </xf>
    <xf numFmtId="0" fontId="23" fillId="12" borderId="1" xfId="0" applyFont="1" applyFill="1" applyBorder="1" applyAlignment="1">
      <alignment horizontal="left" vertical="top" wrapText="1"/>
    </xf>
    <xf numFmtId="0" fontId="23" fillId="9" borderId="1" xfId="0" applyFont="1" applyFill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3" fillId="11" borderId="5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23" fillId="7" borderId="5" xfId="0" applyFont="1" applyFill="1" applyBorder="1" applyAlignment="1">
      <alignment horizontal="left" vertical="top" wrapText="1"/>
    </xf>
    <xf numFmtId="0" fontId="23" fillId="14" borderId="1" xfId="0" applyFont="1" applyFill="1" applyBorder="1" applyAlignment="1">
      <alignment horizontal="left" vertical="top" wrapText="1"/>
    </xf>
    <xf numFmtId="0" fontId="0" fillId="0" borderId="1" xfId="0" applyBorder="1"/>
    <xf numFmtId="0" fontId="24" fillId="2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23" fillId="0" borderId="5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0" fontId="23" fillId="10" borderId="1" xfId="0" applyFont="1" applyFill="1" applyBorder="1" applyAlignment="1">
      <alignment horizontal="left" vertical="top" wrapText="1"/>
    </xf>
    <xf numFmtId="0" fontId="23" fillId="19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vertical="top" wrapText="1"/>
    </xf>
    <xf numFmtId="0" fontId="23" fillId="7" borderId="1" xfId="0" applyFont="1" applyFill="1" applyBorder="1" applyAlignment="1">
      <alignment horizontal="left" vertical="top" wrapText="1" readingOrder="1"/>
    </xf>
    <xf numFmtId="0" fontId="0" fillId="0" borderId="1" xfId="0" applyBorder="1" applyAlignment="1">
      <alignment horizontal="left" vertical="top"/>
    </xf>
    <xf numFmtId="0" fontId="23" fillId="18" borderId="1" xfId="0" applyFont="1" applyFill="1" applyBorder="1" applyAlignment="1">
      <alignment horizontal="left" vertical="top" wrapText="1"/>
    </xf>
    <xf numFmtId="0" fontId="23" fillId="17" borderId="1" xfId="0" applyFont="1" applyFill="1" applyBorder="1" applyAlignment="1">
      <alignment horizontal="left" vertical="top" wrapText="1"/>
    </xf>
    <xf numFmtId="0" fontId="23" fillId="16" borderId="1" xfId="0" applyFont="1" applyFill="1" applyBorder="1" applyAlignment="1">
      <alignment vertical="top" wrapText="1"/>
    </xf>
    <xf numFmtId="0" fontId="23" fillId="8" borderId="1" xfId="0" applyFont="1" applyFill="1" applyBorder="1" applyAlignment="1">
      <alignment wrapText="1"/>
    </xf>
    <xf numFmtId="0" fontId="23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left" vertical="top" wrapText="1"/>
    </xf>
    <xf numFmtId="0" fontId="24" fillId="22" borderId="1" xfId="0" applyFont="1" applyFill="1" applyBorder="1" applyAlignment="1">
      <alignment horizontal="left" vertical="top" wrapText="1"/>
    </xf>
    <xf numFmtId="0" fontId="23" fillId="23" borderId="1" xfId="0" applyFont="1" applyFill="1" applyBorder="1" applyAlignment="1">
      <alignment horizontal="left" vertical="top" wrapText="1"/>
    </xf>
    <xf numFmtId="0" fontId="24" fillId="24" borderId="1" xfId="0" applyFont="1" applyFill="1" applyBorder="1" applyAlignment="1">
      <alignment horizontal="left" vertical="top" wrapText="1"/>
    </xf>
    <xf numFmtId="0" fontId="0" fillId="0" borderId="16" xfId="0" applyBorder="1"/>
    <xf numFmtId="0" fontId="0" fillId="0" borderId="3" xfId="0" applyBorder="1"/>
    <xf numFmtId="0" fontId="23" fillId="11" borderId="3" xfId="0" applyFont="1" applyFill="1" applyBorder="1" applyAlignment="1">
      <alignment horizontal="left" vertical="top" wrapText="1"/>
    </xf>
    <xf numFmtId="0" fontId="0" fillId="0" borderId="5" xfId="0" applyBorder="1"/>
    <xf numFmtId="0" fontId="0" fillId="11" borderId="1" xfId="0" applyFill="1" applyBorder="1" applyAlignment="1">
      <alignment vertical="top" wrapText="1"/>
    </xf>
    <xf numFmtId="0" fontId="0" fillId="25" borderId="1" xfId="0" applyFill="1" applyBorder="1" applyAlignment="1">
      <alignment vertical="top" wrapText="1"/>
    </xf>
    <xf numFmtId="0" fontId="23" fillId="21" borderId="1" xfId="0" applyFont="1" applyFill="1" applyBorder="1" applyAlignment="1">
      <alignment horizontal="left" vertical="top" wrapText="1"/>
    </xf>
    <xf numFmtId="0" fontId="23" fillId="27" borderId="1" xfId="0" applyFont="1" applyFill="1" applyBorder="1" applyAlignment="1">
      <alignment horizontal="left" vertical="top" wrapText="1"/>
    </xf>
    <xf numFmtId="0" fontId="23" fillId="28" borderId="16" xfId="0" applyFont="1" applyFill="1" applyBorder="1" applyAlignment="1">
      <alignment horizontal="left" vertical="top" wrapText="1"/>
    </xf>
    <xf numFmtId="0" fontId="0" fillId="29" borderId="1" xfId="0" applyFill="1" applyBorder="1" applyAlignment="1">
      <alignment horizontal="left" vertical="top"/>
    </xf>
    <xf numFmtId="0" fontId="0" fillId="13" borderId="1" xfId="0" applyFill="1" applyBorder="1" applyAlignment="1">
      <alignment horizontal="center" vertical="center" wrapText="1"/>
    </xf>
    <xf numFmtId="0" fontId="0" fillId="30" borderId="1" xfId="0" applyFill="1" applyBorder="1" applyAlignment="1">
      <alignment horizontal="left" vertical="top" wrapText="1"/>
    </xf>
    <xf numFmtId="0" fontId="0" fillId="30" borderId="1" xfId="0" applyFill="1" applyBorder="1" applyAlignment="1">
      <alignment vertical="top" wrapText="1"/>
    </xf>
    <xf numFmtId="0" fontId="23" fillId="21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24" fillId="22" borderId="7" xfId="0" applyFont="1" applyFill="1" applyBorder="1" applyAlignment="1">
      <alignment horizontal="left" vertical="top" wrapText="1"/>
    </xf>
    <xf numFmtId="0" fontId="24" fillId="20" borderId="7" xfId="0" applyFont="1" applyFill="1" applyBorder="1" applyAlignment="1">
      <alignment horizontal="left" vertical="top" wrapText="1"/>
    </xf>
    <xf numFmtId="0" fontId="23" fillId="19" borderId="7" xfId="0" applyFont="1" applyFill="1" applyBorder="1" applyAlignment="1">
      <alignment horizontal="left" vertical="top" wrapText="1"/>
    </xf>
    <xf numFmtId="0" fontId="24" fillId="24" borderId="7" xfId="0" applyFont="1" applyFill="1" applyBorder="1" applyAlignment="1">
      <alignment horizontal="left" vertical="top" wrapText="1"/>
    </xf>
    <xf numFmtId="0" fontId="0" fillId="21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21" borderId="1" xfId="0" applyFill="1" applyBorder="1" applyAlignment="1">
      <alignment horizontal="left" vertical="top" wrapText="1"/>
    </xf>
    <xf numFmtId="0" fontId="25" fillId="1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3" fillId="21" borderId="5" xfId="0" applyFont="1" applyFill="1" applyBorder="1" applyAlignment="1">
      <alignment horizontal="left" vertical="top" wrapText="1"/>
    </xf>
    <xf numFmtId="0" fontId="23" fillId="29" borderId="1" xfId="0" applyFont="1" applyFill="1" applyBorder="1" applyAlignment="1">
      <alignment horizontal="left" vertical="top" wrapText="1"/>
    </xf>
    <xf numFmtId="0" fontId="0" fillId="29" borderId="1" xfId="0" applyFill="1" applyBorder="1" applyAlignment="1">
      <alignment vertical="top"/>
    </xf>
    <xf numFmtId="0" fontId="23" fillId="28" borderId="17" xfId="0" applyFont="1" applyFill="1" applyBorder="1" applyAlignment="1">
      <alignment horizontal="left" vertical="top" wrapText="1"/>
    </xf>
    <xf numFmtId="0" fontId="0" fillId="0" borderId="18" xfId="0" applyBorder="1"/>
    <xf numFmtId="0" fontId="23" fillId="25" borderId="1" xfId="0" applyFont="1" applyFill="1" applyBorder="1" applyAlignment="1">
      <alignment horizontal="left" vertical="top" wrapText="1"/>
    </xf>
    <xf numFmtId="0" fontId="0" fillId="25" borderId="1" xfId="0" applyFill="1" applyBorder="1" applyAlignment="1">
      <alignment horizontal="left" vertical="top" wrapText="1"/>
    </xf>
    <xf numFmtId="0" fontId="24" fillId="31" borderId="1" xfId="0" applyFont="1" applyFill="1" applyBorder="1" applyAlignment="1">
      <alignment horizontal="left" vertical="top" wrapText="1"/>
    </xf>
    <xf numFmtId="0" fontId="0" fillId="32" borderId="1" xfId="0" applyFill="1" applyBorder="1" applyAlignment="1">
      <alignment horizontal="left" vertical="top" wrapText="1"/>
    </xf>
    <xf numFmtId="0" fontId="24" fillId="33" borderId="1" xfId="0" applyFont="1" applyFill="1" applyBorder="1" applyAlignment="1">
      <alignment horizontal="left" vertical="top" wrapText="1"/>
    </xf>
    <xf numFmtId="0" fontId="24" fillId="33" borderId="7" xfId="0" applyFont="1" applyFill="1" applyBorder="1" applyAlignment="1">
      <alignment horizontal="left" vertical="top" wrapText="1"/>
    </xf>
    <xf numFmtId="0" fontId="0" fillId="19" borderId="1" xfId="0" applyFill="1" applyBorder="1" applyAlignment="1">
      <alignment horizontal="left" vertical="top" wrapText="1"/>
    </xf>
    <xf numFmtId="0" fontId="0" fillId="16" borderId="1" xfId="0" applyFill="1" applyBorder="1" applyAlignment="1">
      <alignment vertical="top"/>
    </xf>
    <xf numFmtId="0" fontId="0" fillId="13" borderId="2" xfId="0" applyFill="1" applyBorder="1" applyAlignment="1">
      <alignment horizontal="center" vertical="center" wrapText="1"/>
    </xf>
    <xf numFmtId="0" fontId="23" fillId="0" borderId="0" xfId="0" applyFont="1" applyAlignment="1">
      <alignment horizontal="left" vertical="top" wrapText="1"/>
    </xf>
    <xf numFmtId="0" fontId="0" fillId="17" borderId="9" xfId="0" applyFill="1" applyBorder="1" applyAlignment="1">
      <alignment horizontal="center" vertical="center" wrapText="1"/>
    </xf>
    <xf numFmtId="0" fontId="24" fillId="26" borderId="3" xfId="0" applyFont="1" applyFill="1" applyBorder="1" applyAlignment="1">
      <alignment horizontal="left" vertical="top" wrapText="1"/>
    </xf>
    <xf numFmtId="0" fontId="0" fillId="17" borderId="3" xfId="0" applyFill="1" applyBorder="1" applyAlignment="1">
      <alignment horizontal="left" vertical="top" wrapText="1"/>
    </xf>
    <xf numFmtId="0" fontId="23" fillId="17" borderId="3" xfId="0" applyFont="1" applyFill="1" applyBorder="1" applyAlignment="1">
      <alignment horizontal="left" vertical="top" wrapText="1"/>
    </xf>
    <xf numFmtId="0" fontId="24" fillId="26" borderId="13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13" borderId="5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0" borderId="16" xfId="0" applyFill="1" applyBorder="1" applyAlignment="1">
      <alignment horizontal="center" vertical="center" wrapText="1"/>
    </xf>
    <xf numFmtId="0" fontId="23" fillId="30" borderId="16" xfId="0" applyFont="1" applyFill="1" applyBorder="1" applyAlignment="1">
      <alignment horizontal="left" vertical="top" wrapText="1"/>
    </xf>
    <xf numFmtId="0" fontId="23" fillId="0" borderId="16" xfId="0" applyFont="1" applyBorder="1" applyAlignment="1">
      <alignment horizontal="left" vertical="top" wrapText="1"/>
    </xf>
    <xf numFmtId="0" fontId="23" fillId="30" borderId="16" xfId="0" quotePrefix="1" applyFont="1" applyFill="1" applyBorder="1" applyAlignment="1">
      <alignment horizontal="left" vertical="top" wrapText="1"/>
    </xf>
    <xf numFmtId="0" fontId="0" fillId="30" borderId="16" xfId="0" quotePrefix="1" applyFill="1" applyBorder="1" applyAlignment="1">
      <alignment vertical="top" wrapText="1"/>
    </xf>
    <xf numFmtId="0" fontId="0" fillId="0" borderId="16" xfId="0" quotePrefix="1" applyBorder="1" applyAlignment="1">
      <alignment vertical="top" wrapText="1"/>
    </xf>
    <xf numFmtId="0" fontId="0" fillId="30" borderId="16" xfId="0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17" borderId="3" xfId="0" applyFill="1" applyBorder="1" applyAlignment="1">
      <alignment horizontal="center" vertical="center" wrapText="1"/>
    </xf>
    <xf numFmtId="0" fontId="0" fillId="17" borderId="3" xfId="0" quotePrefix="1" applyFill="1" applyBorder="1" applyAlignment="1">
      <alignment horizontal="left" vertical="top" wrapText="1"/>
    </xf>
    <xf numFmtId="0" fontId="0" fillId="30" borderId="7" xfId="0" applyFill="1" applyBorder="1" applyAlignment="1">
      <alignment horizontal="left" vertical="top" wrapText="1"/>
    </xf>
    <xf numFmtId="0" fontId="23" fillId="10" borderId="1" xfId="0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4" borderId="11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left" vertical="center" wrapText="1" readingOrder="1"/>
    </xf>
    <xf numFmtId="0" fontId="5" fillId="5" borderId="0" xfId="0" applyFont="1" applyFill="1" applyAlignment="1">
      <alignment horizontal="left" vertical="center" wrapText="1" readingOrder="1"/>
    </xf>
    <xf numFmtId="0" fontId="5" fillId="5" borderId="12" xfId="0" applyFont="1" applyFill="1" applyBorder="1" applyAlignment="1">
      <alignment horizontal="left" vertical="center" wrapText="1" readingOrder="1"/>
    </xf>
    <xf numFmtId="0" fontId="9" fillId="6" borderId="11" xfId="0" applyFont="1" applyFill="1" applyBorder="1" applyAlignment="1">
      <alignment horizontal="left"/>
    </xf>
    <xf numFmtId="0" fontId="9" fillId="6" borderId="0" xfId="0" applyFont="1" applyFill="1" applyAlignment="1">
      <alignment horizontal="left"/>
    </xf>
    <xf numFmtId="0" fontId="9" fillId="6" borderId="12" xfId="0" applyFont="1" applyFill="1" applyBorder="1" applyAlignment="1">
      <alignment horizontal="left"/>
    </xf>
    <xf numFmtId="0" fontId="8" fillId="0" borderId="1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vertical="center" wrapText="1"/>
    </xf>
    <xf numFmtId="0" fontId="0" fillId="13" borderId="4" xfId="0" applyFill="1" applyBorder="1" applyAlignment="1">
      <alignment vertical="center" wrapText="1"/>
    </xf>
    <xf numFmtId="0" fontId="0" fillId="13" borderId="5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0" fontId="0" fillId="11" borderId="7" xfId="0" applyFill="1" applyBorder="1" applyAlignment="1">
      <alignment wrapText="1"/>
    </xf>
    <xf numFmtId="0" fontId="0" fillId="17" borderId="7" xfId="0" applyFill="1" applyBorder="1" applyAlignment="1">
      <alignment vertical="center" wrapText="1"/>
    </xf>
    <xf numFmtId="0" fontId="23" fillId="19" borderId="1" xfId="0" applyFont="1" applyFill="1" applyBorder="1" applyAlignment="1">
      <alignment horizontal="center" vertical="center"/>
    </xf>
    <xf numFmtId="0" fontId="23" fillId="19" borderId="7" xfId="0" applyFont="1" applyFill="1" applyBorder="1" applyAlignment="1">
      <alignment horizontal="center" vertical="center" wrapText="1"/>
    </xf>
    <xf numFmtId="0" fontId="23" fillId="19" borderId="7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3CC"/>
      <color rgb="FFBED7EE"/>
      <color rgb="FFE5D8F0"/>
      <color rgb="FFFFDA66"/>
      <color rgb="FFFFF2CC"/>
      <color rgb="FFEDE6F2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gham, Brian (CIV)" id="{0AB1A481-67C1-48FA-AD82-64C389995DF6}" userId="S::bbingham@nps.edu::69e31d73-65e4-49e4-ad05-6b9b433de7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" dT="2022-11-17T16:10:43.38" personId="{0AB1A481-67C1-48FA-AD82-64C389995DF6}" id="{C74E7FDC-B58A-3041-ADD7-76CB3459BEA5}">
    <text>Courses listed only for reference and do not represent alignment of quarter in assigned course matrix.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I29"/>
  <sheetViews>
    <sheetView topLeftCell="A13" zoomScaleNormal="100" zoomScalePageLayoutView="85" workbookViewId="0">
      <selection activeCell="F16" sqref="F16"/>
    </sheetView>
  </sheetViews>
  <sheetFormatPr baseColWidth="10" defaultColWidth="9.1640625" defaultRowHeight="15" x14ac:dyDescent="0.2"/>
  <cols>
    <col min="1" max="1" width="2.5" customWidth="1"/>
    <col min="2" max="2" width="4.5" customWidth="1"/>
    <col min="3" max="7" width="14.5" customWidth="1"/>
    <col min="8" max="8" width="1.6640625" customWidth="1"/>
    <col min="9" max="9" width="14.5" customWidth="1"/>
    <col min="10" max="10" width="5.6640625" customWidth="1"/>
    <col min="11" max="12" width="1.6640625" customWidth="1"/>
    <col min="13" max="13" width="14.5" customWidth="1"/>
    <col min="14" max="14" width="5.6640625" customWidth="1"/>
    <col min="15" max="16" width="1.6640625" customWidth="1"/>
    <col min="17" max="17" width="14.5" customWidth="1"/>
    <col min="18" max="18" width="5.6640625" customWidth="1"/>
    <col min="19" max="20" width="1.6640625" customWidth="1"/>
    <col min="21" max="22" width="14.5" customWidth="1"/>
    <col min="23" max="23" width="5.6640625" customWidth="1"/>
    <col min="24" max="25" width="1.6640625" customWidth="1"/>
    <col min="26" max="27" width="14.5" customWidth="1"/>
    <col min="28" max="28" width="5.6640625" customWidth="1"/>
    <col min="29" max="29" width="1.6640625" customWidth="1"/>
    <col min="30" max="30" width="1.6640625" hidden="1" customWidth="1"/>
    <col min="31" max="32" width="14.5" hidden="1" customWidth="1"/>
    <col min="33" max="33" width="2.33203125" customWidth="1"/>
    <col min="34" max="35" width="14.5" customWidth="1"/>
  </cols>
  <sheetData>
    <row r="1" spans="1:35" ht="16" x14ac:dyDescent="0.2">
      <c r="B1" s="146" t="s">
        <v>0</v>
      </c>
      <c r="C1" s="146"/>
      <c r="D1" s="146"/>
      <c r="E1" s="146"/>
      <c r="F1" s="146"/>
      <c r="G1" s="146"/>
      <c r="H1" s="146"/>
      <c r="I1" s="146"/>
      <c r="M1" s="147" t="s">
        <v>1</v>
      </c>
      <c r="N1" s="148"/>
      <c r="O1" s="148"/>
      <c r="P1" s="148"/>
      <c r="Q1" s="149"/>
      <c r="R1" s="34"/>
      <c r="U1" s="22" t="s">
        <v>2</v>
      </c>
      <c r="AF1" s="3" t="s">
        <v>3</v>
      </c>
      <c r="AI1" s="3" t="s">
        <v>4</v>
      </c>
    </row>
    <row r="2" spans="1:35" ht="15.75" customHeight="1" x14ac:dyDescent="0.2">
      <c r="B2" s="150" t="s">
        <v>5</v>
      </c>
      <c r="C2" s="150"/>
      <c r="D2" s="150"/>
      <c r="E2" s="150"/>
      <c r="F2" s="150"/>
      <c r="G2" s="150"/>
      <c r="H2" s="150"/>
      <c r="I2" s="150"/>
      <c r="M2" s="151" t="s">
        <v>6</v>
      </c>
      <c r="N2" s="152"/>
      <c r="O2" s="152"/>
      <c r="P2" s="152"/>
      <c r="Q2" s="153"/>
      <c r="R2" s="35"/>
      <c r="U2" s="154" t="s">
        <v>7</v>
      </c>
      <c r="AF2" s="3" t="s">
        <v>8</v>
      </c>
      <c r="AI2" s="3" t="s">
        <v>9</v>
      </c>
    </row>
    <row r="3" spans="1:35" ht="15.75" customHeight="1" x14ac:dyDescent="0.2">
      <c r="B3" s="60"/>
      <c r="C3" s="60"/>
      <c r="D3" s="60"/>
      <c r="E3" s="60"/>
      <c r="F3" s="60"/>
      <c r="G3" s="60"/>
      <c r="H3" s="60"/>
      <c r="I3" s="60"/>
      <c r="M3" s="157" t="s">
        <v>10</v>
      </c>
      <c r="N3" s="158"/>
      <c r="O3" s="158"/>
      <c r="P3" s="158"/>
      <c r="Q3" s="159"/>
      <c r="R3" s="36"/>
      <c r="U3" s="155"/>
    </row>
    <row r="4" spans="1:35" ht="16" x14ac:dyDescent="0.2">
      <c r="B4" s="60"/>
      <c r="C4" s="60"/>
      <c r="D4" s="60"/>
      <c r="E4" s="60"/>
      <c r="F4" s="60"/>
      <c r="G4" s="60"/>
      <c r="H4" s="60"/>
      <c r="I4" s="60"/>
      <c r="M4" s="160" t="s">
        <v>11</v>
      </c>
      <c r="N4" s="161"/>
      <c r="O4" s="161"/>
      <c r="P4" s="161"/>
      <c r="Q4" s="162"/>
      <c r="R4" s="37"/>
      <c r="U4" s="155"/>
    </row>
    <row r="5" spans="1:35" ht="15.75" customHeight="1" x14ac:dyDescent="0.2">
      <c r="B5" s="60"/>
      <c r="C5" s="29"/>
      <c r="D5" s="60"/>
      <c r="G5" s="60"/>
      <c r="H5" s="60"/>
      <c r="I5" s="60"/>
      <c r="M5" s="163" t="s">
        <v>12</v>
      </c>
      <c r="N5" s="164"/>
      <c r="O5" s="164"/>
      <c r="P5" s="164"/>
      <c r="Q5" s="165"/>
      <c r="R5" s="53"/>
      <c r="U5" s="156"/>
    </row>
    <row r="6" spans="1:35" ht="19.5" customHeight="1" x14ac:dyDescent="0.2">
      <c r="B6" s="60"/>
      <c r="C6" s="60"/>
      <c r="D6" s="60"/>
      <c r="E6" s="60"/>
      <c r="F6" s="60"/>
      <c r="H6" s="60"/>
      <c r="I6" s="60"/>
      <c r="M6" s="166"/>
      <c r="N6" s="167"/>
      <c r="O6" s="167"/>
      <c r="P6" s="167"/>
      <c r="Q6" s="168"/>
      <c r="R6" s="53"/>
    </row>
    <row r="7" spans="1:35" ht="11.25" customHeight="1" x14ac:dyDescent="0.2">
      <c r="B7" s="60"/>
      <c r="C7" s="60"/>
      <c r="D7" s="60"/>
      <c r="E7" s="60"/>
      <c r="F7" s="60"/>
      <c r="G7" s="60"/>
      <c r="H7" s="60"/>
      <c r="I7" s="60"/>
      <c r="K7" s="60"/>
      <c r="L7" s="60"/>
      <c r="O7" s="60"/>
      <c r="P7" s="60"/>
      <c r="S7" s="60"/>
      <c r="T7" s="60"/>
      <c r="X7" s="60"/>
      <c r="Y7" s="60"/>
      <c r="AC7" s="60"/>
    </row>
    <row r="8" spans="1:35" x14ac:dyDescent="0.2">
      <c r="C8" t="s">
        <v>13</v>
      </c>
      <c r="I8" t="s">
        <v>14</v>
      </c>
      <c r="M8" t="s">
        <v>15</v>
      </c>
      <c r="Q8" t="s">
        <v>15</v>
      </c>
      <c r="U8" t="s">
        <v>15</v>
      </c>
      <c r="Z8" t="s">
        <v>16</v>
      </c>
    </row>
    <row r="9" spans="1:35" ht="63" customHeight="1" x14ac:dyDescent="0.2">
      <c r="B9" s="5"/>
      <c r="C9" s="5" t="s">
        <v>17</v>
      </c>
      <c r="D9" s="5" t="s">
        <v>17</v>
      </c>
      <c r="E9" s="5" t="s">
        <v>17</v>
      </c>
      <c r="F9" s="5" t="s">
        <v>17</v>
      </c>
      <c r="G9" s="5" t="s">
        <v>18</v>
      </c>
      <c r="H9" s="14"/>
      <c r="I9" s="169" t="s">
        <v>19</v>
      </c>
      <c r="J9" s="171"/>
      <c r="K9" s="172"/>
      <c r="L9" s="14"/>
      <c r="M9" s="169" t="s">
        <v>20</v>
      </c>
      <c r="N9" s="171"/>
      <c r="O9" s="172"/>
      <c r="P9" s="14"/>
      <c r="Q9" s="169" t="s">
        <v>21</v>
      </c>
      <c r="R9" s="171"/>
      <c r="S9" s="172"/>
      <c r="T9" s="14"/>
      <c r="U9" s="169" t="s">
        <v>22</v>
      </c>
      <c r="V9" s="171"/>
      <c r="W9" s="171"/>
      <c r="X9" s="172"/>
      <c r="Y9" s="14"/>
      <c r="Z9" s="169" t="s">
        <v>23</v>
      </c>
      <c r="AA9" s="171"/>
      <c r="AB9" s="171"/>
      <c r="AC9" s="170"/>
      <c r="AE9" s="169" t="s">
        <v>24</v>
      </c>
      <c r="AF9" s="170"/>
      <c r="AH9" s="169" t="s">
        <v>24</v>
      </c>
      <c r="AI9" s="170"/>
    </row>
    <row r="10" spans="1:35" ht="78.75" customHeight="1" x14ac:dyDescent="0.2">
      <c r="B10" s="31" t="s">
        <v>25</v>
      </c>
      <c r="C10" s="19" t="s">
        <v>26</v>
      </c>
      <c r="D10" s="19" t="s">
        <v>27</v>
      </c>
      <c r="E10" s="21" t="s">
        <v>28</v>
      </c>
      <c r="G10" s="8" t="s">
        <v>29</v>
      </c>
      <c r="H10" s="11"/>
      <c r="I10" s="24"/>
      <c r="K10" s="43">
        <f>+COUNTA(C10:E10,I10:J10)</f>
        <v>3</v>
      </c>
      <c r="L10" s="14"/>
      <c r="M10" s="24"/>
      <c r="O10" s="43">
        <f>+COUNTA(C10:E10,M10:N10)</f>
        <v>3</v>
      </c>
      <c r="P10" s="14"/>
      <c r="Q10" s="24"/>
      <c r="S10" s="43">
        <f>+COUNTA(C10:E10,Q10:Q10)</f>
        <v>3</v>
      </c>
      <c r="T10" s="14"/>
      <c r="U10" s="24"/>
      <c r="X10" s="43">
        <f>+COUNTA(C10:E10,U10:V10)</f>
        <v>3</v>
      </c>
      <c r="Y10" s="14"/>
      <c r="Z10" s="24"/>
      <c r="AC10" s="44">
        <f>+COUNTA(C10:E10,Z10:AA10)</f>
        <v>3</v>
      </c>
      <c r="AE10" s="19" t="s">
        <v>30</v>
      </c>
      <c r="AF10" s="47"/>
      <c r="AH10" s="30" t="s">
        <v>31</v>
      </c>
      <c r="AI10" s="30" t="s">
        <v>32</v>
      </c>
    </row>
    <row r="11" spans="1:35" ht="78.75" customHeight="1" x14ac:dyDescent="0.2">
      <c r="A11">
        <v>1</v>
      </c>
      <c r="B11" s="31" t="s">
        <v>33</v>
      </c>
      <c r="C11" s="19" t="s">
        <v>30</v>
      </c>
      <c r="D11" s="19" t="s">
        <v>34</v>
      </c>
      <c r="E11" s="19" t="s">
        <v>35</v>
      </c>
      <c r="F11" s="19" t="s">
        <v>36</v>
      </c>
      <c r="G11" s="8" t="s">
        <v>29</v>
      </c>
      <c r="H11" s="11"/>
      <c r="I11" s="24"/>
      <c r="K11" s="44">
        <f>+COUNTA(C11:F11,I11:J11)</f>
        <v>4</v>
      </c>
      <c r="L11" s="14"/>
      <c r="M11" s="24"/>
      <c r="O11" s="44">
        <f>+COUNTA(C11:F11,M11:N11)</f>
        <v>4</v>
      </c>
      <c r="P11" s="14"/>
      <c r="Q11" s="24"/>
      <c r="S11" s="44">
        <f>+COUNTA(C11:F11,Q11:Q11)</f>
        <v>4</v>
      </c>
      <c r="T11" s="14"/>
      <c r="U11" s="24"/>
      <c r="X11" s="44">
        <f>+COUNTA(C11:F11,U11:V11)</f>
        <v>4</v>
      </c>
      <c r="Y11" s="14"/>
      <c r="Z11" s="24"/>
      <c r="AC11" s="44">
        <f>+COUNTA(C11:F11,Z11:AA11)</f>
        <v>4</v>
      </c>
      <c r="AE11" s="24"/>
      <c r="AF11" s="27"/>
      <c r="AH11" s="19" t="s">
        <v>37</v>
      </c>
      <c r="AI11" s="27"/>
    </row>
    <row r="12" spans="1:35" ht="78.75" customHeight="1" x14ac:dyDescent="0.2">
      <c r="A12">
        <v>2</v>
      </c>
      <c r="B12" s="6" t="s">
        <v>38</v>
      </c>
      <c r="C12" s="10" t="s">
        <v>39</v>
      </c>
      <c r="D12" s="10" t="s">
        <v>40</v>
      </c>
      <c r="E12" s="7" t="s">
        <v>41</v>
      </c>
      <c r="F12" s="30"/>
      <c r="G12" s="8" t="s">
        <v>42</v>
      </c>
      <c r="H12" s="11"/>
      <c r="I12" s="24"/>
      <c r="K12" s="44">
        <f>+COUNTA(C12:F12,I12:J12)</f>
        <v>3</v>
      </c>
      <c r="L12" s="14"/>
      <c r="M12" s="24"/>
      <c r="O12" s="44">
        <f>+COUNTA(C12:F12,M12:N12)</f>
        <v>3</v>
      </c>
      <c r="P12" s="14"/>
      <c r="Q12" s="13" t="s">
        <v>43</v>
      </c>
      <c r="R12" s="32"/>
      <c r="S12" s="44">
        <f>+COUNTA(C12:F12,Q12:Q12)</f>
        <v>4</v>
      </c>
      <c r="T12" s="14"/>
      <c r="U12" s="24"/>
      <c r="X12" s="44">
        <f>+COUNTA(C12:F12,U12:V12)</f>
        <v>3</v>
      </c>
      <c r="Y12" s="14"/>
      <c r="Z12" s="24"/>
      <c r="AC12" s="44">
        <f t="shared" ref="AC12:AC18" si="0">+COUNTA(C12:F12,Z12:AA12)</f>
        <v>3</v>
      </c>
      <c r="AE12" s="24"/>
      <c r="AF12" s="27"/>
      <c r="AH12" s="24"/>
      <c r="AI12" s="27"/>
    </row>
    <row r="13" spans="1:35" ht="78.75" customHeight="1" x14ac:dyDescent="0.2">
      <c r="A13">
        <v>3</v>
      </c>
      <c r="B13" s="6" t="s">
        <v>44</v>
      </c>
      <c r="C13" s="20" t="s">
        <v>45</v>
      </c>
      <c r="D13" s="20" t="s">
        <v>46</v>
      </c>
      <c r="E13" s="20" t="s">
        <v>47</v>
      </c>
      <c r="F13" s="7"/>
      <c r="G13" s="8" t="s">
        <v>29</v>
      </c>
      <c r="H13" s="11"/>
      <c r="I13" s="24"/>
      <c r="K13" s="44">
        <f>+COUNTA(C13:E13,I13:J13)</f>
        <v>3</v>
      </c>
      <c r="L13" s="14"/>
      <c r="M13" s="24"/>
      <c r="O13" s="44">
        <f>+COUNTA(C13:E13,M13:N13)</f>
        <v>3</v>
      </c>
      <c r="P13" s="14"/>
      <c r="Q13" s="13" t="s">
        <v>43</v>
      </c>
      <c r="R13" s="32"/>
      <c r="S13" s="44">
        <f>+COUNTA(C13:D13,Q13:Q13)</f>
        <v>3</v>
      </c>
      <c r="T13" s="14"/>
      <c r="U13" s="24"/>
      <c r="X13" s="44">
        <f>+COUNTA(C13:F13,U13:V13)</f>
        <v>3</v>
      </c>
      <c r="Y13" s="14"/>
      <c r="Z13" s="13" t="s">
        <v>48</v>
      </c>
      <c r="AC13" s="44">
        <f t="shared" si="0"/>
        <v>4</v>
      </c>
      <c r="AE13" s="24"/>
      <c r="AF13" s="27"/>
      <c r="AH13" s="24"/>
      <c r="AI13" s="27"/>
    </row>
    <row r="14" spans="1:35" ht="78.75" customHeight="1" x14ac:dyDescent="0.2">
      <c r="A14">
        <v>4</v>
      </c>
      <c r="B14" s="6" t="s">
        <v>49</v>
      </c>
      <c r="C14" s="7" t="s">
        <v>50</v>
      </c>
      <c r="D14" s="48" t="s">
        <v>51</v>
      </c>
      <c r="E14" s="20" t="s">
        <v>52</v>
      </c>
      <c r="F14" s="7" t="s">
        <v>53</v>
      </c>
      <c r="G14" s="8" t="s">
        <v>29</v>
      </c>
      <c r="H14" s="11"/>
      <c r="I14" s="13" t="s">
        <v>54</v>
      </c>
      <c r="K14" s="44">
        <f>+COUNTA(C14:E14,I14:J14)</f>
        <v>4</v>
      </c>
      <c r="L14" s="14"/>
      <c r="M14" s="24"/>
      <c r="O14" s="44">
        <f>+COUNTA(C14:E14,M14:N14)</f>
        <v>3</v>
      </c>
      <c r="P14" s="14"/>
      <c r="Q14" s="13" t="s">
        <v>55</v>
      </c>
      <c r="R14" s="32"/>
      <c r="S14" s="44">
        <f>+COUNTA(C14:E14,Q14:Q14)</f>
        <v>4</v>
      </c>
      <c r="T14" s="14"/>
      <c r="U14" s="13" t="s">
        <v>56</v>
      </c>
      <c r="X14" s="44">
        <f>+COUNTA(C14:E14,U14:V14)</f>
        <v>4</v>
      </c>
      <c r="Y14" s="14"/>
      <c r="Z14" s="24"/>
      <c r="AC14" s="44">
        <f t="shared" si="0"/>
        <v>4</v>
      </c>
      <c r="AE14" s="24"/>
      <c r="AF14" s="27"/>
      <c r="AH14" s="24"/>
      <c r="AI14" s="27"/>
    </row>
    <row r="15" spans="1:35" ht="78.75" customHeight="1" x14ac:dyDescent="0.2">
      <c r="A15">
        <v>5</v>
      </c>
      <c r="B15" s="6" t="s">
        <v>57</v>
      </c>
      <c r="C15" s="20" t="s">
        <v>58</v>
      </c>
      <c r="D15" s="38" t="s">
        <v>59</v>
      </c>
      <c r="E15" s="39" t="s">
        <v>60</v>
      </c>
      <c r="F15" s="20" t="s">
        <v>61</v>
      </c>
      <c r="G15" s="8" t="s">
        <v>62</v>
      </c>
      <c r="H15" s="11"/>
      <c r="I15" s="13" t="s">
        <v>63</v>
      </c>
      <c r="J15" s="42" t="s">
        <v>64</v>
      </c>
      <c r="K15" s="44">
        <f>+COUNTA(C15:E15,I15)</f>
        <v>4</v>
      </c>
      <c r="L15" s="14"/>
      <c r="M15" s="13" t="s">
        <v>65</v>
      </c>
      <c r="O15" s="44">
        <f>+COUNTA(C15:E15,M15:N15)</f>
        <v>4</v>
      </c>
      <c r="P15" s="14"/>
      <c r="Q15" s="13" t="s">
        <v>43</v>
      </c>
      <c r="R15" s="32"/>
      <c r="S15" s="44">
        <f>+COUNTA(C15:E15,Q15:Q15)</f>
        <v>4</v>
      </c>
      <c r="T15" s="14"/>
      <c r="U15" s="13" t="s">
        <v>66</v>
      </c>
      <c r="X15" s="44">
        <f>+COUNTA(C15:E15,U15:V15)</f>
        <v>4</v>
      </c>
      <c r="Y15" s="14"/>
      <c r="Z15" s="13" t="s">
        <v>67</v>
      </c>
      <c r="AC15" s="44">
        <f>+COUNTA(C15:F15,Z15:AA15)</f>
        <v>5</v>
      </c>
      <c r="AE15" s="24"/>
      <c r="AF15" s="27"/>
      <c r="AH15" s="24"/>
      <c r="AI15" s="27"/>
    </row>
    <row r="16" spans="1:35" ht="78.75" customHeight="1" x14ac:dyDescent="0.2">
      <c r="A16">
        <v>6</v>
      </c>
      <c r="B16" s="6" t="s">
        <v>38</v>
      </c>
      <c r="C16" s="20" t="s">
        <v>68</v>
      </c>
      <c r="D16" s="50" t="s">
        <v>69</v>
      </c>
      <c r="E16" s="7" t="s">
        <v>70</v>
      </c>
      <c r="F16" s="20" t="s">
        <v>71</v>
      </c>
      <c r="G16" s="8" t="s">
        <v>29</v>
      </c>
      <c r="H16" s="11"/>
      <c r="I16" s="13" t="s">
        <v>72</v>
      </c>
      <c r="K16" s="44">
        <f>+COUNTA(C16:E16,I16:J16)</f>
        <v>4</v>
      </c>
      <c r="L16" s="14"/>
      <c r="M16" s="13" t="s">
        <v>73</v>
      </c>
      <c r="O16" s="44">
        <f>+COUNTA(C16:D16,M16:N16)</f>
        <v>3</v>
      </c>
      <c r="P16" s="14"/>
      <c r="Q16" s="13" t="s">
        <v>43</v>
      </c>
      <c r="R16" s="32"/>
      <c r="S16" s="44">
        <f>+COUNTA(C16:D16,Q16:Q16)</f>
        <v>3</v>
      </c>
      <c r="T16" s="14"/>
      <c r="U16" s="13" t="s">
        <v>74</v>
      </c>
      <c r="V16" s="13" t="s">
        <v>75</v>
      </c>
      <c r="X16" s="44">
        <f>+COUNTA(C16,D16,U16:V16)</f>
        <v>4</v>
      </c>
      <c r="Y16" s="14"/>
      <c r="Z16" s="13" t="s">
        <v>76</v>
      </c>
      <c r="AA16" s="13" t="s">
        <v>77</v>
      </c>
      <c r="AC16" s="44">
        <f t="shared" si="0"/>
        <v>6</v>
      </c>
      <c r="AE16" s="24"/>
      <c r="AF16" s="27"/>
      <c r="AH16" s="24"/>
      <c r="AI16" s="27"/>
    </row>
    <row r="17" spans="1:35" ht="78.75" customHeight="1" x14ac:dyDescent="0.2">
      <c r="A17">
        <v>7</v>
      </c>
      <c r="B17" s="6" t="s">
        <v>44</v>
      </c>
      <c r="C17" s="20" t="s">
        <v>78</v>
      </c>
      <c r="D17" s="38" t="s">
        <v>79</v>
      </c>
      <c r="E17" s="20" t="s">
        <v>80</v>
      </c>
      <c r="G17" s="8" t="s">
        <v>29</v>
      </c>
      <c r="H17" s="11"/>
      <c r="I17" s="13" t="s">
        <v>81</v>
      </c>
      <c r="K17" s="44">
        <f>+COUNTA(C17:F17,I17:J17)</f>
        <v>4</v>
      </c>
      <c r="L17" s="14"/>
      <c r="M17" s="13" t="s">
        <v>82</v>
      </c>
      <c r="O17" s="44">
        <f>+COUNTA(C17:F17,M17:N17)</f>
        <v>4</v>
      </c>
      <c r="P17" s="14"/>
      <c r="Q17" s="13" t="s">
        <v>83</v>
      </c>
      <c r="R17" s="32"/>
      <c r="S17" s="44">
        <f>+COUNTA(C17:F17,Q17:Q17)</f>
        <v>4</v>
      </c>
      <c r="T17" s="14"/>
      <c r="U17" s="13" t="s">
        <v>84</v>
      </c>
      <c r="W17" s="42" t="s">
        <v>85</v>
      </c>
      <c r="X17" s="44">
        <f>+COUNTA(C17:D17,U17:V17)</f>
        <v>3</v>
      </c>
      <c r="Y17" s="14"/>
      <c r="Z17" s="13" t="s">
        <v>86</v>
      </c>
      <c r="AA17" s="13" t="s">
        <v>87</v>
      </c>
      <c r="AC17" s="44">
        <f t="shared" si="0"/>
        <v>5</v>
      </c>
      <c r="AE17" s="24"/>
      <c r="AF17" s="27"/>
      <c r="AH17" s="24"/>
      <c r="AI17" s="27"/>
    </row>
    <row r="18" spans="1:35" ht="78.75" customHeight="1" x14ac:dyDescent="0.2">
      <c r="A18">
        <v>8</v>
      </c>
      <c r="B18" s="6" t="s">
        <v>49</v>
      </c>
      <c r="C18" s="20" t="s">
        <v>88</v>
      </c>
      <c r="D18" s="49" t="s">
        <v>88</v>
      </c>
      <c r="E18" s="20" t="s">
        <v>89</v>
      </c>
      <c r="F18" s="41"/>
      <c r="G18" s="8" t="s">
        <v>29</v>
      </c>
      <c r="H18" s="11"/>
      <c r="I18" s="24"/>
      <c r="K18" s="44">
        <f>+COUNTA(C18:F18,I18:J18)</f>
        <v>3</v>
      </c>
      <c r="L18" s="14"/>
      <c r="M18" s="13" t="s">
        <v>90</v>
      </c>
      <c r="O18" s="44">
        <f>+COUNTA(C18:F18,M18:N18)</f>
        <v>4</v>
      </c>
      <c r="P18" s="14"/>
      <c r="Q18" s="51"/>
      <c r="R18" s="32"/>
      <c r="S18" s="44">
        <f>+COUNTA(C18:F18,Q18:Q18)</f>
        <v>3</v>
      </c>
      <c r="T18" s="14"/>
      <c r="U18" s="33"/>
      <c r="X18" s="44">
        <f>+COUNTA(C18:F18,U18:V18)</f>
        <v>3</v>
      </c>
      <c r="Y18" s="14"/>
      <c r="Z18" s="13" t="s">
        <v>91</v>
      </c>
      <c r="AC18" s="44">
        <f t="shared" si="0"/>
        <v>4</v>
      </c>
      <c r="AE18" s="30" t="s">
        <v>31</v>
      </c>
      <c r="AF18" s="27"/>
      <c r="AH18" s="24"/>
      <c r="AI18" s="27"/>
    </row>
    <row r="19" spans="1:35" ht="78.75" customHeight="1" x14ac:dyDescent="0.2">
      <c r="A19">
        <v>9</v>
      </c>
      <c r="B19" s="6" t="s">
        <v>57</v>
      </c>
      <c r="C19" s="20" t="s">
        <v>88</v>
      </c>
      <c r="D19" s="20" t="s">
        <v>88</v>
      </c>
      <c r="E19" s="40" t="s">
        <v>92</v>
      </c>
      <c r="F19" s="49" t="s">
        <v>93</v>
      </c>
      <c r="G19" s="8" t="s">
        <v>94</v>
      </c>
      <c r="H19" s="11"/>
      <c r="I19" s="52"/>
      <c r="J19" s="26"/>
      <c r="K19" s="45">
        <f>+COUNTA(C19:E19,#REF!)</f>
        <v>4</v>
      </c>
      <c r="L19" s="14"/>
      <c r="M19" s="9" t="s">
        <v>95</v>
      </c>
      <c r="N19" s="28"/>
      <c r="O19" s="45">
        <f>+COUNTA(C19:D19,F19:F19,#REF!)</f>
        <v>4</v>
      </c>
      <c r="P19" s="14"/>
      <c r="Q19" s="52"/>
      <c r="R19" s="26"/>
      <c r="S19" s="45">
        <f>+COUNTA(C19:F19,Q19:Q19)</f>
        <v>4</v>
      </c>
      <c r="T19" s="14"/>
      <c r="U19" s="28"/>
      <c r="V19" s="25"/>
      <c r="W19" s="25"/>
      <c r="X19" s="45">
        <f>+COUNTA(C19:F19,U19:V19)</f>
        <v>4</v>
      </c>
      <c r="Y19" s="14"/>
      <c r="Z19" s="13" t="s">
        <v>96</v>
      </c>
      <c r="AA19" s="25"/>
      <c r="AB19" s="25"/>
      <c r="AC19" s="45">
        <f>+COUNTA(C19:E19,Z19:AA19)</f>
        <v>4</v>
      </c>
      <c r="AE19" s="30" t="s">
        <v>97</v>
      </c>
      <c r="AF19" s="46"/>
      <c r="AH19" s="30" t="s">
        <v>97</v>
      </c>
      <c r="AI19" s="46"/>
    </row>
    <row r="20" spans="1:35" ht="15" customHeight="1" x14ac:dyDescent="0.2">
      <c r="B20" s="1"/>
      <c r="H20" s="16"/>
      <c r="K20" s="16"/>
      <c r="L20" s="16"/>
      <c r="O20" s="16"/>
      <c r="P20" s="16"/>
      <c r="S20" s="16"/>
      <c r="T20" s="16"/>
      <c r="X20" s="16"/>
      <c r="Y20" s="16"/>
      <c r="AC20" s="4"/>
    </row>
    <row r="21" spans="1:35" x14ac:dyDescent="0.2">
      <c r="B21" s="1"/>
      <c r="H21" s="16"/>
      <c r="K21" s="16"/>
      <c r="L21" s="16"/>
      <c r="O21" s="16"/>
      <c r="P21" s="16"/>
      <c r="S21" s="16"/>
      <c r="T21" s="16"/>
      <c r="X21" s="16"/>
      <c r="Y21" s="16"/>
      <c r="AC21" s="15"/>
    </row>
    <row r="22" spans="1:35" x14ac:dyDescent="0.2">
      <c r="B22" s="1"/>
      <c r="H22" s="17"/>
      <c r="K22" s="17"/>
      <c r="L22" s="17"/>
      <c r="O22" s="17"/>
      <c r="P22" s="17"/>
      <c r="S22" s="17"/>
      <c r="T22" s="17"/>
      <c r="X22" s="17"/>
      <c r="Y22" s="17"/>
      <c r="AC22" s="16"/>
    </row>
    <row r="23" spans="1:35" ht="48.75" customHeight="1" x14ac:dyDescent="0.2">
      <c r="B23" s="1"/>
      <c r="H23" s="17"/>
      <c r="K23" s="17"/>
      <c r="L23" s="17"/>
      <c r="O23" s="17"/>
      <c r="P23" s="17"/>
      <c r="S23" s="17"/>
      <c r="T23" s="17"/>
      <c r="X23" s="17"/>
      <c r="Y23" s="17"/>
      <c r="AC23" s="16"/>
    </row>
    <row r="24" spans="1:35" x14ac:dyDescent="0.2">
      <c r="B24" s="1"/>
      <c r="C24" s="23"/>
      <c r="E24" s="164"/>
      <c r="F24" s="164"/>
      <c r="G24" s="164"/>
      <c r="H24" s="17"/>
      <c r="K24" s="17"/>
      <c r="L24" s="17"/>
      <c r="O24" s="17"/>
      <c r="P24" s="17"/>
      <c r="S24" s="17"/>
      <c r="T24" s="17"/>
      <c r="X24" s="17"/>
      <c r="Y24" s="17"/>
      <c r="AC24" s="17"/>
    </row>
    <row r="25" spans="1:35" x14ac:dyDescent="0.2">
      <c r="C25" s="3"/>
      <c r="D25" s="3"/>
      <c r="H25" s="17"/>
      <c r="K25" s="17"/>
      <c r="L25" s="17"/>
      <c r="O25" s="17"/>
      <c r="P25" s="17"/>
      <c r="S25" s="17"/>
      <c r="T25" s="17"/>
      <c r="X25" s="17"/>
      <c r="Y25" s="17"/>
      <c r="AC25" s="17"/>
    </row>
    <row r="26" spans="1:35" ht="16.5" customHeight="1" x14ac:dyDescent="0.2">
      <c r="H26" s="18"/>
      <c r="K26" s="18"/>
      <c r="L26" s="18"/>
      <c r="O26" s="18"/>
      <c r="P26" s="18"/>
      <c r="S26" s="18"/>
      <c r="T26" s="18"/>
      <c r="X26" s="18"/>
      <c r="Y26" s="18"/>
      <c r="AC26" s="17"/>
    </row>
    <row r="27" spans="1:35" x14ac:dyDescent="0.2">
      <c r="I27" s="12"/>
      <c r="AC27" s="17"/>
    </row>
    <row r="28" spans="1:35" x14ac:dyDescent="0.2">
      <c r="AC28" s="18"/>
    </row>
    <row r="29" spans="1:35" ht="30" customHeight="1" x14ac:dyDescent="0.2">
      <c r="I29" s="2"/>
    </row>
  </sheetData>
  <mergeCells count="16">
    <mergeCell ref="AH9:AI9"/>
    <mergeCell ref="E24:G24"/>
    <mergeCell ref="I9:K9"/>
    <mergeCell ref="M9:O9"/>
    <mergeCell ref="Q9:S9"/>
    <mergeCell ref="U9:X9"/>
    <mergeCell ref="Z9:AC9"/>
    <mergeCell ref="AE9:AF9"/>
    <mergeCell ref="B1:I1"/>
    <mergeCell ref="M1:Q1"/>
    <mergeCell ref="B2:I2"/>
    <mergeCell ref="M2:Q2"/>
    <mergeCell ref="U2:U5"/>
    <mergeCell ref="M3:Q3"/>
    <mergeCell ref="M4:Q4"/>
    <mergeCell ref="M5:Q6"/>
  </mergeCells>
  <conditionalFormatting sqref="K10:K19 O10:O19 S10:S19 X10:X19 AC10:AC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9 O10:O19 S10:S19 X10:X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L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P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:T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:Y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:AC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rintOptions horizontalCentered="1"/>
  <pageMargins left="0.25" right="0.25" top="0.42" bottom="0.4" header="0.3" footer="0.3"/>
  <pageSetup paperSize="17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592D-6042-9048-8D6F-3BAD84671209}">
  <sheetPr>
    <pageSetUpPr fitToPage="1"/>
  </sheetPr>
  <dimension ref="A1:DC14"/>
  <sheetViews>
    <sheetView tabSelected="1" topLeftCell="A4" zoomScale="80" zoomScaleNormal="80" workbookViewId="0">
      <selection sqref="A1:XFD1"/>
    </sheetView>
  </sheetViews>
  <sheetFormatPr baseColWidth="10" defaultColWidth="8.83203125" defaultRowHeight="15" customHeight="1" x14ac:dyDescent="0.2"/>
  <cols>
    <col min="1" max="1" width="10.33203125" customWidth="1"/>
    <col min="2" max="116" width="15.83203125" customWidth="1"/>
  </cols>
  <sheetData>
    <row r="1" spans="1:107" ht="77.25" customHeight="1" x14ac:dyDescent="0.2">
      <c r="A1" s="79" t="s">
        <v>100</v>
      </c>
      <c r="B1" s="183" t="s">
        <v>101</v>
      </c>
      <c r="C1" s="183"/>
      <c r="D1" s="183"/>
      <c r="E1" s="183"/>
      <c r="F1" s="183" t="s">
        <v>102</v>
      </c>
      <c r="G1" s="183"/>
      <c r="H1" s="183"/>
      <c r="I1" s="183"/>
      <c r="J1" s="183" t="s">
        <v>314</v>
      </c>
      <c r="K1" s="183"/>
      <c r="L1" s="183"/>
      <c r="M1" s="183"/>
      <c r="N1" s="183" t="s">
        <v>316</v>
      </c>
      <c r="O1" s="183"/>
      <c r="P1" s="183"/>
      <c r="Q1" s="183"/>
      <c r="R1" s="184" t="s">
        <v>315</v>
      </c>
      <c r="S1" s="184"/>
      <c r="T1" s="184"/>
      <c r="U1" s="184"/>
      <c r="V1" s="184"/>
      <c r="W1" s="186" t="s">
        <v>103</v>
      </c>
      <c r="X1" s="187"/>
      <c r="Y1" s="185" t="s">
        <v>104</v>
      </c>
      <c r="Z1" s="185"/>
      <c r="AA1" s="185" t="s">
        <v>105</v>
      </c>
      <c r="AB1" s="185"/>
      <c r="AC1" s="185" t="s">
        <v>106</v>
      </c>
      <c r="AD1" s="185"/>
      <c r="AE1" s="185" t="s">
        <v>107</v>
      </c>
      <c r="AF1" s="185"/>
      <c r="AG1" s="189" t="s">
        <v>317</v>
      </c>
      <c r="AH1" s="185"/>
      <c r="AI1" s="144" t="s">
        <v>108</v>
      </c>
      <c r="AJ1" s="145" t="s">
        <v>109</v>
      </c>
      <c r="AK1" s="180" t="s">
        <v>110</v>
      </c>
      <c r="AL1" s="180"/>
      <c r="AM1" s="180"/>
      <c r="AN1" s="180"/>
      <c r="AO1" s="180"/>
      <c r="AP1" s="180" t="s">
        <v>111</v>
      </c>
      <c r="AQ1" s="180"/>
      <c r="AR1" s="180"/>
      <c r="AS1" s="180"/>
      <c r="AT1" s="180"/>
      <c r="AU1" s="180"/>
      <c r="AV1" s="180" t="s">
        <v>112</v>
      </c>
      <c r="AW1" s="180"/>
      <c r="AX1" s="180"/>
      <c r="AY1" s="180"/>
      <c r="AZ1" s="180"/>
      <c r="BA1" s="180"/>
      <c r="BB1" s="181" t="s">
        <v>113</v>
      </c>
      <c r="BC1" s="181"/>
      <c r="BD1" s="181"/>
      <c r="BE1" s="98" t="s">
        <v>114</v>
      </c>
      <c r="BF1" s="179" t="s">
        <v>98</v>
      </c>
      <c r="BG1" s="179"/>
      <c r="BH1" s="179"/>
      <c r="BI1" s="179"/>
      <c r="BJ1" s="179"/>
      <c r="BK1" s="179"/>
      <c r="BL1" s="173" t="s">
        <v>99</v>
      </c>
      <c r="BM1" s="174"/>
      <c r="BN1" s="174"/>
      <c r="BO1" s="174"/>
      <c r="BP1" s="174"/>
      <c r="BQ1" s="174"/>
      <c r="BR1" s="174"/>
      <c r="BS1" s="175"/>
      <c r="BT1" s="173" t="s">
        <v>115</v>
      </c>
      <c r="BU1" s="174"/>
      <c r="BV1" s="174"/>
      <c r="BW1" s="174"/>
      <c r="BX1" s="175"/>
      <c r="BY1" s="176" t="s">
        <v>116</v>
      </c>
      <c r="BZ1" s="177"/>
      <c r="CA1" s="178"/>
      <c r="CB1" s="179" t="s">
        <v>117</v>
      </c>
      <c r="CC1" s="179"/>
      <c r="CD1" s="179"/>
      <c r="CE1" s="179"/>
      <c r="CF1" s="179"/>
      <c r="CG1" s="179" t="s">
        <v>118</v>
      </c>
      <c r="CH1" s="179"/>
      <c r="CI1" s="179"/>
      <c r="CJ1" s="179"/>
      <c r="CK1" s="179"/>
      <c r="CL1" s="95" t="s">
        <v>119</v>
      </c>
      <c r="CM1" s="95" t="s">
        <v>120</v>
      </c>
      <c r="CN1" s="95" t="s">
        <v>121</v>
      </c>
      <c r="CO1" s="95" t="s">
        <v>122</v>
      </c>
      <c r="CP1" s="95" t="s">
        <v>119</v>
      </c>
      <c r="CQ1" s="95" t="s">
        <v>120</v>
      </c>
      <c r="CR1" s="95" t="s">
        <v>121</v>
      </c>
      <c r="CS1" s="95" t="s">
        <v>122</v>
      </c>
      <c r="CT1" s="122"/>
      <c r="CU1" s="122"/>
      <c r="CV1" s="99" t="s">
        <v>123</v>
      </c>
      <c r="CW1" s="124"/>
      <c r="CX1" s="141"/>
      <c r="CY1" s="133"/>
      <c r="CZ1" s="133"/>
      <c r="DA1" s="182"/>
      <c r="DB1" s="188"/>
      <c r="DC1" s="188"/>
    </row>
    <row r="2" spans="1:107" ht="80" x14ac:dyDescent="0.2">
      <c r="A2" s="67" t="s">
        <v>124</v>
      </c>
      <c r="B2" s="54" t="s">
        <v>125</v>
      </c>
      <c r="C2" s="54" t="s">
        <v>126</v>
      </c>
      <c r="D2" s="54" t="s">
        <v>127</v>
      </c>
      <c r="E2" s="54" t="s">
        <v>128</v>
      </c>
      <c r="F2" s="54" t="s">
        <v>129</v>
      </c>
      <c r="G2" s="54" t="s">
        <v>130</v>
      </c>
      <c r="H2" s="54" t="s">
        <v>131</v>
      </c>
      <c r="I2" s="54" t="s">
        <v>132</v>
      </c>
      <c r="J2" s="67"/>
      <c r="K2" s="67"/>
      <c r="L2" s="67"/>
      <c r="M2" s="67"/>
      <c r="N2" s="67"/>
      <c r="O2" s="67"/>
      <c r="P2" s="67"/>
      <c r="Q2" s="67"/>
      <c r="R2" s="69" t="s">
        <v>133</v>
      </c>
      <c r="S2" s="69"/>
      <c r="T2" s="69"/>
      <c r="U2" s="69"/>
      <c r="V2" s="69"/>
      <c r="W2" s="63"/>
      <c r="X2" s="67"/>
      <c r="Y2" s="67"/>
      <c r="Z2" s="67"/>
      <c r="AA2" s="67"/>
      <c r="AB2" s="67"/>
      <c r="AC2" s="55" t="s">
        <v>134</v>
      </c>
      <c r="AD2" s="55" t="s">
        <v>135</v>
      </c>
      <c r="AE2" s="67"/>
      <c r="AF2" s="67"/>
      <c r="AG2" s="82" t="s">
        <v>136</v>
      </c>
      <c r="AH2" s="63"/>
      <c r="AI2" s="63"/>
      <c r="AJ2" s="70"/>
      <c r="AK2" s="70"/>
      <c r="AL2" s="70"/>
      <c r="AM2" s="70"/>
      <c r="AN2" s="70"/>
      <c r="AO2" s="70"/>
      <c r="AP2" s="64" t="s">
        <v>137</v>
      </c>
      <c r="AQ2" s="64" t="s">
        <v>138</v>
      </c>
      <c r="AR2" s="64" t="s">
        <v>139</v>
      </c>
      <c r="AS2" s="91" t="s">
        <v>140</v>
      </c>
      <c r="AT2" s="64" t="s">
        <v>141</v>
      </c>
      <c r="AU2" s="63"/>
      <c r="AV2" s="63"/>
      <c r="AW2" s="63"/>
      <c r="AX2" s="63"/>
      <c r="AY2" s="63"/>
      <c r="AZ2" s="63"/>
      <c r="BA2" s="63"/>
      <c r="BB2" s="67"/>
      <c r="BC2" s="67"/>
      <c r="BD2" s="67"/>
      <c r="BE2" s="67"/>
      <c r="BF2" s="63"/>
      <c r="BG2" s="63"/>
      <c r="BH2" s="63"/>
      <c r="BI2" s="63"/>
      <c r="BJ2" s="63"/>
      <c r="BK2" s="86"/>
      <c r="BL2" s="85"/>
      <c r="BM2" s="113"/>
      <c r="BN2" s="113"/>
      <c r="BO2" s="113"/>
      <c r="BP2" s="113"/>
      <c r="BQ2" s="113"/>
      <c r="BR2" s="85"/>
      <c r="BS2" s="85"/>
      <c r="BT2" s="88"/>
      <c r="BU2" s="63"/>
      <c r="BV2" s="63"/>
      <c r="BW2" s="63"/>
      <c r="BX2" s="63"/>
      <c r="BY2" s="86"/>
      <c r="BZ2" s="86"/>
      <c r="CA2" s="86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125" t="s">
        <v>142</v>
      </c>
      <c r="CX2" s="127" t="s">
        <v>135</v>
      </c>
      <c r="CY2" s="134" t="s">
        <v>143</v>
      </c>
      <c r="CZ2" s="134"/>
      <c r="DA2" s="129"/>
      <c r="DB2" s="75"/>
      <c r="DC2" s="75"/>
    </row>
    <row r="3" spans="1:107" ht="108.75" customHeight="1" x14ac:dyDescent="0.2">
      <c r="A3" s="67" t="s">
        <v>144</v>
      </c>
      <c r="B3" s="54" t="s">
        <v>145</v>
      </c>
      <c r="C3" s="54" t="s">
        <v>146</v>
      </c>
      <c r="D3" s="54" t="s">
        <v>147</v>
      </c>
      <c r="E3" s="54" t="s">
        <v>148</v>
      </c>
      <c r="F3" s="54" t="s">
        <v>149</v>
      </c>
      <c r="G3" s="54" t="s">
        <v>150</v>
      </c>
      <c r="H3" s="54" t="s">
        <v>151</v>
      </c>
      <c r="I3" s="54" t="s">
        <v>152</v>
      </c>
      <c r="J3" s="67"/>
      <c r="K3" s="67"/>
      <c r="L3" s="67"/>
      <c r="M3" s="67"/>
      <c r="N3" s="67"/>
      <c r="O3" s="67"/>
      <c r="P3" s="67"/>
      <c r="Q3" s="67"/>
      <c r="R3" s="63"/>
      <c r="S3" s="63"/>
      <c r="T3" s="63"/>
      <c r="U3" s="62" t="s">
        <v>153</v>
      </c>
      <c r="V3" s="71" t="s">
        <v>154</v>
      </c>
      <c r="W3" s="69"/>
      <c r="X3" s="69"/>
      <c r="Y3" s="55" t="s">
        <v>155</v>
      </c>
      <c r="Z3" s="69"/>
      <c r="AA3" s="55" t="s">
        <v>156</v>
      </c>
      <c r="AB3" s="55" t="s">
        <v>157</v>
      </c>
      <c r="AC3" s="55" t="s">
        <v>157</v>
      </c>
      <c r="AD3" s="63"/>
      <c r="AE3" s="69"/>
      <c r="AF3" s="69"/>
      <c r="AG3" s="55" t="s">
        <v>158</v>
      </c>
      <c r="AH3" s="63"/>
      <c r="AI3" s="63"/>
      <c r="AJ3" s="78" t="s">
        <v>159</v>
      </c>
      <c r="AK3" s="91" t="s">
        <v>160</v>
      </c>
      <c r="AL3" s="91" t="s">
        <v>161</v>
      </c>
      <c r="AM3" s="57" t="s">
        <v>162</v>
      </c>
      <c r="AN3" s="70"/>
      <c r="AO3" s="110" t="s">
        <v>163</v>
      </c>
      <c r="AP3" s="64" t="s">
        <v>164</v>
      </c>
      <c r="AQ3" s="64" t="s">
        <v>165</v>
      </c>
      <c r="AR3" s="64" t="s">
        <v>166</v>
      </c>
      <c r="AS3" s="64" t="s">
        <v>167</v>
      </c>
      <c r="AT3" s="81"/>
      <c r="AU3" s="63"/>
      <c r="AV3" s="54" t="s">
        <v>168</v>
      </c>
      <c r="AW3" s="54" t="s">
        <v>169</v>
      </c>
      <c r="AX3" s="54" t="s">
        <v>170</v>
      </c>
      <c r="AY3" s="54" t="s">
        <v>171</v>
      </c>
      <c r="AZ3" s="54"/>
      <c r="BA3" s="63"/>
      <c r="BB3" s="67"/>
      <c r="BC3" s="67"/>
      <c r="BD3" s="67"/>
      <c r="BE3" s="67"/>
      <c r="BF3" s="91" t="s">
        <v>145</v>
      </c>
      <c r="BG3" s="91" t="s">
        <v>172</v>
      </c>
      <c r="BH3" s="91" t="s">
        <v>173</v>
      </c>
      <c r="BI3" s="91" t="s">
        <v>174</v>
      </c>
      <c r="BJ3" s="93" t="s">
        <v>175</v>
      </c>
      <c r="BK3" s="87" t="s">
        <v>148</v>
      </c>
      <c r="BL3" s="91" t="s">
        <v>145</v>
      </c>
      <c r="BM3" s="54" t="s">
        <v>176</v>
      </c>
      <c r="BN3" s="54" t="s">
        <v>177</v>
      </c>
      <c r="BO3" s="54" t="s">
        <v>178</v>
      </c>
      <c r="BP3" s="114" t="s">
        <v>179</v>
      </c>
      <c r="BQ3" s="114" t="s">
        <v>180</v>
      </c>
      <c r="BR3" s="112" t="s">
        <v>181</v>
      </c>
      <c r="BS3" s="93" t="s">
        <v>175</v>
      </c>
      <c r="BT3" s="59" t="s">
        <v>182</v>
      </c>
      <c r="BU3" s="54" t="s">
        <v>183</v>
      </c>
      <c r="BV3" s="54" t="s">
        <v>184</v>
      </c>
      <c r="BW3" s="92" t="s">
        <v>157</v>
      </c>
      <c r="BX3" s="87" t="s">
        <v>148</v>
      </c>
      <c r="BY3" s="81"/>
      <c r="BZ3" s="67"/>
      <c r="CB3" s="64" t="s">
        <v>164</v>
      </c>
      <c r="CC3" s="64" t="s">
        <v>185</v>
      </c>
      <c r="CD3" s="116" t="s">
        <v>183</v>
      </c>
      <c r="CE3" s="116" t="s">
        <v>186</v>
      </c>
      <c r="CF3" s="87" t="s">
        <v>187</v>
      </c>
      <c r="CG3" s="64" t="s">
        <v>164</v>
      </c>
      <c r="CH3" s="64" t="s">
        <v>185</v>
      </c>
      <c r="CI3" s="116" t="s">
        <v>183</v>
      </c>
      <c r="CJ3" s="116" t="s">
        <v>186</v>
      </c>
      <c r="CK3" s="87" t="s">
        <v>187</v>
      </c>
      <c r="CL3" s="67"/>
      <c r="CM3" s="67"/>
      <c r="CN3" s="67"/>
      <c r="CO3" s="67"/>
      <c r="CP3" s="67"/>
      <c r="CQ3" s="67"/>
      <c r="CR3" s="67"/>
      <c r="CS3" s="67"/>
      <c r="CT3" s="54" t="s">
        <v>188</v>
      </c>
      <c r="CU3" s="126" t="s">
        <v>189</v>
      </c>
      <c r="CV3" s="84" t="s">
        <v>190</v>
      </c>
      <c r="CW3" s="125" t="s">
        <v>142</v>
      </c>
      <c r="CX3" s="127" t="s">
        <v>191</v>
      </c>
      <c r="CY3" s="134" t="s">
        <v>192</v>
      </c>
      <c r="CZ3" s="135"/>
      <c r="DA3" s="129"/>
      <c r="DB3" s="75"/>
      <c r="DC3" s="75"/>
    </row>
    <row r="4" spans="1:107" ht="154.5" customHeight="1" x14ac:dyDescent="0.2">
      <c r="A4" s="67" t="s">
        <v>193</v>
      </c>
      <c r="B4" s="54" t="s">
        <v>194</v>
      </c>
      <c r="C4" s="67"/>
      <c r="D4" s="67"/>
      <c r="E4" s="67"/>
      <c r="F4" s="54" t="s">
        <v>125</v>
      </c>
      <c r="G4" s="54" t="s">
        <v>126</v>
      </c>
      <c r="H4" s="54" t="s">
        <v>195</v>
      </c>
      <c r="I4" s="54" t="s">
        <v>128</v>
      </c>
      <c r="J4" s="54" t="s">
        <v>129</v>
      </c>
      <c r="K4" s="54" t="s">
        <v>130</v>
      </c>
      <c r="L4" s="54" t="s">
        <v>196</v>
      </c>
      <c r="M4" s="54" t="s">
        <v>197</v>
      </c>
      <c r="N4" s="67"/>
      <c r="O4" s="67"/>
      <c r="P4" s="67"/>
      <c r="Q4" s="67"/>
      <c r="R4" s="73" t="s">
        <v>198</v>
      </c>
      <c r="S4" s="65"/>
      <c r="T4" s="63"/>
      <c r="U4" s="67"/>
      <c r="V4" s="67"/>
      <c r="W4" s="55" t="s">
        <v>199</v>
      </c>
      <c r="X4" s="63"/>
      <c r="Y4" s="73" t="s">
        <v>198</v>
      </c>
      <c r="Z4" s="55" t="s">
        <v>200</v>
      </c>
      <c r="AA4" s="55" t="s">
        <v>201</v>
      </c>
      <c r="AB4" s="63"/>
      <c r="AC4" s="55" t="s">
        <v>202</v>
      </c>
      <c r="AD4" s="67"/>
      <c r="AE4" s="74" t="s">
        <v>203</v>
      </c>
      <c r="AF4" s="74" t="s">
        <v>204</v>
      </c>
      <c r="AG4" s="72" t="s">
        <v>205</v>
      </c>
      <c r="AH4" s="63"/>
      <c r="AI4" s="63"/>
      <c r="AJ4" s="78" t="s">
        <v>206</v>
      </c>
      <c r="AK4" s="104" t="s">
        <v>207</v>
      </c>
      <c r="AL4" s="57" t="s">
        <v>162</v>
      </c>
      <c r="AM4" s="57" t="s">
        <v>162</v>
      </c>
      <c r="AN4" s="105"/>
      <c r="AO4" s="111" t="s">
        <v>208</v>
      </c>
      <c r="AP4" s="64" t="s">
        <v>209</v>
      </c>
      <c r="AQ4" s="64" t="s">
        <v>210</v>
      </c>
      <c r="AR4" s="55" t="s">
        <v>211</v>
      </c>
      <c r="AS4" s="57" t="s">
        <v>162</v>
      </c>
      <c r="AT4" s="67"/>
      <c r="AU4" s="63"/>
      <c r="AV4" s="54" t="s">
        <v>212</v>
      </c>
      <c r="AW4" s="54" t="s">
        <v>213</v>
      </c>
      <c r="AX4" s="64" t="s">
        <v>214</v>
      </c>
      <c r="AY4" s="64" t="s">
        <v>215</v>
      </c>
      <c r="AZ4" s="64" t="s">
        <v>216</v>
      </c>
      <c r="BA4" s="63"/>
      <c r="BB4" s="72" t="s">
        <v>205</v>
      </c>
      <c r="BC4" s="72" t="s">
        <v>217</v>
      </c>
      <c r="BD4" s="120" t="s">
        <v>218</v>
      </c>
      <c r="BE4" s="64" t="s">
        <v>219</v>
      </c>
      <c r="BF4" s="89" t="s">
        <v>220</v>
      </c>
      <c r="BG4" s="91" t="s">
        <v>221</v>
      </c>
      <c r="BH4" s="91" t="s">
        <v>222</v>
      </c>
      <c r="BI4" s="57" t="s">
        <v>162</v>
      </c>
      <c r="BJ4" s="93" t="s">
        <v>175</v>
      </c>
      <c r="BK4" s="86"/>
      <c r="BL4" s="91" t="s">
        <v>223</v>
      </c>
      <c r="BM4" s="91" t="s">
        <v>224</v>
      </c>
      <c r="BN4" s="57" t="s">
        <v>225</v>
      </c>
      <c r="BO4" s="115" t="s">
        <v>226</v>
      </c>
      <c r="BP4" s="63"/>
      <c r="BQ4" s="63"/>
      <c r="BR4" s="112" t="s">
        <v>181</v>
      </c>
      <c r="BS4" s="93" t="s">
        <v>175</v>
      </c>
      <c r="BT4" s="106" t="s">
        <v>218</v>
      </c>
      <c r="BU4" s="75" t="s">
        <v>211</v>
      </c>
      <c r="BV4" s="75" t="s">
        <v>211</v>
      </c>
      <c r="BW4" s="57" t="s">
        <v>225</v>
      </c>
      <c r="BX4" s="63"/>
      <c r="BY4" s="72" t="s">
        <v>217</v>
      </c>
      <c r="BZ4" s="55" t="s">
        <v>202</v>
      </c>
      <c r="CA4" s="61" t="s">
        <v>201</v>
      </c>
      <c r="CB4" s="64" t="s">
        <v>209</v>
      </c>
      <c r="CC4" s="117" t="s">
        <v>218</v>
      </c>
      <c r="CD4" s="72" t="s">
        <v>217</v>
      </c>
      <c r="CE4" s="72" t="s">
        <v>205</v>
      </c>
      <c r="CF4" s="57" t="s">
        <v>162</v>
      </c>
      <c r="CG4" s="64" t="s">
        <v>209</v>
      </c>
      <c r="CH4" s="118" t="s">
        <v>210</v>
      </c>
      <c r="CI4" s="72" t="s">
        <v>217</v>
      </c>
      <c r="CJ4" s="72" t="s">
        <v>205</v>
      </c>
      <c r="CK4" s="57" t="s">
        <v>162</v>
      </c>
      <c r="CL4" s="106" t="s">
        <v>218</v>
      </c>
      <c r="CM4" s="75"/>
      <c r="CN4" s="108"/>
      <c r="CO4" s="108"/>
      <c r="CP4" s="63"/>
      <c r="CQ4" s="106" t="s">
        <v>218</v>
      </c>
      <c r="CR4" s="106" t="s">
        <v>218</v>
      </c>
      <c r="CS4" s="106" t="s">
        <v>218</v>
      </c>
      <c r="CT4" s="106" t="s">
        <v>218</v>
      </c>
      <c r="CU4" s="127" t="s">
        <v>199</v>
      </c>
      <c r="CV4" s="83" t="s">
        <v>227</v>
      </c>
      <c r="CW4" s="127" t="s">
        <v>199</v>
      </c>
      <c r="CX4" s="127" t="s">
        <v>202</v>
      </c>
      <c r="CY4" s="136" t="s">
        <v>228</v>
      </c>
      <c r="CZ4" s="134" t="s">
        <v>192</v>
      </c>
      <c r="DA4" s="129"/>
      <c r="DB4" s="107" t="s">
        <v>229</v>
      </c>
      <c r="DC4" s="75"/>
    </row>
    <row r="5" spans="1:107" ht="171" customHeight="1" x14ac:dyDescent="0.2">
      <c r="A5" s="67" t="s">
        <v>230</v>
      </c>
      <c r="B5" s="54" t="s">
        <v>231</v>
      </c>
      <c r="C5" s="67"/>
      <c r="D5" s="67"/>
      <c r="E5" s="67"/>
      <c r="F5" s="54" t="s">
        <v>145</v>
      </c>
      <c r="G5" s="54" t="s">
        <v>232</v>
      </c>
      <c r="H5" s="54" t="s">
        <v>147</v>
      </c>
      <c r="I5" s="54" t="s">
        <v>233</v>
      </c>
      <c r="J5" s="54" t="s">
        <v>149</v>
      </c>
      <c r="K5" s="54" t="s">
        <v>150</v>
      </c>
      <c r="L5" s="54" t="s">
        <v>234</v>
      </c>
      <c r="M5" s="54" t="s">
        <v>235</v>
      </c>
      <c r="N5" s="67"/>
      <c r="O5" s="67"/>
      <c r="P5" s="67"/>
      <c r="Q5" s="67"/>
      <c r="R5" s="56" t="s">
        <v>236</v>
      </c>
      <c r="S5" s="76" t="s">
        <v>237</v>
      </c>
      <c r="T5" s="96" t="s">
        <v>238</v>
      </c>
      <c r="U5" s="62" t="s">
        <v>239</v>
      </c>
      <c r="V5" s="67"/>
      <c r="W5" s="55" t="s">
        <v>240</v>
      </c>
      <c r="X5" s="55" t="s">
        <v>241</v>
      </c>
      <c r="Y5" s="56" t="s">
        <v>236</v>
      </c>
      <c r="Z5" s="55" t="s">
        <v>242</v>
      </c>
      <c r="AA5" s="55" t="s">
        <v>243</v>
      </c>
      <c r="AB5" s="63"/>
      <c r="AC5" s="55" t="s">
        <v>244</v>
      </c>
      <c r="AD5" s="67"/>
      <c r="AE5" s="74" t="s">
        <v>245</v>
      </c>
      <c r="AF5" s="74" t="s">
        <v>246</v>
      </c>
      <c r="AG5" s="55" t="s">
        <v>158</v>
      </c>
      <c r="AH5" s="55" t="s">
        <v>247</v>
      </c>
      <c r="AI5" s="77" t="s">
        <v>248</v>
      </c>
      <c r="AJ5" s="78" t="s">
        <v>249</v>
      </c>
      <c r="AK5" s="70"/>
      <c r="AL5" s="70"/>
      <c r="AM5" s="70"/>
      <c r="AN5" s="70"/>
      <c r="AO5" s="70"/>
      <c r="AP5" s="64" t="s">
        <v>250</v>
      </c>
      <c r="AQ5" s="64" t="s">
        <v>251</v>
      </c>
      <c r="AR5" s="55" t="s">
        <v>211</v>
      </c>
      <c r="AS5" s="57" t="s">
        <v>162</v>
      </c>
      <c r="AT5" s="67"/>
      <c r="AU5" s="94" t="s">
        <v>252</v>
      </c>
      <c r="AV5" s="64" t="s">
        <v>253</v>
      </c>
      <c r="AW5" s="64" t="s">
        <v>185</v>
      </c>
      <c r="AX5" s="64" t="s">
        <v>254</v>
      </c>
      <c r="AY5" s="64" t="s">
        <v>255</v>
      </c>
      <c r="AZ5" s="81"/>
      <c r="BA5" s="94" t="s">
        <v>159</v>
      </c>
      <c r="BB5" s="72" t="s">
        <v>256</v>
      </c>
      <c r="BC5" s="72" t="s">
        <v>257</v>
      </c>
      <c r="BD5" s="63"/>
      <c r="BE5" s="64" t="s">
        <v>258</v>
      </c>
      <c r="BF5" s="91" t="s">
        <v>259</v>
      </c>
      <c r="BG5" s="91" t="s">
        <v>260</v>
      </c>
      <c r="BH5" s="55" t="s">
        <v>247</v>
      </c>
      <c r="BI5" s="57" t="s">
        <v>162</v>
      </c>
      <c r="BJ5" s="93" t="s">
        <v>175</v>
      </c>
      <c r="BK5" s="63"/>
      <c r="BL5" s="91" t="s">
        <v>259</v>
      </c>
      <c r="BM5" s="91" t="s">
        <v>260</v>
      </c>
      <c r="BN5" s="55" t="s">
        <v>247</v>
      </c>
      <c r="BO5" s="57" t="s">
        <v>225</v>
      </c>
      <c r="BP5" s="63"/>
      <c r="BQ5" s="63"/>
      <c r="BR5" s="112" t="s">
        <v>181</v>
      </c>
      <c r="BS5" s="93" t="s">
        <v>175</v>
      </c>
      <c r="BT5" s="91" t="s">
        <v>261</v>
      </c>
      <c r="BU5" s="92" t="s">
        <v>247</v>
      </c>
      <c r="BV5" s="75" t="s">
        <v>211</v>
      </c>
      <c r="BW5" s="57" t="s">
        <v>225</v>
      </c>
      <c r="BX5" s="63"/>
      <c r="BY5" s="72" t="s">
        <v>257</v>
      </c>
      <c r="BZ5" s="72" t="s">
        <v>231</v>
      </c>
      <c r="CA5" s="61" t="s">
        <v>243</v>
      </c>
      <c r="CB5" s="64" t="s">
        <v>250</v>
      </c>
      <c r="CC5" s="118" t="s">
        <v>255</v>
      </c>
      <c r="CD5" s="72" t="s">
        <v>257</v>
      </c>
      <c r="CE5" s="72" t="s">
        <v>256</v>
      </c>
      <c r="CF5" s="57" t="s">
        <v>162</v>
      </c>
      <c r="CG5" s="64" t="s">
        <v>250</v>
      </c>
      <c r="CH5" s="118" t="s">
        <v>253</v>
      </c>
      <c r="CI5" s="72" t="s">
        <v>257</v>
      </c>
      <c r="CJ5" s="72" t="s">
        <v>256</v>
      </c>
      <c r="CK5" s="57" t="s">
        <v>162</v>
      </c>
      <c r="CL5" s="91" t="s">
        <v>158</v>
      </c>
      <c r="CM5" s="91" t="s">
        <v>158</v>
      </c>
      <c r="CN5" s="75"/>
      <c r="CO5" s="75"/>
      <c r="CP5" s="91" t="s">
        <v>261</v>
      </c>
      <c r="CQ5" s="91" t="s">
        <v>261</v>
      </c>
      <c r="CR5" s="91" t="s">
        <v>261</v>
      </c>
      <c r="CS5" s="91" t="s">
        <v>261</v>
      </c>
      <c r="CT5" s="67"/>
      <c r="CU5" s="67"/>
      <c r="CV5" s="84" t="s">
        <v>262</v>
      </c>
      <c r="CW5" s="125" t="s">
        <v>263</v>
      </c>
      <c r="CX5" s="127" t="s">
        <v>243</v>
      </c>
      <c r="CY5" s="134" t="s">
        <v>264</v>
      </c>
      <c r="CZ5" s="135"/>
      <c r="DA5" s="129"/>
      <c r="DB5" s="75"/>
      <c r="DC5" s="75"/>
    </row>
    <row r="6" spans="1:107" ht="144" x14ac:dyDescent="0.2">
      <c r="A6" s="67" t="s">
        <v>265</v>
      </c>
      <c r="B6" s="54" t="s">
        <v>266</v>
      </c>
      <c r="C6" s="67"/>
      <c r="D6" s="57" t="s">
        <v>225</v>
      </c>
      <c r="E6" s="67"/>
      <c r="F6" s="54" t="s">
        <v>194</v>
      </c>
      <c r="G6" s="67"/>
      <c r="H6" s="67"/>
      <c r="I6" s="67"/>
      <c r="J6" s="54" t="s">
        <v>125</v>
      </c>
      <c r="K6" s="54" t="s">
        <v>126</v>
      </c>
      <c r="L6" s="54" t="s">
        <v>195</v>
      </c>
      <c r="M6" s="54" t="s">
        <v>128</v>
      </c>
      <c r="N6" s="54" t="s">
        <v>129</v>
      </c>
      <c r="O6" s="54" t="s">
        <v>130</v>
      </c>
      <c r="P6" s="54" t="s">
        <v>196</v>
      </c>
      <c r="Q6" s="54" t="s">
        <v>197</v>
      </c>
      <c r="R6" s="73" t="s">
        <v>267</v>
      </c>
      <c r="S6" s="65"/>
      <c r="T6" s="97" t="s">
        <v>268</v>
      </c>
      <c r="U6" s="67"/>
      <c r="V6" s="67"/>
      <c r="W6" s="55" t="s">
        <v>269</v>
      </c>
      <c r="X6" s="65"/>
      <c r="Y6" s="73" t="s">
        <v>267</v>
      </c>
      <c r="Z6" s="67"/>
      <c r="AA6" s="55" t="s">
        <v>313</v>
      </c>
      <c r="AB6" s="67"/>
      <c r="AC6" s="55" t="s">
        <v>270</v>
      </c>
      <c r="AD6" s="67"/>
      <c r="AE6" s="74" t="s">
        <v>271</v>
      </c>
      <c r="AF6" s="74" t="s">
        <v>272</v>
      </c>
      <c r="AG6" s="82" t="s">
        <v>136</v>
      </c>
      <c r="AH6" s="69" t="s">
        <v>133</v>
      </c>
      <c r="AI6" s="69"/>
      <c r="AJ6" s="121" t="s">
        <v>273</v>
      </c>
      <c r="AK6" s="80"/>
      <c r="AL6" s="80"/>
      <c r="AM6" s="80"/>
      <c r="AN6" s="80"/>
      <c r="AO6" s="80"/>
      <c r="AP6" s="64" t="s">
        <v>274</v>
      </c>
      <c r="AQ6" s="55" t="s">
        <v>211</v>
      </c>
      <c r="AR6" s="57" t="s">
        <v>162</v>
      </c>
      <c r="AS6" s="57" t="s">
        <v>162</v>
      </c>
      <c r="AT6" s="67"/>
      <c r="AU6" s="94" t="s">
        <v>163</v>
      </c>
      <c r="AV6" s="64" t="s">
        <v>137</v>
      </c>
      <c r="AW6" s="64" t="s">
        <v>138</v>
      </c>
      <c r="AX6" s="64" t="s">
        <v>139</v>
      </c>
      <c r="AY6" s="91" t="s">
        <v>140</v>
      </c>
      <c r="AZ6" s="64" t="s">
        <v>141</v>
      </c>
      <c r="BA6" s="75"/>
      <c r="BB6" s="72" t="s">
        <v>275</v>
      </c>
      <c r="BC6" s="67"/>
      <c r="BD6" s="81"/>
      <c r="BE6" s="81"/>
      <c r="BF6" s="91" t="s">
        <v>276</v>
      </c>
      <c r="BG6" s="91" t="s">
        <v>277</v>
      </c>
      <c r="BH6" s="57" t="s">
        <v>162</v>
      </c>
      <c r="BI6" s="57" t="s">
        <v>162</v>
      </c>
      <c r="BJ6" s="93" t="s">
        <v>175</v>
      </c>
      <c r="BK6" s="63"/>
      <c r="BL6" s="91" t="s">
        <v>276</v>
      </c>
      <c r="BM6" s="90" t="s">
        <v>278</v>
      </c>
      <c r="BN6" s="57" t="s">
        <v>225</v>
      </c>
      <c r="BO6" s="57" t="s">
        <v>225</v>
      </c>
      <c r="BP6" s="63"/>
      <c r="BQ6" s="63"/>
      <c r="BR6" s="112" t="s">
        <v>181</v>
      </c>
      <c r="BS6" s="93" t="s">
        <v>175</v>
      </c>
      <c r="BT6" s="106" t="s">
        <v>279</v>
      </c>
      <c r="BU6" s="75" t="s">
        <v>211</v>
      </c>
      <c r="BV6" s="57" t="s">
        <v>225</v>
      </c>
      <c r="BW6" s="57" t="s">
        <v>225</v>
      </c>
      <c r="BX6" s="63"/>
      <c r="BY6" s="100" t="s">
        <v>136</v>
      </c>
      <c r="BZ6" s="55" t="s">
        <v>270</v>
      </c>
      <c r="CA6" s="86"/>
      <c r="CB6" s="101" t="s">
        <v>274</v>
      </c>
      <c r="CC6" s="102" t="s">
        <v>275</v>
      </c>
      <c r="CD6" s="100" t="s">
        <v>136</v>
      </c>
      <c r="CE6" s="57" t="s">
        <v>162</v>
      </c>
      <c r="CF6" s="57" t="s">
        <v>162</v>
      </c>
      <c r="CG6" s="101" t="s">
        <v>274</v>
      </c>
      <c r="CH6" s="119" t="s">
        <v>139</v>
      </c>
      <c r="CI6" s="100" t="s">
        <v>136</v>
      </c>
      <c r="CJ6" s="57" t="s">
        <v>162</v>
      </c>
      <c r="CK6" s="57" t="s">
        <v>162</v>
      </c>
      <c r="CL6" s="91" t="s">
        <v>313</v>
      </c>
      <c r="CM6" s="91" t="s">
        <v>313</v>
      </c>
      <c r="CN6" s="91" t="s">
        <v>313</v>
      </c>
      <c r="CO6" s="75"/>
      <c r="CP6" s="106" t="s">
        <v>279</v>
      </c>
      <c r="CQ6" s="106" t="s">
        <v>279</v>
      </c>
      <c r="CR6" s="106" t="s">
        <v>279</v>
      </c>
      <c r="CS6" s="106" t="s">
        <v>279</v>
      </c>
      <c r="CT6" s="131"/>
      <c r="CU6" s="131"/>
      <c r="CV6" s="103" t="s">
        <v>280</v>
      </c>
      <c r="CW6" s="128" t="s">
        <v>142</v>
      </c>
      <c r="CX6" s="142" t="s">
        <v>270</v>
      </c>
      <c r="CY6" s="137" t="s">
        <v>244</v>
      </c>
      <c r="CZ6" s="138"/>
      <c r="DA6" s="130" t="s">
        <v>281</v>
      </c>
      <c r="DB6" s="107" t="s">
        <v>282</v>
      </c>
      <c r="DC6" s="75"/>
    </row>
    <row r="7" spans="1:107" ht="96" x14ac:dyDescent="0.2">
      <c r="A7" s="67" t="s">
        <v>283</v>
      </c>
      <c r="B7" s="67"/>
      <c r="C7" s="67"/>
      <c r="D7" s="57" t="s">
        <v>284</v>
      </c>
      <c r="E7" s="57" t="s">
        <v>225</v>
      </c>
      <c r="F7" s="54" t="s">
        <v>231</v>
      </c>
      <c r="G7" s="67"/>
      <c r="H7" s="67"/>
      <c r="I7" s="67"/>
      <c r="J7" s="54" t="s">
        <v>145</v>
      </c>
      <c r="K7" s="54" t="s">
        <v>285</v>
      </c>
      <c r="L7" s="54" t="s">
        <v>147</v>
      </c>
      <c r="M7" s="54" t="s">
        <v>233</v>
      </c>
      <c r="N7" s="54" t="s">
        <v>149</v>
      </c>
      <c r="O7" s="54" t="s">
        <v>150</v>
      </c>
      <c r="P7" s="54" t="s">
        <v>234</v>
      </c>
      <c r="Q7" s="54" t="s">
        <v>286</v>
      </c>
      <c r="R7" s="56" t="s">
        <v>287</v>
      </c>
      <c r="S7" s="76" t="s">
        <v>288</v>
      </c>
      <c r="T7" s="108"/>
      <c r="U7" s="62" t="s">
        <v>153</v>
      </c>
      <c r="V7" s="71" t="s">
        <v>154</v>
      </c>
      <c r="W7" s="55" t="s">
        <v>289</v>
      </c>
      <c r="X7" s="63"/>
      <c r="Y7" s="56" t="s">
        <v>287</v>
      </c>
      <c r="Z7" s="55" t="s">
        <v>290</v>
      </c>
      <c r="AA7" s="55" t="s">
        <v>291</v>
      </c>
      <c r="AB7" s="67"/>
      <c r="AC7" s="55" t="s">
        <v>292</v>
      </c>
      <c r="AD7" s="67"/>
      <c r="AE7" s="75"/>
      <c r="AF7" s="74" t="s">
        <v>293</v>
      </c>
      <c r="AG7" s="55" t="s">
        <v>158</v>
      </c>
      <c r="AH7" s="69" t="s">
        <v>133</v>
      </c>
      <c r="AI7" s="77" t="s">
        <v>294</v>
      </c>
      <c r="AJ7" s="63"/>
      <c r="AK7" s="80"/>
      <c r="AL7" s="80"/>
      <c r="AM7" s="80"/>
      <c r="AN7" s="80"/>
      <c r="AO7" s="80"/>
      <c r="AP7" s="92" t="s">
        <v>295</v>
      </c>
      <c r="AQ7" s="55" t="s">
        <v>211</v>
      </c>
      <c r="AR7" s="57" t="s">
        <v>162</v>
      </c>
      <c r="AS7" s="63"/>
      <c r="AT7" s="67"/>
      <c r="AU7" s="94" t="s">
        <v>208</v>
      </c>
      <c r="AV7" s="64" t="s">
        <v>296</v>
      </c>
      <c r="AW7" s="64" t="s">
        <v>165</v>
      </c>
      <c r="AX7" s="64" t="s">
        <v>166</v>
      </c>
      <c r="AY7" s="92" t="s">
        <v>295</v>
      </c>
      <c r="AZ7" s="67"/>
      <c r="BA7" s="94" t="s">
        <v>252</v>
      </c>
      <c r="BB7" s="72" t="s">
        <v>297</v>
      </c>
      <c r="BC7" s="67"/>
      <c r="BD7" s="67"/>
      <c r="BE7" s="91" t="s">
        <v>297</v>
      </c>
      <c r="CL7" s="54" t="s">
        <v>188</v>
      </c>
      <c r="CM7" s="54" t="s">
        <v>188</v>
      </c>
      <c r="CN7" s="54" t="s">
        <v>188</v>
      </c>
      <c r="CO7" s="54" t="s">
        <v>188</v>
      </c>
      <c r="CP7" s="63"/>
      <c r="CQ7" s="63"/>
      <c r="CR7" s="91" t="s">
        <v>158</v>
      </c>
      <c r="CS7" s="91" t="s">
        <v>158</v>
      </c>
      <c r="CT7" s="54" t="s">
        <v>188</v>
      </c>
      <c r="CU7" s="126" t="s">
        <v>189</v>
      </c>
      <c r="CV7" s="84" t="s">
        <v>298</v>
      </c>
      <c r="CW7" s="126" t="s">
        <v>189</v>
      </c>
      <c r="CX7" s="142" t="s">
        <v>291</v>
      </c>
      <c r="CY7" s="139" t="s">
        <v>299</v>
      </c>
      <c r="CZ7" s="140"/>
      <c r="DA7" s="88"/>
      <c r="DB7" s="63"/>
      <c r="DC7" s="63"/>
    </row>
    <row r="8" spans="1:107" ht="80" x14ac:dyDescent="0.2">
      <c r="A8" s="67" t="s">
        <v>300</v>
      </c>
      <c r="B8" s="67"/>
      <c r="C8" s="67"/>
      <c r="D8" s="57" t="s">
        <v>284</v>
      </c>
      <c r="E8" s="69" t="s">
        <v>133</v>
      </c>
      <c r="F8" s="54" t="s">
        <v>301</v>
      </c>
      <c r="G8" s="67"/>
      <c r="H8" s="57" t="s">
        <v>225</v>
      </c>
      <c r="I8" s="67"/>
      <c r="J8" s="54" t="s">
        <v>194</v>
      </c>
      <c r="K8" s="67"/>
      <c r="L8" s="67"/>
      <c r="M8" s="67"/>
      <c r="N8" s="54" t="s">
        <v>125</v>
      </c>
      <c r="O8" s="54" t="s">
        <v>126</v>
      </c>
      <c r="P8" s="54" t="s">
        <v>127</v>
      </c>
      <c r="Q8" s="54" t="s">
        <v>128</v>
      </c>
      <c r="R8" s="65"/>
      <c r="S8" s="67"/>
      <c r="T8" s="67"/>
      <c r="U8" s="67"/>
      <c r="V8" s="69"/>
      <c r="W8" s="67"/>
      <c r="X8" s="67"/>
      <c r="Y8" s="67"/>
      <c r="Z8" s="67"/>
      <c r="AA8" s="67"/>
      <c r="AB8" s="63"/>
      <c r="AC8" s="67"/>
      <c r="AD8" s="69"/>
      <c r="AE8" s="75"/>
      <c r="AF8" s="74" t="s">
        <v>204</v>
      </c>
      <c r="AG8" s="69"/>
      <c r="AH8" s="69" t="s">
        <v>133</v>
      </c>
      <c r="AI8" s="67" t="s">
        <v>302</v>
      </c>
      <c r="AJ8" s="63"/>
      <c r="AK8" s="80"/>
      <c r="AL8" s="80"/>
      <c r="AM8" s="80"/>
      <c r="AN8" s="80"/>
      <c r="AO8" s="80"/>
      <c r="AP8" s="81"/>
      <c r="AQ8" s="81"/>
      <c r="AR8" s="67"/>
      <c r="AS8" s="67"/>
      <c r="AT8" s="67"/>
      <c r="AU8" s="63"/>
      <c r="AV8" s="64" t="s">
        <v>209</v>
      </c>
      <c r="AW8" s="64" t="s">
        <v>303</v>
      </c>
      <c r="AX8" s="55" t="s">
        <v>211</v>
      </c>
      <c r="AY8" s="57" t="s">
        <v>162</v>
      </c>
      <c r="AZ8" s="67"/>
      <c r="BA8" s="94" t="s">
        <v>163</v>
      </c>
      <c r="BB8" s="67"/>
      <c r="BC8" s="67"/>
      <c r="BD8" s="67"/>
      <c r="BE8" s="67"/>
      <c r="CL8" s="63"/>
      <c r="CM8" s="106" t="s">
        <v>218</v>
      </c>
      <c r="CN8" s="106" t="s">
        <v>218</v>
      </c>
      <c r="CO8" s="106" t="s">
        <v>218</v>
      </c>
      <c r="CP8" s="63"/>
      <c r="CQ8" s="63"/>
      <c r="CR8" s="63"/>
      <c r="CS8" s="109" t="s">
        <v>201</v>
      </c>
      <c r="CT8" s="106" t="s">
        <v>218</v>
      </c>
      <c r="CU8" s="127" t="s">
        <v>199</v>
      </c>
      <c r="CV8" s="63"/>
      <c r="CX8" s="63"/>
      <c r="CY8" s="143" t="s">
        <v>304</v>
      </c>
      <c r="CZ8" s="132"/>
    </row>
    <row r="9" spans="1:107" ht="80" x14ac:dyDescent="0.2">
      <c r="A9" s="67" t="s">
        <v>305</v>
      </c>
      <c r="B9" s="67"/>
      <c r="C9" s="67"/>
      <c r="D9" s="67"/>
      <c r="E9" s="67"/>
      <c r="F9" s="67"/>
      <c r="G9" s="67"/>
      <c r="H9" s="57" t="s">
        <v>284</v>
      </c>
      <c r="I9" s="57" t="s">
        <v>225</v>
      </c>
      <c r="J9" s="54" t="s">
        <v>306</v>
      </c>
      <c r="K9" s="67"/>
      <c r="L9" s="67"/>
      <c r="M9" s="67"/>
      <c r="N9" s="54" t="s">
        <v>145</v>
      </c>
      <c r="O9" s="54" t="s">
        <v>146</v>
      </c>
      <c r="P9" s="54" t="s">
        <v>147</v>
      </c>
      <c r="Q9" s="54" t="s">
        <v>233</v>
      </c>
      <c r="R9" s="67"/>
      <c r="S9" s="67"/>
      <c r="T9" s="67"/>
      <c r="U9" s="67"/>
      <c r="V9" s="69"/>
      <c r="W9" s="67"/>
      <c r="X9" s="67"/>
      <c r="Y9" s="63"/>
      <c r="Z9" s="67"/>
      <c r="AA9" s="67"/>
      <c r="AB9" s="63"/>
      <c r="AC9" s="67"/>
      <c r="AD9" s="63"/>
      <c r="AE9" s="63"/>
      <c r="AF9" s="63"/>
      <c r="AG9" s="67"/>
      <c r="AH9" s="67"/>
      <c r="AI9" s="71" t="s">
        <v>307</v>
      </c>
      <c r="AJ9" s="63"/>
      <c r="AK9" s="105"/>
      <c r="AL9" s="105"/>
      <c r="AM9" s="105"/>
      <c r="AN9" s="105"/>
      <c r="AO9" s="105"/>
      <c r="AP9" s="81"/>
      <c r="AQ9" s="81"/>
      <c r="AR9" s="67"/>
      <c r="AS9" s="67"/>
      <c r="AT9" s="67"/>
      <c r="AU9" s="63"/>
      <c r="AV9" s="64" t="s">
        <v>308</v>
      </c>
      <c r="AW9" s="64" t="s">
        <v>251</v>
      </c>
      <c r="AX9" s="55" t="s">
        <v>211</v>
      </c>
      <c r="AY9" s="57" t="s">
        <v>162</v>
      </c>
      <c r="AZ9" s="67"/>
      <c r="BA9" s="94" t="s">
        <v>208</v>
      </c>
      <c r="BB9" s="67"/>
      <c r="BC9" s="67"/>
      <c r="BD9" s="67"/>
      <c r="BE9" s="67"/>
      <c r="CL9" s="91" t="s">
        <v>261</v>
      </c>
      <c r="CM9" s="91" t="s">
        <v>261</v>
      </c>
      <c r="CN9" s="91" t="s">
        <v>261</v>
      </c>
      <c r="CO9" s="91" t="s">
        <v>261</v>
      </c>
      <c r="CP9" s="67"/>
      <c r="CQ9" s="67"/>
      <c r="CR9" s="67"/>
      <c r="CS9" s="67"/>
      <c r="CT9" s="67"/>
      <c r="CU9" s="67"/>
      <c r="CV9" s="63"/>
    </row>
    <row r="10" spans="1:107" ht="80" x14ac:dyDescent="0.2">
      <c r="A10" s="67" t="s">
        <v>309</v>
      </c>
      <c r="B10" s="67"/>
      <c r="C10" s="67"/>
      <c r="D10" s="67"/>
      <c r="E10" s="69"/>
      <c r="F10" s="67"/>
      <c r="G10" s="67"/>
      <c r="H10" s="57" t="s">
        <v>284</v>
      </c>
      <c r="I10" s="69" t="s">
        <v>133</v>
      </c>
      <c r="J10" s="54" t="s">
        <v>266</v>
      </c>
      <c r="K10" s="67"/>
      <c r="L10" s="57" t="s">
        <v>225</v>
      </c>
      <c r="M10" s="67"/>
      <c r="N10" s="54" t="s">
        <v>194</v>
      </c>
      <c r="O10" s="67"/>
      <c r="P10" s="67"/>
      <c r="Q10" s="67"/>
      <c r="R10" s="67"/>
      <c r="S10" s="67"/>
      <c r="T10" s="67"/>
      <c r="U10" s="67"/>
      <c r="V10" s="69"/>
      <c r="W10" s="67"/>
      <c r="X10" s="65"/>
      <c r="Y10" s="63"/>
      <c r="Z10" s="67"/>
      <c r="AA10" s="67"/>
      <c r="AB10" s="63"/>
      <c r="AC10" s="67"/>
      <c r="AD10" s="67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81"/>
      <c r="AQ10" s="67"/>
      <c r="AR10" s="67"/>
      <c r="AS10" s="67"/>
      <c r="AT10" s="67"/>
      <c r="AU10" s="63"/>
      <c r="AV10" s="64" t="s">
        <v>274</v>
      </c>
      <c r="AW10" s="55" t="s">
        <v>211</v>
      </c>
      <c r="AX10" s="57" t="s">
        <v>162</v>
      </c>
      <c r="AY10" s="57" t="s">
        <v>162</v>
      </c>
      <c r="AZ10" s="67"/>
      <c r="BA10" s="63"/>
      <c r="BB10" s="67"/>
      <c r="BC10" s="67"/>
      <c r="BD10" s="67"/>
      <c r="BE10" s="67"/>
      <c r="CL10" s="106" t="s">
        <v>279</v>
      </c>
      <c r="CM10" s="106" t="s">
        <v>279</v>
      </c>
      <c r="CN10" s="106" t="s">
        <v>279</v>
      </c>
      <c r="CO10" s="106" t="s">
        <v>279</v>
      </c>
      <c r="CP10" s="108"/>
      <c r="CQ10" s="108"/>
      <c r="CR10" s="108"/>
      <c r="CS10" s="108"/>
      <c r="CT10" s="108"/>
      <c r="CU10" s="108"/>
      <c r="CV10" s="63"/>
    </row>
    <row r="11" spans="1:107" ht="85" customHeight="1" x14ac:dyDescent="0.2">
      <c r="A11" s="68" t="s">
        <v>310</v>
      </c>
      <c r="J11" s="67"/>
      <c r="K11" s="67"/>
      <c r="L11" s="57" t="s">
        <v>284</v>
      </c>
      <c r="M11" s="57" t="s">
        <v>225</v>
      </c>
      <c r="N11" s="54" t="s">
        <v>311</v>
      </c>
      <c r="O11" s="67"/>
      <c r="P11" s="67"/>
      <c r="Q11" s="67"/>
      <c r="CL11" s="63"/>
      <c r="CM11" s="63"/>
      <c r="CN11" s="91" t="s">
        <v>158</v>
      </c>
      <c r="CO11" s="91" t="s">
        <v>158</v>
      </c>
      <c r="CP11" s="63"/>
      <c r="CQ11" s="63"/>
      <c r="CR11" s="67"/>
      <c r="CS11" s="67"/>
      <c r="CT11" s="123"/>
      <c r="CU11" s="123"/>
    </row>
    <row r="12" spans="1:107" ht="85" customHeight="1" x14ac:dyDescent="0.2">
      <c r="A12" s="58" t="s">
        <v>300</v>
      </c>
      <c r="J12" s="67"/>
      <c r="K12" s="67"/>
      <c r="L12" s="57" t="s">
        <v>284</v>
      </c>
      <c r="M12" s="69" t="s">
        <v>133</v>
      </c>
      <c r="N12" s="54" t="s">
        <v>312</v>
      </c>
      <c r="O12" s="67"/>
      <c r="P12" s="57" t="s">
        <v>225</v>
      </c>
      <c r="Q12" s="67"/>
      <c r="CL12" s="63"/>
      <c r="CM12" s="63"/>
      <c r="CN12" s="63"/>
      <c r="CO12" s="109" t="s">
        <v>201</v>
      </c>
      <c r="CP12" s="63"/>
      <c r="CQ12" s="63"/>
      <c r="CR12" s="63"/>
      <c r="CS12" s="66"/>
      <c r="CT12" s="123"/>
      <c r="CU12" s="123"/>
    </row>
    <row r="13" spans="1:107" ht="15" customHeight="1" x14ac:dyDescent="0.2">
      <c r="N13" s="67"/>
      <c r="O13" s="67"/>
      <c r="P13" s="57" t="s">
        <v>284</v>
      </c>
      <c r="Q13" s="57" t="s">
        <v>225</v>
      </c>
    </row>
    <row r="14" spans="1:107" ht="15" customHeight="1" x14ac:dyDescent="0.2">
      <c r="N14" s="67"/>
      <c r="O14" s="67"/>
      <c r="P14" s="57" t="s">
        <v>284</v>
      </c>
      <c r="Q14" s="69" t="s">
        <v>133</v>
      </c>
    </row>
  </sheetData>
  <mergeCells count="22">
    <mergeCell ref="DA1:DC1"/>
    <mergeCell ref="B1:E1"/>
    <mergeCell ref="R1:V1"/>
    <mergeCell ref="AE1:AF1"/>
    <mergeCell ref="AG1:AH1"/>
    <mergeCell ref="Y1:Z1"/>
    <mergeCell ref="W1:X1"/>
    <mergeCell ref="AA1:AB1"/>
    <mergeCell ref="F1:I1"/>
    <mergeCell ref="N1:Q1"/>
    <mergeCell ref="J1:M1"/>
    <mergeCell ref="AC1:AD1"/>
    <mergeCell ref="AK1:AO1"/>
    <mergeCell ref="AP1:AU1"/>
    <mergeCell ref="AV1:BA1"/>
    <mergeCell ref="BB1:BD1"/>
    <mergeCell ref="BF1:BK1"/>
    <mergeCell ref="BT1:BX1"/>
    <mergeCell ref="BY1:CA1"/>
    <mergeCell ref="CG1:CK1"/>
    <mergeCell ref="CB1:CF1"/>
    <mergeCell ref="BL1:BS1"/>
  </mergeCells>
  <pageMargins left="0.7" right="0.7" top="0.75" bottom="0.75" header="0.3" footer="0.3"/>
  <pageSetup paperSize="3" scale="10" fitToHeight="6" orientation="landscape" horizontalDpi="0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281A6E490164995812917410E5206" ma:contentTypeVersion="6" ma:contentTypeDescription="Create a new document." ma:contentTypeScope="" ma:versionID="c8fcdc8cda6cd6c421b0036055ddb6ef">
  <xsd:schema xmlns:xsd="http://www.w3.org/2001/XMLSchema" xmlns:xs="http://www.w3.org/2001/XMLSchema" xmlns:p="http://schemas.microsoft.com/office/2006/metadata/properties" xmlns:ns2="60eed870-47b7-4398-bacb-923956a4e3c6" xmlns:ns3="6e788143-6890-4a14-a447-95e8858fb65c" targetNamespace="http://schemas.microsoft.com/office/2006/metadata/properties" ma:root="true" ma:fieldsID="fdfe6e9c76325de70081e1f21d7debdf" ns2:_="" ns3:_="">
    <xsd:import namespace="60eed870-47b7-4398-bacb-923956a4e3c6"/>
    <xsd:import namespace="6e788143-6890-4a14-a447-95e8858fb6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ed870-47b7-4398-bacb-923956a4e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88143-6890-4a14-a447-95e8858fb65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0B520-7B1F-47F6-8BD5-5D8285D33C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C9D17C-AA50-4978-A4DC-AC1A6A4AEB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eed870-47b7-4398-bacb-923956a4e3c6"/>
    <ds:schemaRef ds:uri="6e788143-6890-4a14-a447-95e8858fb6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A82349-D458-4ACE-93C4-C39C269E05B5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0eed870-47b7-4398-bacb-923956a4e3c6"/>
    <ds:schemaRef ds:uri="6e788143-6890-4a14-a447-95e8858fb65c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533 10 quarter (Summer)</vt:lpstr>
      <vt:lpstr>AY24</vt:lpstr>
      <vt:lpstr>'533 10 quarter (Summer)'!Print_Area</vt:lpstr>
      <vt:lpstr>'AY24'!Print_Area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Greene, Todd (CDR)</dc:creator>
  <cp:keywords/>
  <dc:description/>
  <cp:lastModifiedBy>Bingham, Brian (CIV)</cp:lastModifiedBy>
  <cp:revision/>
  <dcterms:created xsi:type="dcterms:W3CDTF">2017-05-02T21:24:05Z</dcterms:created>
  <dcterms:modified xsi:type="dcterms:W3CDTF">2024-01-10T21:12:12Z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0x0101002FE281A6E490164995812917410E5206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